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3 MAR\"/>
    </mc:Choice>
  </mc:AlternateContent>
  <bookViews>
    <workbookView minimized="1"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3045" i="2" l="1"/>
  <c r="B2256" i="2"/>
  <c r="H2256" i="2"/>
  <c r="J2256" i="2"/>
  <c r="N2256" i="2"/>
  <c r="P2256" i="2"/>
  <c r="Q2256" i="2"/>
  <c r="R2256" i="2" s="1"/>
  <c r="L2256" i="2" s="1"/>
  <c r="H1811" i="2"/>
  <c r="J1811" i="2"/>
  <c r="H1812" i="2"/>
  <c r="J1812" i="2"/>
  <c r="H1813" i="2"/>
  <c r="J1813" i="2"/>
  <c r="B1810" i="2"/>
  <c r="B1811" i="2"/>
  <c r="B1812" i="2"/>
  <c r="B1813" i="2"/>
  <c r="H1810" i="2"/>
  <c r="J1810" i="2"/>
  <c r="N1810" i="2"/>
  <c r="N1811" i="2"/>
  <c r="N1812" i="2"/>
  <c r="N1813" i="2"/>
  <c r="P1810" i="2"/>
  <c r="P1811" i="2"/>
  <c r="P1812" i="2"/>
  <c r="P1813" i="2"/>
  <c r="Q1810" i="2"/>
  <c r="Q1811" i="2"/>
  <c r="Q1812" i="2"/>
  <c r="Q1813" i="2"/>
  <c r="R1813" i="2" s="1"/>
  <c r="L1813" i="2" s="1"/>
  <c r="S1813" i="2" s="1"/>
  <c r="R1810" i="2"/>
  <c r="L1810" i="2" s="1"/>
  <c r="S1810" i="2" s="1"/>
  <c r="T1810" i="2" s="1"/>
  <c r="R1812" i="2"/>
  <c r="L1812" i="2" s="1"/>
  <c r="S1812" i="2" s="1"/>
  <c r="B1459" i="2"/>
  <c r="H1459" i="2"/>
  <c r="Q1459" i="2" s="1"/>
  <c r="J1459" i="2"/>
  <c r="N1459" i="2"/>
  <c r="P1459" i="2"/>
  <c r="B352" i="2"/>
  <c r="H352" i="2"/>
  <c r="J352" i="2"/>
  <c r="N352" i="2"/>
  <c r="P352" i="2"/>
  <c r="Q352" i="2"/>
  <c r="R352" i="2" s="1"/>
  <c r="L352" i="2" s="1"/>
  <c r="B353" i="2"/>
  <c r="H353" i="2"/>
  <c r="J353" i="2"/>
  <c r="N353" i="2"/>
  <c r="P353" i="2"/>
  <c r="Q353" i="2"/>
  <c r="B26" i="2"/>
  <c r="B27" i="2"/>
  <c r="B28" i="2"/>
  <c r="H26" i="2"/>
  <c r="H27" i="2"/>
  <c r="Q27" i="2" s="1"/>
  <c r="R27" i="2" s="1"/>
  <c r="L27" i="2" s="1"/>
  <c r="S27" i="2" s="1"/>
  <c r="H28" i="2"/>
  <c r="Q28" i="2" s="1"/>
  <c r="J26" i="2"/>
  <c r="J27" i="2"/>
  <c r="J28" i="2"/>
  <c r="N26" i="2"/>
  <c r="N27" i="2"/>
  <c r="N28" i="2"/>
  <c r="P26" i="2"/>
  <c r="P27" i="2"/>
  <c r="P28" i="2"/>
  <c r="Q26" i="2"/>
  <c r="R1459" i="2" l="1"/>
  <c r="L1459" i="2" s="1"/>
  <c r="R26" i="2"/>
  <c r="L26" i="2" s="1"/>
  <c r="S26" i="2" s="1"/>
  <c r="T26" i="2" s="1"/>
  <c r="F26" i="2" s="1"/>
  <c r="A26" i="2" s="1"/>
  <c r="R1811" i="2"/>
  <c r="L1811" i="2" s="1"/>
  <c r="S1811" i="2" s="1"/>
  <c r="T1811" i="2" s="1"/>
  <c r="S2256" i="2"/>
  <c r="T2256" i="2" s="1"/>
  <c r="F2256" i="2" s="1"/>
  <c r="A2256" i="2" s="1"/>
  <c r="T1813" i="2"/>
  <c r="F1813" i="2"/>
  <c r="A1813" i="2" s="1"/>
  <c r="T1812" i="2"/>
  <c r="F1812" i="2" s="1"/>
  <c r="A1812" i="2" s="1"/>
  <c r="F1811" i="2"/>
  <c r="A1811" i="2" s="1"/>
  <c r="F1810" i="2"/>
  <c r="A1810" i="2" s="1"/>
  <c r="R28" i="2"/>
  <c r="L28" i="2" s="1"/>
  <c r="R353" i="2"/>
  <c r="L353" i="2" s="1"/>
  <c r="S353" i="2" s="1"/>
  <c r="T353" i="2" s="1"/>
  <c r="F353" i="2" s="1"/>
  <c r="S1459" i="2"/>
  <c r="T1459" i="2" s="1"/>
  <c r="S352" i="2"/>
  <c r="T352" i="2" s="1"/>
  <c r="S28" i="2"/>
  <c r="T28" i="2" s="1"/>
  <c r="F28" i="2" s="1"/>
  <c r="T27" i="2"/>
  <c r="F27" i="2" s="1"/>
  <c r="G43" i="1"/>
  <c r="P43" i="1" s="1"/>
  <c r="I43" i="1" s="1"/>
  <c r="Q43" i="1" s="1"/>
  <c r="K43" i="1" s="1"/>
  <c r="M43" i="1"/>
  <c r="O43" i="1"/>
  <c r="G37" i="1"/>
  <c r="P37" i="1" s="1"/>
  <c r="I37" i="1" s="1"/>
  <c r="Q37" i="1" s="1"/>
  <c r="K37" i="1"/>
  <c r="M37" i="1"/>
  <c r="O37" i="1"/>
  <c r="G36" i="1"/>
  <c r="P36" i="1" s="1"/>
  <c r="I36" i="1" s="1"/>
  <c r="Q36" i="1" s="1"/>
  <c r="R36" i="1" s="1"/>
  <c r="K36" i="1"/>
  <c r="M36" i="1"/>
  <c r="O36" i="1"/>
  <c r="R37" i="1" l="1"/>
  <c r="S37" i="1" s="1"/>
  <c r="R43" i="1"/>
  <c r="S43" i="1" s="1"/>
  <c r="E43" i="1" s="1"/>
  <c r="A28" i="2"/>
  <c r="A353" i="2"/>
  <c r="A27" i="2"/>
  <c r="F352" i="2"/>
  <c r="A352" i="2" s="1"/>
  <c r="F1459" i="2"/>
  <c r="A1459" i="2" s="1"/>
  <c r="S36" i="1"/>
  <c r="E37" i="1"/>
  <c r="E36" i="1"/>
  <c r="B2068" i="2"/>
  <c r="H2068" i="2"/>
  <c r="Q2068" i="2" s="1"/>
  <c r="J2068" i="2" s="1"/>
  <c r="R2068" i="2" s="1"/>
  <c r="L2068" i="2" s="1"/>
  <c r="N2068" i="2"/>
  <c r="P2068" i="2"/>
  <c r="B2066" i="2"/>
  <c r="H2066" i="2"/>
  <c r="L2066" i="2"/>
  <c r="N2066" i="2"/>
  <c r="P2066" i="2"/>
  <c r="Q2066" i="2"/>
  <c r="J2066" i="2" s="1"/>
  <c r="R2066" i="2" s="1"/>
  <c r="B2065" i="2"/>
  <c r="H2065" i="2"/>
  <c r="L2065" i="2"/>
  <c r="N2065" i="2"/>
  <c r="P2065" i="2"/>
  <c r="Q2065" i="2"/>
  <c r="J2065" i="2" s="1"/>
  <c r="R2065" i="2" s="1"/>
  <c r="B2059" i="2"/>
  <c r="H2059" i="2"/>
  <c r="L2059" i="2"/>
  <c r="N2059" i="2"/>
  <c r="P2059" i="2"/>
  <c r="Q2059" i="2"/>
  <c r="J2059" i="2" s="1"/>
  <c r="R2059" i="2" s="1"/>
  <c r="B2048" i="2"/>
  <c r="H2048" i="2"/>
  <c r="Q2048" i="2" s="1"/>
  <c r="J2048" i="2" s="1"/>
  <c r="R2048" i="2" s="1"/>
  <c r="L2048" i="2" s="1"/>
  <c r="N2048" i="2"/>
  <c r="P2048" i="2"/>
  <c r="B2047" i="2"/>
  <c r="H2047" i="2"/>
  <c r="Q2047" i="2" s="1"/>
  <c r="J2047" i="2" s="1"/>
  <c r="R2047" i="2" s="1"/>
  <c r="L2047" i="2" s="1"/>
  <c r="N2047" i="2"/>
  <c r="P2047" i="2"/>
  <c r="B2575" i="2"/>
  <c r="H2575" i="2"/>
  <c r="L2575" i="2"/>
  <c r="N2575" i="2"/>
  <c r="P2575" i="2"/>
  <c r="Q2575" i="2"/>
  <c r="J2575" i="2" s="1"/>
  <c r="R2575" i="2" s="1"/>
  <c r="B1567" i="2"/>
  <c r="H1567" i="2"/>
  <c r="Q1567" i="2" s="1"/>
  <c r="L1567" i="2"/>
  <c r="N1567" i="2"/>
  <c r="P1567" i="2"/>
  <c r="B1570" i="2"/>
  <c r="H1570" i="2"/>
  <c r="Q1570" i="2" s="1"/>
  <c r="L1570" i="2"/>
  <c r="N1570" i="2"/>
  <c r="P1570" i="2"/>
  <c r="B1569" i="2"/>
  <c r="H1569" i="2"/>
  <c r="Q1569" i="2" s="1"/>
  <c r="L1569" i="2"/>
  <c r="N1569" i="2"/>
  <c r="P1569" i="2"/>
  <c r="B1566" i="2"/>
  <c r="H1566" i="2"/>
  <c r="Q1566" i="2" s="1"/>
  <c r="L1566" i="2"/>
  <c r="N1566" i="2"/>
  <c r="P1566" i="2"/>
  <c r="B1222" i="2"/>
  <c r="H1222" i="2"/>
  <c r="Q1222" i="2" s="1"/>
  <c r="J1222" i="2" s="1"/>
  <c r="R1222" i="2" s="1"/>
  <c r="L1222" i="2"/>
  <c r="N1222" i="2"/>
  <c r="P1222" i="2"/>
  <c r="B1221" i="2"/>
  <c r="H1221" i="2"/>
  <c r="L1221" i="2"/>
  <c r="N1221" i="2"/>
  <c r="P1221" i="2"/>
  <c r="Q1221" i="2"/>
  <c r="J1221" i="2" s="1"/>
  <c r="R1221" i="2" s="1"/>
  <c r="B2399" i="2"/>
  <c r="H2399" i="2"/>
  <c r="Q2399" i="2" s="1"/>
  <c r="J2399" i="2" s="1"/>
  <c r="R2399" i="2" s="1"/>
  <c r="L2399" i="2" s="1"/>
  <c r="N2399" i="2"/>
  <c r="P2399" i="2"/>
  <c r="B1777" i="2"/>
  <c r="H1777" i="2"/>
  <c r="Q1777" i="2" s="1"/>
  <c r="J1777" i="2" s="1"/>
  <c r="L1777" i="2"/>
  <c r="N1777" i="2"/>
  <c r="P1777" i="2"/>
  <c r="B907" i="2"/>
  <c r="H907" i="2"/>
  <c r="Q907" i="2" s="1"/>
  <c r="N907" i="2"/>
  <c r="P907" i="2"/>
  <c r="B727" i="2"/>
  <c r="H727" i="2"/>
  <c r="Q727" i="2" s="1"/>
  <c r="J727" i="2" s="1"/>
  <c r="N727" i="2"/>
  <c r="P727" i="2"/>
  <c r="B277" i="2"/>
  <c r="H277" i="2"/>
  <c r="Q277" i="2" s="1"/>
  <c r="J277" i="2" s="1"/>
  <c r="R277" i="2" s="1"/>
  <c r="L277" i="2"/>
  <c r="N277" i="2"/>
  <c r="P277" i="2"/>
  <c r="B280" i="2"/>
  <c r="H280" i="2"/>
  <c r="L280" i="2"/>
  <c r="N280" i="2"/>
  <c r="P280" i="2"/>
  <c r="Q280" i="2"/>
  <c r="J280" i="2" s="1"/>
  <c r="R280" i="2" s="1"/>
  <c r="S2068" i="2" l="1"/>
  <c r="T2068" i="2" s="1"/>
  <c r="F2068" i="2" s="1"/>
  <c r="S2575" i="2"/>
  <c r="T2575" i="2" s="1"/>
  <c r="F2575" i="2" s="1"/>
  <c r="S2047" i="2"/>
  <c r="T2047" i="2" s="1"/>
  <c r="S2048" i="2"/>
  <c r="T2048" i="2" s="1"/>
  <c r="S2059" i="2"/>
  <c r="T2059" i="2" s="1"/>
  <c r="F2059" i="2" s="1"/>
  <c r="S2065" i="2"/>
  <c r="T2065" i="2" s="1"/>
  <c r="F2065" i="2" s="1"/>
  <c r="S2066" i="2"/>
  <c r="T2066" i="2" s="1"/>
  <c r="F2066" i="2" s="1"/>
  <c r="S1222" i="2"/>
  <c r="J1569" i="2"/>
  <c r="R1569" i="2" s="1"/>
  <c r="S1569" i="2" s="1"/>
  <c r="T1569" i="2" s="1"/>
  <c r="J1570" i="2"/>
  <c r="R1570" i="2" s="1"/>
  <c r="S1570" i="2" s="1"/>
  <c r="T1570" i="2" s="1"/>
  <c r="J1567" i="2"/>
  <c r="R1567" i="2" s="1"/>
  <c r="S1567" i="2" s="1"/>
  <c r="T1567" i="2" s="1"/>
  <c r="T1222" i="2"/>
  <c r="F1222" i="2" s="1"/>
  <c r="S2399" i="2"/>
  <c r="T2399" i="2" s="1"/>
  <c r="S1221" i="2"/>
  <c r="T1221" i="2" s="1"/>
  <c r="F1221" i="2" s="1"/>
  <c r="J1566" i="2"/>
  <c r="R1566" i="2" s="1"/>
  <c r="S1566" i="2" s="1"/>
  <c r="T1566" i="2" s="1"/>
  <c r="F1566" i="2" s="1"/>
  <c r="R1777" i="2"/>
  <c r="S1777" i="2" s="1"/>
  <c r="T1777" i="2" s="1"/>
  <c r="F1777" i="2" s="1"/>
  <c r="S280" i="2"/>
  <c r="T280" i="2" s="1"/>
  <c r="J907" i="2"/>
  <c r="R907" i="2" s="1"/>
  <c r="S277" i="2"/>
  <c r="T277" i="2" s="1"/>
  <c r="F277" i="2" s="1"/>
  <c r="R727" i="2"/>
  <c r="A1222" i="2" l="1"/>
  <c r="A2068" i="2"/>
  <c r="A1566" i="2"/>
  <c r="A2066" i="2"/>
  <c r="F2048" i="2"/>
  <c r="A2048" i="2" s="1"/>
  <c r="F2047" i="2"/>
  <c r="A2047" i="2" s="1"/>
  <c r="A2059" i="2"/>
  <c r="F2399" i="2"/>
  <c r="A2399" i="2" s="1"/>
  <c r="A1221" i="2"/>
  <c r="A1570" i="2"/>
  <c r="A2065" i="2"/>
  <c r="A2575" i="2"/>
  <c r="F1569" i="2"/>
  <c r="A1569" i="2" s="1"/>
  <c r="F280" i="2"/>
  <c r="A280" i="2" s="1"/>
  <c r="F1567" i="2"/>
  <c r="A1567" i="2" s="1"/>
  <c r="F1570" i="2"/>
  <c r="L907" i="2"/>
  <c r="S907" i="2" s="1"/>
  <c r="T907" i="2" s="1"/>
  <c r="L727" i="2"/>
  <c r="S727" i="2" s="1"/>
  <c r="T727" i="2" s="1"/>
  <c r="A1777" i="2"/>
  <c r="A277" i="2"/>
  <c r="F907" i="2" l="1"/>
  <c r="A907" i="2" s="1"/>
  <c r="F727" i="2"/>
  <c r="A727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222" i="1"/>
  <c r="K222" i="1"/>
  <c r="M222" i="1"/>
  <c r="O222" i="1"/>
  <c r="P222" i="1"/>
  <c r="I222" i="1" s="1"/>
  <c r="G24" i="1"/>
  <c r="P24" i="1" s="1"/>
  <c r="I24" i="1"/>
  <c r="K24" i="1"/>
  <c r="M24" i="1"/>
  <c r="O24" i="1"/>
  <c r="G161" i="1"/>
  <c r="P161" i="1" s="1"/>
  <c r="I161" i="1" s="1"/>
  <c r="K161" i="1"/>
  <c r="M161" i="1"/>
  <c r="O161" i="1"/>
  <c r="G90" i="1"/>
  <c r="P90" i="1" s="1"/>
  <c r="I90" i="1" s="1"/>
  <c r="M90" i="1"/>
  <c r="O90" i="1"/>
  <c r="G8" i="1"/>
  <c r="P8" i="1" s="1"/>
  <c r="I8" i="1" s="1"/>
  <c r="K8" i="1"/>
  <c r="M8" i="1"/>
  <c r="O8" i="1"/>
  <c r="B1864" i="2"/>
  <c r="H1864" i="2"/>
  <c r="Q1864" i="2" s="1"/>
  <c r="N1864" i="2"/>
  <c r="P1864" i="2"/>
  <c r="A275" i="2" l="1"/>
  <c r="J1864" i="2"/>
  <c r="R1864" i="2" s="1"/>
  <c r="Q222" i="1"/>
  <c r="R222" i="1" s="1"/>
  <c r="S222" i="1" s="1"/>
  <c r="E222" i="1" s="1"/>
  <c r="Q24" i="1"/>
  <c r="R24" i="1" s="1"/>
  <c r="S24" i="1" s="1"/>
  <c r="E24" i="1" s="1"/>
  <c r="Q161" i="1"/>
  <c r="R161" i="1" s="1"/>
  <c r="S161" i="1" s="1"/>
  <c r="E161" i="1" s="1"/>
  <c r="Q90" i="1"/>
  <c r="Q8" i="1"/>
  <c r="R8" i="1" s="1"/>
  <c r="S8" i="1" s="1"/>
  <c r="E8" i="1" s="1"/>
  <c r="B1445" i="2"/>
  <c r="H1445" i="2"/>
  <c r="Q1445" i="2" s="1"/>
  <c r="J1445" i="2"/>
  <c r="L1445" i="2"/>
  <c r="N1445" i="2"/>
  <c r="P1445" i="2"/>
  <c r="B1372" i="2"/>
  <c r="H1372" i="2"/>
  <c r="Q1372" i="2" s="1"/>
  <c r="J1372" i="2"/>
  <c r="L1372" i="2"/>
  <c r="N1372" i="2"/>
  <c r="P1372" i="2"/>
  <c r="B830" i="2"/>
  <c r="H830" i="2"/>
  <c r="Q830" i="2" s="1"/>
  <c r="J830" i="2"/>
  <c r="N830" i="2"/>
  <c r="P830" i="2"/>
  <c r="B831" i="2"/>
  <c r="H831" i="2"/>
  <c r="Q831" i="2" s="1"/>
  <c r="J831" i="2"/>
  <c r="N831" i="2"/>
  <c r="P831" i="2"/>
  <c r="B827" i="2"/>
  <c r="H827" i="2"/>
  <c r="Q827" i="2" s="1"/>
  <c r="J827" i="2"/>
  <c r="N827" i="2"/>
  <c r="P827" i="2"/>
  <c r="B828" i="2"/>
  <c r="H828" i="2"/>
  <c r="Q828" i="2" s="1"/>
  <c r="J828" i="2"/>
  <c r="N828" i="2"/>
  <c r="P828" i="2"/>
  <c r="B829" i="2"/>
  <c r="H829" i="2"/>
  <c r="Q829" i="2" s="1"/>
  <c r="J829" i="2"/>
  <c r="N829" i="2"/>
  <c r="P829" i="2"/>
  <c r="B814" i="2"/>
  <c r="H814" i="2"/>
  <c r="Q814" i="2" s="1"/>
  <c r="J814" i="2"/>
  <c r="L814" i="2"/>
  <c r="N814" i="2"/>
  <c r="P814" i="2"/>
  <c r="B813" i="2"/>
  <c r="H813" i="2"/>
  <c r="Q813" i="2" s="1"/>
  <c r="J813" i="2"/>
  <c r="L813" i="2"/>
  <c r="N813" i="2"/>
  <c r="P813" i="2"/>
  <c r="B812" i="2"/>
  <c r="H812" i="2"/>
  <c r="Q812" i="2" s="1"/>
  <c r="J812" i="2"/>
  <c r="L812" i="2"/>
  <c r="N812" i="2"/>
  <c r="P812" i="2"/>
  <c r="J3" i="2"/>
  <c r="J5" i="2"/>
  <c r="J7" i="2"/>
  <c r="J9" i="2"/>
  <c r="J11" i="2"/>
  <c r="J12" i="2"/>
  <c r="J13" i="2"/>
  <c r="J14" i="2"/>
  <c r="J18" i="2"/>
  <c r="J20" i="2"/>
  <c r="J21" i="2"/>
  <c r="J22" i="2"/>
  <c r="J25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3" i="2"/>
  <c r="J164" i="2"/>
  <c r="J165" i="2"/>
  <c r="J166" i="2"/>
  <c r="J167" i="2"/>
  <c r="J168" i="2"/>
  <c r="J169" i="2"/>
  <c r="J170" i="2"/>
  <c r="J172" i="2"/>
  <c r="J173" i="2"/>
  <c r="J174" i="2"/>
  <c r="J175" i="2"/>
  <c r="J176" i="2"/>
  <c r="J178" i="2"/>
  <c r="J177" i="2"/>
  <c r="J179" i="2"/>
  <c r="J180" i="2"/>
  <c r="J181" i="2"/>
  <c r="J182" i="2"/>
  <c r="J183" i="2"/>
  <c r="J185" i="2"/>
  <c r="J187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3" i="2"/>
  <c r="J394" i="2"/>
  <c r="J397" i="2"/>
  <c r="J398" i="2"/>
  <c r="J399" i="2"/>
  <c r="J416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1" i="2"/>
  <c r="J482" i="2"/>
  <c r="J483" i="2"/>
  <c r="J484" i="2"/>
  <c r="J485" i="2"/>
  <c r="J488" i="2"/>
  <c r="J489" i="2"/>
  <c r="J490" i="2"/>
  <c r="J491" i="2"/>
  <c r="J492" i="2"/>
  <c r="J493" i="2"/>
  <c r="J494" i="2"/>
  <c r="J495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1" i="2"/>
  <c r="J672" i="2"/>
  <c r="J674" i="2"/>
  <c r="J675" i="2"/>
  <c r="J676" i="2"/>
  <c r="J677" i="2"/>
  <c r="J678" i="2"/>
  <c r="J679" i="2"/>
  <c r="J687" i="2"/>
  <c r="J688" i="2"/>
  <c r="J689" i="2"/>
  <c r="J690" i="2"/>
  <c r="J691" i="2"/>
  <c r="J692" i="2"/>
  <c r="J693" i="2"/>
  <c r="J694" i="2"/>
  <c r="J695" i="2"/>
  <c r="J697" i="2"/>
  <c r="J698" i="2"/>
  <c r="J708" i="2"/>
  <c r="J710" i="2"/>
  <c r="J711" i="2"/>
  <c r="J712" i="2"/>
  <c r="J713" i="2"/>
  <c r="J714" i="2"/>
  <c r="J716" i="2"/>
  <c r="J733" i="2"/>
  <c r="J739" i="2"/>
  <c r="J738" i="2"/>
  <c r="J740" i="2"/>
  <c r="J741" i="2"/>
  <c r="J742" i="2"/>
  <c r="J744" i="2"/>
  <c r="J745" i="2"/>
  <c r="J746" i="2"/>
  <c r="J747" i="2"/>
  <c r="J748" i="2"/>
  <c r="J749" i="2"/>
  <c r="J751" i="2"/>
  <c r="J754" i="2"/>
  <c r="J757" i="2"/>
  <c r="J758" i="2"/>
  <c r="J760" i="2"/>
  <c r="J761" i="2"/>
  <c r="J763" i="2"/>
  <c r="J764" i="2"/>
  <c r="J766" i="2"/>
  <c r="J767" i="2"/>
  <c r="J792" i="2"/>
  <c r="J793" i="2"/>
  <c r="J794" i="2"/>
  <c r="J798" i="2"/>
  <c r="J799" i="2"/>
  <c r="J801" i="2"/>
  <c r="J804" i="2"/>
  <c r="J805" i="2"/>
  <c r="J806" i="2"/>
  <c r="J807" i="2"/>
  <c r="J808" i="2"/>
  <c r="J809" i="2"/>
  <c r="J810" i="2"/>
  <c r="J811" i="2"/>
  <c r="J816" i="2"/>
  <c r="J817" i="2"/>
  <c r="J826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3" i="2"/>
  <c r="J854" i="2"/>
  <c r="J855" i="2"/>
  <c r="J856" i="2"/>
  <c r="J857" i="2"/>
  <c r="J859" i="2"/>
  <c r="J860" i="2"/>
  <c r="J861" i="2"/>
  <c r="J862" i="2"/>
  <c r="J865" i="2"/>
  <c r="J867" i="2"/>
  <c r="J869" i="2"/>
  <c r="J870" i="2"/>
  <c r="J871" i="2"/>
  <c r="J872" i="2"/>
  <c r="J873" i="2"/>
  <c r="J875" i="2"/>
  <c r="J876" i="2"/>
  <c r="J877" i="2"/>
  <c r="J879" i="2"/>
  <c r="J880" i="2"/>
  <c r="J883" i="2"/>
  <c r="J884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9" i="2"/>
  <c r="J910" i="2"/>
  <c r="J911" i="2"/>
  <c r="J912" i="2"/>
  <c r="J913" i="2"/>
  <c r="J914" i="2"/>
  <c r="J915" i="2"/>
  <c r="J916" i="2"/>
  <c r="J920" i="2"/>
  <c r="J922" i="2"/>
  <c r="J924" i="2"/>
  <c r="J925" i="2"/>
  <c r="J926" i="2"/>
  <c r="J927" i="2"/>
  <c r="J929" i="2"/>
  <c r="J930" i="2"/>
  <c r="J932" i="2"/>
  <c r="J933" i="2"/>
  <c r="J934" i="2"/>
  <c r="J935" i="2"/>
  <c r="J938" i="2"/>
  <c r="J939" i="2"/>
  <c r="J940" i="2"/>
  <c r="J942" i="2"/>
  <c r="J943" i="2"/>
  <c r="J944" i="2"/>
  <c r="J945" i="2"/>
  <c r="J946" i="2"/>
  <c r="J947" i="2"/>
  <c r="J948" i="2"/>
  <c r="J952" i="2"/>
  <c r="J953" i="2"/>
  <c r="J954" i="2"/>
  <c r="J955" i="2"/>
  <c r="J957" i="2"/>
  <c r="J958" i="2"/>
  <c r="J959" i="2"/>
  <c r="J961" i="2"/>
  <c r="J962" i="2"/>
  <c r="J963" i="2"/>
  <c r="J964" i="2"/>
  <c r="J966" i="2"/>
  <c r="J967" i="2"/>
  <c r="J968" i="2"/>
  <c r="J969" i="2"/>
  <c r="J970" i="2"/>
  <c r="J971" i="2"/>
  <c r="J972" i="2"/>
  <c r="J976" i="2"/>
  <c r="J979" i="2"/>
  <c r="J981" i="2"/>
  <c r="J982" i="2"/>
  <c r="J984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9" i="2"/>
  <c r="J1010" i="2"/>
  <c r="J1011" i="2"/>
  <c r="J1012" i="2"/>
  <c r="J1013" i="2"/>
  <c r="J1014" i="2"/>
  <c r="J1016" i="2"/>
  <c r="J1017" i="2"/>
  <c r="J1019" i="2"/>
  <c r="J1020" i="2"/>
  <c r="J1021" i="2"/>
  <c r="J1023" i="2"/>
  <c r="J1024" i="2"/>
  <c r="J1025" i="2"/>
  <c r="J1026" i="2"/>
  <c r="J1028" i="2"/>
  <c r="J1029" i="2"/>
  <c r="J1030" i="2"/>
  <c r="J1031" i="2"/>
  <c r="J1033" i="2"/>
  <c r="J1034" i="2"/>
  <c r="J1035" i="2"/>
  <c r="J1036" i="2"/>
  <c r="J1040" i="2"/>
  <c r="J1043" i="2"/>
  <c r="J1044" i="2"/>
  <c r="J1045" i="2"/>
  <c r="J1046" i="2"/>
  <c r="J1047" i="2"/>
  <c r="J1049" i="2"/>
  <c r="J1050" i="2"/>
  <c r="J1051" i="2"/>
  <c r="J1052" i="2"/>
  <c r="J1053" i="2"/>
  <c r="J1054" i="2"/>
  <c r="J1056" i="2"/>
  <c r="J1057" i="2"/>
  <c r="J1058" i="2"/>
  <c r="J1059" i="2"/>
  <c r="J1061" i="2"/>
  <c r="J1062" i="2"/>
  <c r="J1063" i="2"/>
  <c r="J1064" i="2"/>
  <c r="J1065" i="2"/>
  <c r="J1066" i="2"/>
  <c r="J1069" i="2"/>
  <c r="J1070" i="2"/>
  <c r="J1071" i="2"/>
  <c r="J1072" i="2"/>
  <c r="J1073" i="2"/>
  <c r="J1074" i="2"/>
  <c r="J1077" i="2"/>
  <c r="J1076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8" i="2"/>
  <c r="J1109" i="2"/>
  <c r="J1110" i="2"/>
  <c r="J1111" i="2"/>
  <c r="J1112" i="2"/>
  <c r="J1115" i="2"/>
  <c r="J1116" i="2"/>
  <c r="J1119" i="2"/>
  <c r="J1120" i="2"/>
  <c r="J1122" i="2"/>
  <c r="J1123" i="2"/>
  <c r="J1124" i="2"/>
  <c r="J1125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4" i="2"/>
  <c r="J1145" i="2"/>
  <c r="J1147" i="2"/>
  <c r="J1148" i="2"/>
  <c r="J1149" i="2"/>
  <c r="J1150" i="2"/>
  <c r="J1152" i="2"/>
  <c r="J1153" i="2"/>
  <c r="J1154" i="2"/>
  <c r="J1155" i="2"/>
  <c r="J1157" i="2"/>
  <c r="J1162" i="2"/>
  <c r="J1170" i="2"/>
  <c r="J1171" i="2"/>
  <c r="J1172" i="2"/>
  <c r="J1173" i="2"/>
  <c r="J1174" i="2"/>
  <c r="J1182" i="2"/>
  <c r="J1183" i="2"/>
  <c r="J1184" i="2"/>
  <c r="J1185" i="2"/>
  <c r="J1186" i="2"/>
  <c r="J1187" i="2"/>
  <c r="J1188" i="2"/>
  <c r="J1189" i="2"/>
  <c r="J1190" i="2"/>
  <c r="J1193" i="2"/>
  <c r="J1194" i="2"/>
  <c r="J1196" i="2"/>
  <c r="J1197" i="2"/>
  <c r="J1198" i="2"/>
  <c r="J1199" i="2"/>
  <c r="J1200" i="2"/>
  <c r="J1201" i="2"/>
  <c r="J1202" i="2"/>
  <c r="J1203" i="2"/>
  <c r="J1204" i="2"/>
  <c r="J1205" i="2"/>
  <c r="J1206" i="2"/>
  <c r="J1208" i="2"/>
  <c r="J1209" i="2"/>
  <c r="J1215" i="2"/>
  <c r="J1216" i="2"/>
  <c r="J1217" i="2"/>
  <c r="J1223" i="2"/>
  <c r="J1224" i="2"/>
  <c r="J1225" i="2"/>
  <c r="J1226" i="2"/>
  <c r="J1227" i="2"/>
  <c r="J1228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7" i="2"/>
  <c r="J1258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3" i="2"/>
  <c r="J1294" i="2"/>
  <c r="J1295" i="2"/>
  <c r="J1296" i="2"/>
  <c r="J1297" i="2"/>
  <c r="J1298" i="2"/>
  <c r="J1299" i="2"/>
  <c r="J1300" i="2"/>
  <c r="J1303" i="2"/>
  <c r="J1305" i="2"/>
  <c r="J1307" i="2"/>
  <c r="J1308" i="2"/>
  <c r="J1309" i="2"/>
  <c r="J1310" i="2"/>
  <c r="J1311" i="2"/>
  <c r="J1312" i="2"/>
  <c r="J1313" i="2"/>
  <c r="J1314" i="2"/>
  <c r="J1315" i="2"/>
  <c r="J1316" i="2"/>
  <c r="J1318" i="2"/>
  <c r="J1319" i="2"/>
  <c r="J1320" i="2"/>
  <c r="J1321" i="2"/>
  <c r="J1322" i="2"/>
  <c r="J1326" i="2"/>
  <c r="J1329" i="2"/>
  <c r="J1330" i="2"/>
  <c r="J1332" i="2"/>
  <c r="J1333" i="2"/>
  <c r="J1334" i="2"/>
  <c r="J1335" i="2"/>
  <c r="J1343" i="2"/>
  <c r="J1346" i="2"/>
  <c r="J1347" i="2"/>
  <c r="J1348" i="2"/>
  <c r="J1349" i="2"/>
  <c r="J1350" i="2"/>
  <c r="J1353" i="2"/>
  <c r="J1355" i="2"/>
  <c r="J1356" i="2"/>
  <c r="J1357" i="2"/>
  <c r="J1358" i="2"/>
  <c r="J1359" i="2"/>
  <c r="J1360" i="2"/>
  <c r="J1361" i="2"/>
  <c r="J1363" i="2"/>
  <c r="J1362" i="2"/>
  <c r="J1364" i="2"/>
  <c r="J1365" i="2"/>
  <c r="J1366" i="2"/>
  <c r="J1367" i="2"/>
  <c r="J1368" i="2"/>
  <c r="J1369" i="2"/>
  <c r="J1370" i="2"/>
  <c r="J1371" i="2"/>
  <c r="J1373" i="2"/>
  <c r="J1374" i="2"/>
  <c r="J1375" i="2"/>
  <c r="J1376" i="2"/>
  <c r="J1377" i="2"/>
  <c r="J1378" i="2"/>
  <c r="J1379" i="2"/>
  <c r="J1381" i="2"/>
  <c r="J1382" i="2"/>
  <c r="J1383" i="2"/>
  <c r="J1384" i="2"/>
  <c r="J1385" i="2"/>
  <c r="J1386" i="2"/>
  <c r="J1387" i="2"/>
  <c r="J1388" i="2"/>
  <c r="J1389" i="2"/>
  <c r="J1390" i="2"/>
  <c r="J1391" i="2"/>
  <c r="J1394" i="2"/>
  <c r="J1395" i="2"/>
  <c r="J1396" i="2"/>
  <c r="J1397" i="2"/>
  <c r="J1400" i="2"/>
  <c r="J1401" i="2"/>
  <c r="J1402" i="2"/>
  <c r="J1403" i="2"/>
  <c r="J1405" i="2"/>
  <c r="J1406" i="2"/>
  <c r="J1407" i="2"/>
  <c r="J1409" i="2"/>
  <c r="J1410" i="2"/>
  <c r="J1412" i="2"/>
  <c r="J1413" i="2"/>
  <c r="J1414" i="2"/>
  <c r="J1419" i="2"/>
  <c r="J1420" i="2"/>
  <c r="J1421" i="2"/>
  <c r="J1422" i="2"/>
  <c r="J1423" i="2"/>
  <c r="J1424" i="2"/>
  <c r="J1425" i="2"/>
  <c r="J1427" i="2"/>
  <c r="J1428" i="2"/>
  <c r="J1432" i="2"/>
  <c r="J1433" i="2"/>
  <c r="J1434" i="2"/>
  <c r="J1435" i="2"/>
  <c r="J1436" i="2"/>
  <c r="J1437" i="2"/>
  <c r="J1438" i="2"/>
  <c r="J1444" i="2"/>
  <c r="J1449" i="2"/>
  <c r="J1450" i="2"/>
  <c r="J1451" i="2"/>
  <c r="J1452" i="2"/>
  <c r="J1454" i="2"/>
  <c r="J1455" i="2"/>
  <c r="J1456" i="2"/>
  <c r="J1457" i="2"/>
  <c r="J1460" i="2"/>
  <c r="J1462" i="2"/>
  <c r="J1464" i="2"/>
  <c r="J1465" i="2"/>
  <c r="J1466" i="2"/>
  <c r="J1468" i="2"/>
  <c r="J1469" i="2"/>
  <c r="J1470" i="2"/>
  <c r="J1471" i="2"/>
  <c r="J1472" i="2"/>
  <c r="J1473" i="2"/>
  <c r="J1474" i="2"/>
  <c r="J1475" i="2"/>
  <c r="J1476" i="2"/>
  <c r="J1480" i="2"/>
  <c r="J1481" i="2"/>
  <c r="J1482" i="2"/>
  <c r="J1483" i="2"/>
  <c r="J1484" i="2"/>
  <c r="J1485" i="2"/>
  <c r="J1486" i="2"/>
  <c r="J1487" i="2"/>
  <c r="J1489" i="2"/>
  <c r="J1488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4" i="2"/>
  <c r="J1503" i="2"/>
  <c r="J1505" i="2"/>
  <c r="J1506" i="2"/>
  <c r="J1507" i="2"/>
  <c r="J1508" i="2"/>
  <c r="J1509" i="2"/>
  <c r="J1510" i="2"/>
  <c r="J1511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8" i="2"/>
  <c r="J1529" i="2"/>
  <c r="J1530" i="2"/>
  <c r="J1531" i="2"/>
  <c r="J1532" i="2"/>
  <c r="J1533" i="2"/>
  <c r="J1534" i="2"/>
  <c r="J1535" i="2"/>
  <c r="J1536" i="2"/>
  <c r="J1537" i="2"/>
  <c r="J1538" i="2"/>
  <c r="J1542" i="2"/>
  <c r="J1543" i="2"/>
  <c r="J1544" i="2"/>
  <c r="J1545" i="2"/>
  <c r="J1546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8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90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11" i="2"/>
  <c r="J1612" i="2"/>
  <c r="J1613" i="2"/>
  <c r="J1614" i="2"/>
  <c r="J1615" i="2"/>
  <c r="J1618" i="2"/>
  <c r="J1624" i="2"/>
  <c r="J1625" i="2"/>
  <c r="J1626" i="2"/>
  <c r="J1627" i="2"/>
  <c r="J1628" i="2"/>
  <c r="J1629" i="2"/>
  <c r="J1630" i="2"/>
  <c r="J1632" i="2"/>
  <c r="J1634" i="2"/>
  <c r="J1637" i="2"/>
  <c r="J1642" i="2"/>
  <c r="J1647" i="2"/>
  <c r="J1649" i="2"/>
  <c r="J1652" i="2"/>
  <c r="J1654" i="2"/>
  <c r="J1655" i="2"/>
  <c r="J1656" i="2"/>
  <c r="J1657" i="2"/>
  <c r="J1658" i="2"/>
  <c r="J1659" i="2"/>
  <c r="J1660" i="2"/>
  <c r="J1661" i="2"/>
  <c r="J1662" i="2"/>
  <c r="J1664" i="2"/>
  <c r="J1665" i="2"/>
  <c r="J1666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4" i="2"/>
  <c r="J1705" i="2"/>
  <c r="J1706" i="2"/>
  <c r="J1708" i="2"/>
  <c r="J1710" i="2"/>
  <c r="J1713" i="2"/>
  <c r="J1712" i="2"/>
  <c r="J1714" i="2"/>
  <c r="J1715" i="2"/>
  <c r="J1716" i="2"/>
  <c r="J1717" i="2"/>
  <c r="J1718" i="2"/>
  <c r="J1719" i="2"/>
  <c r="J1720" i="2"/>
  <c r="J1724" i="2"/>
  <c r="J1723" i="2"/>
  <c r="J1722" i="2"/>
  <c r="J1721" i="2"/>
  <c r="J1725" i="2"/>
  <c r="J1726" i="2"/>
  <c r="J1727" i="2"/>
  <c r="J1728" i="2"/>
  <c r="J1729" i="2"/>
  <c r="J1730" i="2"/>
  <c r="J1731" i="2"/>
  <c r="J1732" i="2"/>
  <c r="J1733" i="2"/>
  <c r="J1734" i="2"/>
  <c r="J1735" i="2"/>
  <c r="J1737" i="2"/>
  <c r="J1738" i="2"/>
  <c r="J1739" i="2"/>
  <c r="J1741" i="2"/>
  <c r="J1742" i="2"/>
  <c r="J1743" i="2"/>
  <c r="J1744" i="2"/>
  <c r="J1752" i="2"/>
  <c r="J1753" i="2"/>
  <c r="J1759" i="2"/>
  <c r="J1760" i="2"/>
  <c r="J1761" i="2"/>
  <c r="J1762" i="2"/>
  <c r="J1764" i="2"/>
  <c r="J1767" i="2"/>
  <c r="J1768" i="2"/>
  <c r="J1769" i="2"/>
  <c r="J1770" i="2"/>
  <c r="J1771" i="2"/>
  <c r="J1772" i="2"/>
  <c r="J1773" i="2"/>
  <c r="J1780" i="2"/>
  <c r="J1781" i="2"/>
  <c r="J1782" i="2"/>
  <c r="J1783" i="2"/>
  <c r="J1784" i="2"/>
  <c r="J1786" i="2"/>
  <c r="J1787" i="2"/>
  <c r="J1788" i="2"/>
  <c r="J1789" i="2"/>
  <c r="J1790" i="2"/>
  <c r="J1791" i="2"/>
  <c r="J1792" i="2"/>
  <c r="J1793" i="2"/>
  <c r="J1794" i="2"/>
  <c r="J1797" i="2"/>
  <c r="J1798" i="2"/>
  <c r="J1800" i="2"/>
  <c r="J1801" i="2"/>
  <c r="J1802" i="2"/>
  <c r="J1799" i="2"/>
  <c r="J1803" i="2"/>
  <c r="J1805" i="2"/>
  <c r="J1806" i="2"/>
  <c r="J1809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9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8" i="2"/>
  <c r="J1849" i="2"/>
  <c r="J1850" i="2"/>
  <c r="J1851" i="2"/>
  <c r="J1854" i="2"/>
  <c r="J1868" i="2"/>
  <c r="J1870" i="2"/>
  <c r="J1871" i="2"/>
  <c r="J1872" i="2"/>
  <c r="J1873" i="2"/>
  <c r="J1874" i="2"/>
  <c r="J1875" i="2"/>
  <c r="J1876" i="2"/>
  <c r="J1881" i="2"/>
  <c r="J1880" i="2"/>
  <c r="J1879" i="2"/>
  <c r="J1878" i="2"/>
  <c r="J1877" i="2"/>
  <c r="J1882" i="2"/>
  <c r="J1883" i="2"/>
  <c r="J1884" i="2"/>
  <c r="J1885" i="2"/>
  <c r="J1887" i="2"/>
  <c r="J1889" i="2"/>
  <c r="J1890" i="2"/>
  <c r="J1891" i="2"/>
  <c r="J1893" i="2"/>
  <c r="J1894" i="2"/>
  <c r="J1895" i="2"/>
  <c r="J1896" i="2"/>
  <c r="J1897" i="2"/>
  <c r="J1898" i="2"/>
  <c r="J1899" i="2"/>
  <c r="J1900" i="2"/>
  <c r="J1901" i="2"/>
  <c r="J1902" i="2"/>
  <c r="J1903" i="2"/>
  <c r="J1908" i="2"/>
  <c r="J1911" i="2"/>
  <c r="J1912" i="2"/>
  <c r="J1913" i="2"/>
  <c r="J1914" i="2"/>
  <c r="J1915" i="2"/>
  <c r="J1917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5" i="2"/>
  <c r="J1956" i="2"/>
  <c r="J1957" i="2"/>
  <c r="J1958" i="2"/>
  <c r="J1959" i="2"/>
  <c r="J1960" i="2"/>
  <c r="J1961" i="2"/>
  <c r="J1962" i="2"/>
  <c r="J1963" i="2"/>
  <c r="J1964" i="2"/>
  <c r="J1967" i="2"/>
  <c r="J1968" i="2"/>
  <c r="J1969" i="2"/>
  <c r="J1970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7" i="2"/>
  <c r="J1988" i="2"/>
  <c r="J1989" i="2"/>
  <c r="J1990" i="2"/>
  <c r="J1991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85" i="2"/>
  <c r="J2020" i="2"/>
  <c r="J2021" i="2"/>
  <c r="J2022" i="2"/>
  <c r="J2023" i="2"/>
  <c r="J2024" i="2"/>
  <c r="J2025" i="2"/>
  <c r="J2027" i="2"/>
  <c r="J2029" i="2"/>
  <c r="J2031" i="2"/>
  <c r="J2033" i="2"/>
  <c r="J2034" i="2"/>
  <c r="J2035" i="2"/>
  <c r="J2036" i="2"/>
  <c r="J2037" i="2"/>
  <c r="J2040" i="2"/>
  <c r="J2042" i="2"/>
  <c r="J2043" i="2"/>
  <c r="J2045" i="2"/>
  <c r="J2049" i="2"/>
  <c r="J2050" i="2"/>
  <c r="J2051" i="2"/>
  <c r="J2052" i="2"/>
  <c r="J2053" i="2"/>
  <c r="J2060" i="2"/>
  <c r="J2063" i="2"/>
  <c r="J2069" i="2"/>
  <c r="J2072" i="2"/>
  <c r="J2073" i="2"/>
  <c r="J2074" i="2"/>
  <c r="J2075" i="2"/>
  <c r="J2079" i="2"/>
  <c r="J2080" i="2"/>
  <c r="J2081" i="2"/>
  <c r="J2082" i="2"/>
  <c r="J2083" i="2"/>
  <c r="J2084" i="2"/>
  <c r="J2087" i="2"/>
  <c r="J2088" i="2"/>
  <c r="J2089" i="2"/>
  <c r="J2090" i="2"/>
  <c r="J2095" i="2"/>
  <c r="J2096" i="2"/>
  <c r="J2098" i="2"/>
  <c r="J2099" i="2"/>
  <c r="J2100" i="2"/>
  <c r="J2101" i="2"/>
  <c r="J2103" i="2"/>
  <c r="J2102" i="2"/>
  <c r="J2104" i="2"/>
  <c r="J2105" i="2"/>
  <c r="J2107" i="2"/>
  <c r="J2106" i="2"/>
  <c r="J2108" i="2"/>
  <c r="J2109" i="2"/>
  <c r="J2111" i="2"/>
  <c r="J2113" i="2"/>
  <c r="J2114" i="2"/>
  <c r="J2115" i="2"/>
  <c r="J2116" i="2"/>
  <c r="J2117" i="2"/>
  <c r="J2118" i="2"/>
  <c r="J2119" i="2"/>
  <c r="J2126" i="2"/>
  <c r="J2127" i="2"/>
  <c r="J2128" i="2"/>
  <c r="J2129" i="2"/>
  <c r="J2132" i="2"/>
  <c r="J2134" i="2"/>
  <c r="J2135" i="2"/>
  <c r="J2137" i="2"/>
  <c r="J2138" i="2"/>
  <c r="J2139" i="2"/>
  <c r="J2140" i="2"/>
  <c r="J2141" i="2"/>
  <c r="J2142" i="2"/>
  <c r="J2143" i="2"/>
  <c r="J2144" i="2"/>
  <c r="J2145" i="2"/>
  <c r="J2146" i="2"/>
  <c r="J2147" i="2"/>
  <c r="J2151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6" i="2"/>
  <c r="J2177" i="2"/>
  <c r="J2178" i="2"/>
  <c r="J2179" i="2"/>
  <c r="J2180" i="2"/>
  <c r="J2182" i="2"/>
  <c r="J2184" i="2"/>
  <c r="J2185" i="2"/>
  <c r="J2186" i="2"/>
  <c r="J2187" i="2"/>
  <c r="J2189" i="2"/>
  <c r="J2190" i="2"/>
  <c r="J2191" i="2"/>
  <c r="J2192" i="2"/>
  <c r="J2196" i="2"/>
  <c r="J2197" i="2"/>
  <c r="J2198" i="2"/>
  <c r="J2199" i="2"/>
  <c r="J2200" i="2"/>
  <c r="J2201" i="2"/>
  <c r="J2202" i="2"/>
  <c r="J2203" i="2"/>
  <c r="J2204" i="2"/>
  <c r="J2205" i="2"/>
  <c r="J2206" i="2"/>
  <c r="J2209" i="2"/>
  <c r="J2210" i="2"/>
  <c r="J2211" i="2"/>
  <c r="J2212" i="2"/>
  <c r="J2213" i="2"/>
  <c r="J2214" i="2"/>
  <c r="J2216" i="2"/>
  <c r="J2217" i="2"/>
  <c r="J2218" i="2"/>
  <c r="J2219" i="2"/>
  <c r="J2221" i="2"/>
  <c r="J2222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7" i="2"/>
  <c r="J2258" i="2"/>
  <c r="J2259" i="2"/>
  <c r="J2260" i="2"/>
  <c r="J2261" i="2"/>
  <c r="J2262" i="2"/>
  <c r="J2263" i="2"/>
  <c r="J2264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3" i="2"/>
  <c r="J2284" i="2"/>
  <c r="J2285" i="2"/>
  <c r="J2286" i="2"/>
  <c r="J2287" i="2"/>
  <c r="J2289" i="2"/>
  <c r="J2291" i="2"/>
  <c r="J2292" i="2"/>
  <c r="J2293" i="2"/>
  <c r="J2294" i="2"/>
  <c r="J2295" i="2"/>
  <c r="J2296" i="2"/>
  <c r="J2297" i="2"/>
  <c r="J2299" i="2"/>
  <c r="J2300" i="2"/>
  <c r="J2301" i="2"/>
  <c r="J2302" i="2"/>
  <c r="J2303" i="2"/>
  <c r="J2304" i="2"/>
  <c r="J2305" i="2"/>
  <c r="J2306" i="2"/>
  <c r="J2307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8" i="2"/>
  <c r="J2329" i="2"/>
  <c r="J2330" i="2"/>
  <c r="J2331" i="2"/>
  <c r="J2332" i="2"/>
  <c r="J2333" i="2"/>
  <c r="J2334" i="2"/>
  <c r="J2335" i="2"/>
  <c r="J2336" i="2"/>
  <c r="J2337" i="2"/>
  <c r="J2339" i="2"/>
  <c r="J2341" i="2"/>
  <c r="J2342" i="2"/>
  <c r="J2343" i="2"/>
  <c r="J2350" i="2"/>
  <c r="J2352" i="2"/>
  <c r="J2354" i="2"/>
  <c r="J2355" i="2"/>
  <c r="J2356" i="2"/>
  <c r="J2358" i="2"/>
  <c r="J2357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4" i="2"/>
  <c r="J2375" i="2"/>
  <c r="J2376" i="2"/>
  <c r="J2377" i="2"/>
  <c r="J2380" i="2"/>
  <c r="J2381" i="2"/>
  <c r="J2382" i="2"/>
  <c r="J2383" i="2"/>
  <c r="J2394" i="2"/>
  <c r="J2395" i="2"/>
  <c r="J2404" i="2"/>
  <c r="J2405" i="2"/>
  <c r="J2407" i="2"/>
  <c r="J2408" i="2"/>
  <c r="J2409" i="2"/>
  <c r="J2410" i="2"/>
  <c r="J2411" i="2"/>
  <c r="J2412" i="2"/>
  <c r="J2413" i="2"/>
  <c r="J2414" i="2"/>
  <c r="J2421" i="2"/>
  <c r="J2430" i="2"/>
  <c r="J2431" i="2"/>
  <c r="J2432" i="2"/>
  <c r="J2433" i="2"/>
  <c r="J2435" i="2"/>
  <c r="J2434" i="2"/>
  <c r="J2436" i="2"/>
  <c r="J2437" i="2"/>
  <c r="J2440" i="2"/>
  <c r="J2441" i="2"/>
  <c r="J2442" i="2"/>
  <c r="J2443" i="2"/>
  <c r="J2445" i="2"/>
  <c r="J2446" i="2"/>
  <c r="J2447" i="2"/>
  <c r="J2450" i="2"/>
  <c r="J2451" i="2"/>
  <c r="J2452" i="2"/>
  <c r="J2453" i="2"/>
  <c r="J2454" i="2"/>
  <c r="J2459" i="2"/>
  <c r="J2460" i="2"/>
  <c r="J2461" i="2"/>
  <c r="J2463" i="2"/>
  <c r="J2464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80" i="2"/>
  <c r="J2481" i="2"/>
  <c r="J2484" i="2"/>
  <c r="J2483" i="2"/>
  <c r="J2482" i="2"/>
  <c r="J2486" i="2"/>
  <c r="J2487" i="2"/>
  <c r="J2488" i="2"/>
  <c r="J2499" i="2"/>
  <c r="J2501" i="2"/>
  <c r="J2502" i="2"/>
  <c r="J2503" i="2"/>
  <c r="J2504" i="2"/>
  <c r="J2505" i="2"/>
  <c r="J2508" i="2"/>
  <c r="J2510" i="2"/>
  <c r="J2511" i="2"/>
  <c r="J2514" i="2"/>
  <c r="J2515" i="2"/>
  <c r="J2516" i="2"/>
  <c r="J2518" i="2"/>
  <c r="J2522" i="2"/>
  <c r="J2524" i="2"/>
  <c r="J2525" i="2"/>
  <c r="J2528" i="2"/>
  <c r="J2530" i="2"/>
  <c r="J2535" i="2"/>
  <c r="J2537" i="2"/>
  <c r="J2538" i="2"/>
  <c r="J2539" i="2"/>
  <c r="J2540" i="2"/>
  <c r="J2542" i="2"/>
  <c r="J2543" i="2"/>
  <c r="J2545" i="2"/>
  <c r="J2546" i="2"/>
  <c r="J2547" i="2"/>
  <c r="J2548" i="2"/>
  <c r="J2549" i="2"/>
  <c r="J2551" i="2"/>
  <c r="J2552" i="2"/>
  <c r="J2554" i="2"/>
  <c r="J2555" i="2"/>
  <c r="J2557" i="2"/>
  <c r="J2558" i="2"/>
  <c r="J2559" i="2"/>
  <c r="J2560" i="2"/>
  <c r="J2561" i="2"/>
  <c r="J2565" i="2"/>
  <c r="J2566" i="2"/>
  <c r="J2567" i="2"/>
  <c r="J2568" i="2"/>
  <c r="J2569" i="2"/>
  <c r="J2570" i="2"/>
  <c r="J2573" i="2"/>
  <c r="J2574" i="2"/>
  <c r="J2578" i="2"/>
  <c r="J2579" i="2"/>
  <c r="J2580" i="2"/>
  <c r="J2581" i="2"/>
  <c r="J2583" i="2"/>
  <c r="J2586" i="2"/>
  <c r="J2587" i="2"/>
  <c r="J2591" i="2"/>
  <c r="J2592" i="2"/>
  <c r="J2595" i="2"/>
  <c r="J2596" i="2"/>
  <c r="J2597" i="2"/>
  <c r="J2598" i="2"/>
  <c r="J2599" i="2"/>
  <c r="J2600" i="2"/>
  <c r="J2601" i="2"/>
  <c r="J2602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8" i="2"/>
  <c r="J2619" i="2"/>
  <c r="J2621" i="2"/>
  <c r="J2623" i="2"/>
  <c r="J2625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3" i="2"/>
  <c r="J2675" i="2"/>
  <c r="J2676" i="2"/>
  <c r="J2677" i="2"/>
  <c r="J2678" i="2"/>
  <c r="J2679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6" i="2"/>
  <c r="J2717" i="2"/>
  <c r="J2718" i="2"/>
  <c r="J2726" i="2"/>
  <c r="J2727" i="2"/>
  <c r="J2729" i="2"/>
  <c r="J2733" i="2"/>
  <c r="J2734" i="2"/>
  <c r="J2735" i="2"/>
  <c r="J2737" i="2"/>
  <c r="J2741" i="2"/>
  <c r="J2742" i="2"/>
  <c r="J2743" i="2"/>
  <c r="J2744" i="2"/>
  <c r="J2745" i="2"/>
  <c r="J2746" i="2"/>
  <c r="J2747" i="2"/>
  <c r="J2748" i="2"/>
  <c r="J2750" i="2"/>
  <c r="J2751" i="2"/>
  <c r="J2753" i="2"/>
  <c r="J2752" i="2"/>
  <c r="J2756" i="2"/>
  <c r="J2758" i="2"/>
  <c r="J2757" i="2"/>
  <c r="J2759" i="2"/>
  <c r="J2760" i="2"/>
  <c r="J2761" i="2"/>
  <c r="J2763" i="2"/>
  <c r="J2765" i="2"/>
  <c r="J2771" i="2"/>
  <c r="J2773" i="2"/>
  <c r="J2775" i="2"/>
  <c r="J2776" i="2"/>
  <c r="J2777" i="2"/>
  <c r="J2778" i="2"/>
  <c r="J2779" i="2"/>
  <c r="J2780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3" i="2"/>
  <c r="J2806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4" i="2"/>
  <c r="J2825" i="2"/>
  <c r="J2827" i="2"/>
  <c r="J2829" i="2"/>
  <c r="J2836" i="2"/>
  <c r="J2838" i="2"/>
  <c r="J2839" i="2"/>
  <c r="J2840" i="2"/>
  <c r="J2841" i="2"/>
  <c r="J2842" i="2"/>
  <c r="J2843" i="2"/>
  <c r="J2844" i="2"/>
  <c r="J2845" i="2"/>
  <c r="J2846" i="2"/>
  <c r="J2847" i="2"/>
  <c r="J2849" i="2"/>
  <c r="J2850" i="2"/>
  <c r="J2851" i="2"/>
  <c r="J2852" i="2"/>
  <c r="J2854" i="2"/>
  <c r="J2856" i="2"/>
  <c r="J2857" i="2"/>
  <c r="J2858" i="2"/>
  <c r="J2859" i="2"/>
  <c r="J2860" i="2"/>
  <c r="J2861" i="2"/>
  <c r="J2863" i="2"/>
  <c r="J2865" i="2"/>
  <c r="J2866" i="2"/>
  <c r="J2868" i="2"/>
  <c r="J2869" i="2"/>
  <c r="J2870" i="2"/>
  <c r="J2871" i="2"/>
  <c r="J2874" i="2"/>
  <c r="J2876" i="2"/>
  <c r="J2875" i="2"/>
  <c r="J2882" i="2"/>
  <c r="J2881" i="2"/>
  <c r="J2880" i="2"/>
  <c r="J2879" i="2"/>
  <c r="J2878" i="2"/>
  <c r="J2877" i="2"/>
  <c r="J2893" i="2"/>
  <c r="J2892" i="2"/>
  <c r="J2891" i="2"/>
  <c r="J2890" i="2"/>
  <c r="J2889" i="2"/>
  <c r="J2888" i="2"/>
  <c r="J2887" i="2"/>
  <c r="J2886" i="2"/>
  <c r="J2885" i="2"/>
  <c r="J2884" i="2"/>
  <c r="J2883" i="2"/>
  <c r="J2899" i="2"/>
  <c r="J2898" i="2"/>
  <c r="J2897" i="2"/>
  <c r="J2896" i="2"/>
  <c r="J2895" i="2"/>
  <c r="J2901" i="2"/>
  <c r="J2900" i="2"/>
  <c r="J2902" i="2"/>
  <c r="J2903" i="2"/>
  <c r="J2904" i="2"/>
  <c r="J2905" i="2"/>
  <c r="J2906" i="2"/>
  <c r="J2907" i="2"/>
  <c r="J2908" i="2"/>
  <c r="J2909" i="2"/>
  <c r="J2910" i="2"/>
  <c r="J2911" i="2"/>
  <c r="J2912" i="2"/>
  <c r="J2916" i="2"/>
  <c r="J2917" i="2"/>
  <c r="J2918" i="2"/>
  <c r="J2919" i="2"/>
  <c r="J2920" i="2"/>
  <c r="J2921" i="2"/>
  <c r="J2922" i="2"/>
  <c r="J2924" i="2"/>
  <c r="J2925" i="2"/>
  <c r="J2926" i="2"/>
  <c r="J2927" i="2"/>
  <c r="J2928" i="2"/>
  <c r="J2930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6" i="2"/>
  <c r="J2945" i="2"/>
  <c r="J2947" i="2"/>
  <c r="J2948" i="2"/>
  <c r="J2949" i="2"/>
  <c r="J2950" i="2"/>
  <c r="J2951" i="2"/>
  <c r="J2952" i="2"/>
  <c r="J2953" i="2"/>
  <c r="J2955" i="2"/>
  <c r="J2954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70" i="2"/>
  <c r="J2969" i="2"/>
  <c r="J2971" i="2"/>
  <c r="J2972" i="2"/>
  <c r="J2973" i="2"/>
  <c r="J2974" i="2"/>
  <c r="J2978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55" i="2"/>
  <c r="J3054" i="2"/>
  <c r="J3002" i="2"/>
  <c r="J3003" i="2"/>
  <c r="J3004" i="2"/>
  <c r="J3006" i="2"/>
  <c r="J3008" i="2"/>
  <c r="J3056" i="2"/>
  <c r="J3012" i="2"/>
  <c r="J3013" i="2"/>
  <c r="J3014" i="2"/>
  <c r="J3015" i="2"/>
  <c r="J3016" i="2"/>
  <c r="J3017" i="2"/>
  <c r="J3018" i="2"/>
  <c r="J3019" i="2"/>
  <c r="J3020" i="2"/>
  <c r="J3021" i="2"/>
  <c r="J3057" i="2"/>
  <c r="J3024" i="2"/>
  <c r="J3025" i="2"/>
  <c r="J3026" i="2"/>
  <c r="J3027" i="2"/>
  <c r="J3028" i="2"/>
  <c r="J3058" i="2"/>
  <c r="J3030" i="2"/>
  <c r="J3031" i="2"/>
  <c r="J3032" i="2"/>
  <c r="J3033" i="2"/>
  <c r="J3034" i="2"/>
  <c r="J3035" i="2"/>
  <c r="J3036" i="2"/>
  <c r="J3037" i="2"/>
  <c r="J3029" i="2"/>
  <c r="J3041" i="2"/>
  <c r="J3042" i="2"/>
  <c r="J3043" i="2"/>
  <c r="J3044" i="2"/>
  <c r="J3045" i="2"/>
  <c r="J3046" i="2"/>
  <c r="J3059" i="2"/>
  <c r="J3047" i="2"/>
  <c r="J3048" i="2"/>
  <c r="J3049" i="2"/>
  <c r="J3050" i="2"/>
  <c r="J3051" i="2"/>
  <c r="J3052" i="2"/>
  <c r="J3060" i="2"/>
  <c r="J3061" i="2"/>
  <c r="J3062" i="2"/>
  <c r="J3063" i="2"/>
  <c r="J3064" i="2"/>
  <c r="J3065" i="2"/>
  <c r="J3066" i="2"/>
  <c r="J3068" i="2"/>
  <c r="J3069" i="2"/>
  <c r="J3070" i="2"/>
  <c r="J3071" i="2"/>
  <c r="J3073" i="2"/>
  <c r="J3074" i="2"/>
  <c r="J3075" i="2"/>
  <c r="J3076" i="2"/>
  <c r="J3077" i="2"/>
  <c r="J3078" i="2"/>
  <c r="J3079" i="2"/>
  <c r="J3080" i="2"/>
  <c r="J3081" i="2"/>
  <c r="J3082" i="2"/>
  <c r="J3084" i="2"/>
  <c r="J3085" i="2"/>
  <c r="J3086" i="2"/>
  <c r="J3087" i="2"/>
  <c r="J3088" i="2"/>
  <c r="J3089" i="2"/>
  <c r="J3090" i="2"/>
  <c r="J3091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0" i="2"/>
  <c r="J486" i="2"/>
  <c r="J487" i="2"/>
  <c r="J496" i="2"/>
  <c r="J497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78" i="2"/>
  <c r="J608" i="2"/>
  <c r="J631" i="2"/>
  <c r="J656" i="2"/>
  <c r="J670" i="2"/>
  <c r="J673" i="2"/>
  <c r="J680" i="2"/>
  <c r="J681" i="2"/>
  <c r="J682" i="2"/>
  <c r="J683" i="2"/>
  <c r="J684" i="2"/>
  <c r="J685" i="2"/>
  <c r="J686" i="2"/>
  <c r="J696" i="2"/>
  <c r="J699" i="2"/>
  <c r="J700" i="2"/>
  <c r="J701" i="2"/>
  <c r="J702" i="2"/>
  <c r="J703" i="2"/>
  <c r="J704" i="2"/>
  <c r="J705" i="2"/>
  <c r="J706" i="2"/>
  <c r="J707" i="2"/>
  <c r="J715" i="2"/>
  <c r="J717" i="2"/>
  <c r="J718" i="2"/>
  <c r="J719" i="2"/>
  <c r="J720" i="2"/>
  <c r="J721" i="2"/>
  <c r="J722" i="2"/>
  <c r="J723" i="2"/>
  <c r="J724" i="2"/>
  <c r="J725" i="2"/>
  <c r="J726" i="2"/>
  <c r="J729" i="2"/>
  <c r="J730" i="2"/>
  <c r="J731" i="2"/>
  <c r="J732" i="2"/>
  <c r="J734" i="2"/>
  <c r="J736" i="2"/>
  <c r="J743" i="2"/>
  <c r="J750" i="2"/>
  <c r="J752" i="2"/>
  <c r="J759" i="2"/>
  <c r="J762" i="2"/>
  <c r="J765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5" i="2"/>
  <c r="J796" i="2"/>
  <c r="J797" i="2"/>
  <c r="J800" i="2"/>
  <c r="J802" i="2"/>
  <c r="J815" i="2"/>
  <c r="J818" i="2"/>
  <c r="J819" i="2"/>
  <c r="J820" i="2"/>
  <c r="J821" i="2"/>
  <c r="J822" i="2"/>
  <c r="J823" i="2"/>
  <c r="J824" i="2"/>
  <c r="J825" i="2"/>
  <c r="J832" i="2"/>
  <c r="J833" i="2"/>
  <c r="J834" i="2"/>
  <c r="J835" i="2"/>
  <c r="J836" i="2"/>
  <c r="J837" i="2"/>
  <c r="J838" i="2"/>
  <c r="J839" i="2"/>
  <c r="J852" i="2"/>
  <c r="J858" i="2"/>
  <c r="J863" i="2"/>
  <c r="J864" i="2"/>
  <c r="J868" i="2"/>
  <c r="J874" i="2"/>
  <c r="J878" i="2"/>
  <c r="J881" i="2"/>
  <c r="J882" i="2"/>
  <c r="J885" i="2"/>
  <c r="J904" i="2"/>
  <c r="J905" i="2"/>
  <c r="J906" i="2"/>
  <c r="J908" i="2"/>
  <c r="J917" i="2"/>
  <c r="J918" i="2"/>
  <c r="J919" i="2"/>
  <c r="J921" i="2"/>
  <c r="J923" i="2"/>
  <c r="J928" i="2"/>
  <c r="J931" i="2"/>
  <c r="J936" i="2"/>
  <c r="J937" i="2"/>
  <c r="J941" i="2"/>
  <c r="J949" i="2"/>
  <c r="J950" i="2"/>
  <c r="J951" i="2"/>
  <c r="J956" i="2"/>
  <c r="J965" i="2"/>
  <c r="J973" i="2"/>
  <c r="J974" i="2"/>
  <c r="J975" i="2"/>
  <c r="J978" i="2"/>
  <c r="J980" i="2"/>
  <c r="J983" i="2"/>
  <c r="J985" i="2"/>
  <c r="J1008" i="2"/>
  <c r="J1015" i="2"/>
  <c r="J1018" i="2"/>
  <c r="J1022" i="2"/>
  <c r="J1027" i="2"/>
  <c r="J1037" i="2"/>
  <c r="J1038" i="2"/>
  <c r="J1039" i="2"/>
  <c r="J1041" i="2"/>
  <c r="J1042" i="2"/>
  <c r="J1048" i="2"/>
  <c r="J1055" i="2"/>
  <c r="J1060" i="2"/>
  <c r="J1067" i="2"/>
  <c r="J1068" i="2"/>
  <c r="J1075" i="2"/>
  <c r="J1107" i="2"/>
  <c r="J1113" i="2"/>
  <c r="J1114" i="2"/>
  <c r="J1117" i="2"/>
  <c r="J1118" i="2"/>
  <c r="J1126" i="2"/>
  <c r="J1127" i="2"/>
  <c r="J1128" i="2"/>
  <c r="J1129" i="2"/>
  <c r="J1142" i="2"/>
  <c r="J1143" i="2"/>
  <c r="J1146" i="2"/>
  <c r="J1156" i="2"/>
  <c r="J1158" i="2"/>
  <c r="J1159" i="2"/>
  <c r="J1161" i="2"/>
  <c r="J1163" i="2"/>
  <c r="J1164" i="2"/>
  <c r="J1165" i="2"/>
  <c r="J1166" i="2"/>
  <c r="J1167" i="2"/>
  <c r="J1175" i="2"/>
  <c r="J1176" i="2"/>
  <c r="J1177" i="2"/>
  <c r="J1178" i="2"/>
  <c r="J1179" i="2"/>
  <c r="J1180" i="2"/>
  <c r="J1181" i="2"/>
  <c r="J1191" i="2"/>
  <c r="J1192" i="2"/>
  <c r="J1195" i="2"/>
  <c r="J1207" i="2"/>
  <c r="J1210" i="2"/>
  <c r="J1211" i="2"/>
  <c r="J1212" i="2"/>
  <c r="J1213" i="2"/>
  <c r="J1214" i="2"/>
  <c r="J1218" i="2"/>
  <c r="J1219" i="2"/>
  <c r="J1220" i="2"/>
  <c r="J1229" i="2"/>
  <c r="J1231" i="2"/>
  <c r="J1256" i="2"/>
  <c r="J1259" i="2"/>
  <c r="J1260" i="2"/>
  <c r="J1261" i="2"/>
  <c r="J1263" i="2"/>
  <c r="J1292" i="2"/>
  <c r="J1301" i="2"/>
  <c r="J1302" i="2"/>
  <c r="J1304" i="2"/>
  <c r="J1306" i="2"/>
  <c r="J1323" i="2"/>
  <c r="J1324" i="2"/>
  <c r="J1325" i="2"/>
  <c r="J1328" i="2"/>
  <c r="J1331" i="2"/>
  <c r="J1336" i="2"/>
  <c r="J1337" i="2"/>
  <c r="J1338" i="2"/>
  <c r="J1339" i="2"/>
  <c r="J1340" i="2"/>
  <c r="J1341" i="2"/>
  <c r="J1342" i="2"/>
  <c r="J1345" i="2"/>
  <c r="J1351" i="2"/>
  <c r="J1352" i="2"/>
  <c r="J1354" i="2"/>
  <c r="J1380" i="2"/>
  <c r="J1392" i="2"/>
  <c r="J1393" i="2"/>
  <c r="J1398" i="2"/>
  <c r="J1408" i="2"/>
  <c r="J1415" i="2"/>
  <c r="J1416" i="2"/>
  <c r="J1417" i="2"/>
  <c r="J1418" i="2"/>
  <c r="J1426" i="2"/>
  <c r="J1429" i="2"/>
  <c r="J1430" i="2"/>
  <c r="J1431" i="2"/>
  <c r="J1439" i="2"/>
  <c r="J1440" i="2"/>
  <c r="J1441" i="2"/>
  <c r="J1442" i="2"/>
  <c r="J1443" i="2"/>
  <c r="J1447" i="2"/>
  <c r="J1458" i="2"/>
  <c r="J1461" i="2"/>
  <c r="J1463" i="2"/>
  <c r="J1467" i="2"/>
  <c r="J1477" i="2"/>
  <c r="J1478" i="2"/>
  <c r="J1479" i="2"/>
  <c r="J1512" i="2"/>
  <c r="J1513" i="2"/>
  <c r="J1539" i="2"/>
  <c r="J1540" i="2"/>
  <c r="J1541" i="2"/>
  <c r="J1548" i="2"/>
  <c r="J1549" i="2"/>
  <c r="J1588" i="2"/>
  <c r="J1589" i="2"/>
  <c r="J1591" i="2"/>
  <c r="J1610" i="2"/>
  <c r="J1616" i="2"/>
  <c r="J1619" i="2"/>
  <c r="J1620" i="2"/>
  <c r="J1621" i="2"/>
  <c r="J1622" i="2"/>
  <c r="J1623" i="2"/>
  <c r="J1631" i="2"/>
  <c r="J1633" i="2"/>
  <c r="J1635" i="2"/>
  <c r="J1636" i="2"/>
  <c r="J1638" i="2"/>
  <c r="J1639" i="2"/>
  <c r="J1640" i="2"/>
  <c r="J1641" i="2"/>
  <c r="J1643" i="2"/>
  <c r="J1644" i="2"/>
  <c r="J1645" i="2"/>
  <c r="J1646" i="2"/>
  <c r="J1648" i="2"/>
  <c r="J1650" i="2"/>
  <c r="J1651" i="2"/>
  <c r="J1653" i="2"/>
  <c r="J1663" i="2"/>
  <c r="J1667" i="2"/>
  <c r="J1668" i="2"/>
  <c r="J1702" i="2"/>
  <c r="J1703" i="2"/>
  <c r="J1707" i="2"/>
  <c r="J1709" i="2"/>
  <c r="J1711" i="2"/>
  <c r="J1736" i="2"/>
  <c r="J1740" i="2"/>
  <c r="J1745" i="2"/>
  <c r="J1746" i="2"/>
  <c r="J1748" i="2"/>
  <c r="J1749" i="2"/>
  <c r="J1747" i="2"/>
  <c r="J1751" i="2"/>
  <c r="J1750" i="2"/>
  <c r="J1754" i="2"/>
  <c r="J1755" i="2"/>
  <c r="J1756" i="2"/>
  <c r="J1757" i="2"/>
  <c r="J1758" i="2"/>
  <c r="J1763" i="2"/>
  <c r="J1765" i="2"/>
  <c r="J1766" i="2"/>
  <c r="J1774" i="2"/>
  <c r="J1785" i="2"/>
  <c r="J1795" i="2"/>
  <c r="J1796" i="2"/>
  <c r="J1804" i="2"/>
  <c r="J1830" i="2"/>
  <c r="J1843" i="2"/>
  <c r="J1844" i="2"/>
  <c r="J1845" i="2"/>
  <c r="J1846" i="2"/>
  <c r="J1847" i="2"/>
  <c r="J1852" i="2"/>
  <c r="J1853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9" i="2"/>
  <c r="J1886" i="2"/>
  <c r="J1904" i="2"/>
  <c r="J1905" i="2"/>
  <c r="J1906" i="2"/>
  <c r="J1907" i="2"/>
  <c r="J1909" i="2"/>
  <c r="J1910" i="2"/>
  <c r="J1916" i="2"/>
  <c r="J1950" i="2"/>
  <c r="J1951" i="2"/>
  <c r="J1952" i="2"/>
  <c r="J1953" i="2"/>
  <c r="J1954" i="2"/>
  <c r="J1965" i="2"/>
  <c r="J1966" i="2"/>
  <c r="J1971" i="2"/>
  <c r="J1986" i="2"/>
  <c r="J1992" i="2"/>
  <c r="J1993" i="2"/>
  <c r="J1994" i="2"/>
  <c r="J2017" i="2"/>
  <c r="J2086" i="2"/>
  <c r="J2018" i="2"/>
  <c r="J2019" i="2"/>
  <c r="J2026" i="2"/>
  <c r="J2028" i="2"/>
  <c r="J2030" i="2"/>
  <c r="J2032" i="2"/>
  <c r="J2038" i="2"/>
  <c r="J2039" i="2"/>
  <c r="J2041" i="2"/>
  <c r="J2044" i="2"/>
  <c r="J2046" i="2"/>
  <c r="J2054" i="2"/>
  <c r="J2055" i="2"/>
  <c r="J2056" i="2"/>
  <c r="J2057" i="2"/>
  <c r="J2058" i="2"/>
  <c r="J2061" i="2"/>
  <c r="J2062" i="2"/>
  <c r="J2064" i="2"/>
  <c r="J2067" i="2"/>
  <c r="J2070" i="2"/>
  <c r="J2076" i="2"/>
  <c r="J2077" i="2"/>
  <c r="J2078" i="2"/>
  <c r="J2091" i="2"/>
  <c r="J2092" i="2"/>
  <c r="J2093" i="2"/>
  <c r="J2094" i="2"/>
  <c r="J2097" i="2"/>
  <c r="J2110" i="2"/>
  <c r="J2112" i="2"/>
  <c r="J2120" i="2"/>
  <c r="J2121" i="2"/>
  <c r="J2122" i="2"/>
  <c r="J2123" i="2"/>
  <c r="J2124" i="2"/>
  <c r="J2125" i="2"/>
  <c r="J2130" i="2"/>
  <c r="J2131" i="2"/>
  <c r="J2133" i="2"/>
  <c r="J2136" i="2"/>
  <c r="J2148" i="2"/>
  <c r="J2149" i="2"/>
  <c r="J2150" i="2"/>
  <c r="J2152" i="2"/>
  <c r="J2153" i="2"/>
  <c r="J2154" i="2"/>
  <c r="J2155" i="2"/>
  <c r="J2156" i="2"/>
  <c r="J2181" i="2"/>
  <c r="J2183" i="2"/>
  <c r="J2188" i="2"/>
  <c r="J2193" i="2"/>
  <c r="J2194" i="2"/>
  <c r="J2195" i="2"/>
  <c r="J2207" i="2"/>
  <c r="J2208" i="2"/>
  <c r="J2215" i="2"/>
  <c r="J2220" i="2"/>
  <c r="J2223" i="2"/>
  <c r="J2237" i="2"/>
  <c r="J2251" i="2"/>
  <c r="J2252" i="2"/>
  <c r="J2253" i="2"/>
  <c r="J2254" i="2"/>
  <c r="J2255" i="2"/>
  <c r="J2265" i="2"/>
  <c r="J2266" i="2"/>
  <c r="J2282" i="2"/>
  <c r="J2288" i="2"/>
  <c r="J2290" i="2"/>
  <c r="J2298" i="2"/>
  <c r="J2308" i="2"/>
  <c r="J2327" i="2"/>
  <c r="J2338" i="2"/>
  <c r="J2340" i="2"/>
  <c r="J2344" i="2"/>
  <c r="J2345" i="2"/>
  <c r="J2351" i="2"/>
  <c r="J2353" i="2"/>
  <c r="J2373" i="2"/>
  <c r="J2378" i="2"/>
  <c r="J2384" i="2"/>
  <c r="J2385" i="2"/>
  <c r="J2386" i="2"/>
  <c r="J2387" i="2"/>
  <c r="J2388" i="2"/>
  <c r="J2389" i="2"/>
  <c r="J2390" i="2"/>
  <c r="J2391" i="2"/>
  <c r="J2392" i="2"/>
  <c r="J2393" i="2"/>
  <c r="J2396" i="2"/>
  <c r="J2397" i="2"/>
  <c r="J2398" i="2"/>
  <c r="J2403" i="2"/>
  <c r="J2415" i="2"/>
  <c r="J2416" i="2"/>
  <c r="J2417" i="2"/>
  <c r="J2418" i="2"/>
  <c r="J2420" i="2"/>
  <c r="J2422" i="2"/>
  <c r="J2423" i="2"/>
  <c r="J2424" i="2"/>
  <c r="J2425" i="2"/>
  <c r="J2426" i="2"/>
  <c r="J2428" i="2"/>
  <c r="J2429" i="2"/>
  <c r="J2438" i="2"/>
  <c r="J2439" i="2"/>
  <c r="J2444" i="2"/>
  <c r="J2448" i="2"/>
  <c r="J2455" i="2"/>
  <c r="J2456" i="2"/>
  <c r="J2457" i="2"/>
  <c r="J2458" i="2"/>
  <c r="J2462" i="2"/>
  <c r="J2465" i="2"/>
  <c r="J2479" i="2"/>
  <c r="J2485" i="2"/>
  <c r="J2490" i="2"/>
  <c r="J2491" i="2"/>
  <c r="J2496" i="2"/>
  <c r="J2497" i="2"/>
  <c r="J2498" i="2"/>
  <c r="J2500" i="2"/>
  <c r="J2506" i="2"/>
  <c r="J2507" i="2"/>
  <c r="J2509" i="2"/>
  <c r="J2512" i="2"/>
  <c r="J2513" i="2"/>
  <c r="J2517" i="2"/>
  <c r="J2519" i="2"/>
  <c r="J2520" i="2"/>
  <c r="J2521" i="2"/>
  <c r="J2523" i="2"/>
  <c r="J2526" i="2"/>
  <c r="J2527" i="2"/>
  <c r="J2529" i="2"/>
  <c r="J2531" i="2"/>
  <c r="J2532" i="2"/>
  <c r="J2533" i="2"/>
  <c r="J2534" i="2"/>
  <c r="J2536" i="2"/>
  <c r="J2541" i="2"/>
  <c r="J2544" i="2"/>
  <c r="J2550" i="2"/>
  <c r="J2556" i="2"/>
  <c r="J2562" i="2"/>
  <c r="J2563" i="2"/>
  <c r="J2571" i="2"/>
  <c r="J2582" i="2"/>
  <c r="J2584" i="2"/>
  <c r="J2585" i="2"/>
  <c r="J2588" i="2"/>
  <c r="J2589" i="2"/>
  <c r="J2590" i="2"/>
  <c r="J2593" i="2"/>
  <c r="J2594" i="2"/>
  <c r="J2603" i="2"/>
  <c r="J2617" i="2"/>
  <c r="J2622" i="2"/>
  <c r="J2624" i="2"/>
  <c r="J2671" i="2"/>
  <c r="J2672" i="2"/>
  <c r="J2674" i="2"/>
  <c r="J2680" i="2"/>
  <c r="J2715" i="2"/>
  <c r="J2720" i="2"/>
  <c r="J2721" i="2"/>
  <c r="J2722" i="2"/>
  <c r="J2723" i="2"/>
  <c r="J2724" i="2"/>
  <c r="J2725" i="2"/>
  <c r="J2728" i="2"/>
  <c r="J2730" i="2"/>
  <c r="J2731" i="2"/>
  <c r="J2732" i="2"/>
  <c r="J2736" i="2"/>
  <c r="J2749" i="2"/>
  <c r="J2754" i="2"/>
  <c r="J2762" i="2"/>
  <c r="J2764" i="2"/>
  <c r="J2766" i="2"/>
  <c r="J2767" i="2"/>
  <c r="J2768" i="2"/>
  <c r="J2769" i="2"/>
  <c r="J2770" i="2"/>
  <c r="J2772" i="2"/>
  <c r="J2774" i="2"/>
  <c r="J2802" i="2"/>
  <c r="J2805" i="2"/>
  <c r="J2807" i="2"/>
  <c r="J2822" i="2"/>
  <c r="J2823" i="2"/>
  <c r="J2830" i="2"/>
  <c r="J2831" i="2"/>
  <c r="J2832" i="2"/>
  <c r="J2833" i="2"/>
  <c r="J2834" i="2"/>
  <c r="J2835" i="2"/>
  <c r="J2837" i="2"/>
  <c r="J2853" i="2"/>
  <c r="J2855" i="2"/>
  <c r="J2862" i="2"/>
  <c r="J2872" i="2"/>
  <c r="J2873" i="2"/>
  <c r="J2923" i="2"/>
  <c r="J2929" i="2"/>
  <c r="J2931" i="2"/>
  <c r="J2975" i="2"/>
  <c r="J2976" i="2"/>
  <c r="J2977" i="2"/>
  <c r="J2979" i="2"/>
  <c r="J2980" i="2"/>
  <c r="J3005" i="2"/>
  <c r="J3007" i="2"/>
  <c r="J3009" i="2"/>
  <c r="J3022" i="2"/>
  <c r="J3023" i="2"/>
  <c r="J3038" i="2"/>
  <c r="J3039" i="2"/>
  <c r="J3040" i="2"/>
  <c r="J3053" i="2"/>
  <c r="J3067" i="2"/>
  <c r="J3072" i="2"/>
  <c r="J3083" i="2"/>
  <c r="K90" i="1" l="1"/>
  <c r="R90" i="1" s="1"/>
  <c r="S90" i="1" s="1"/>
  <c r="E90" i="1" s="1"/>
  <c r="L1864" i="2"/>
  <c r="S1864" i="2" s="1"/>
  <c r="T1864" i="2" s="1"/>
  <c r="R1445" i="2"/>
  <c r="S1445" i="2" s="1"/>
  <c r="T1445" i="2" s="1"/>
  <c r="F1445" i="2" s="1"/>
  <c r="R1372" i="2"/>
  <c r="S1372" i="2" s="1"/>
  <c r="T1372" i="2" s="1"/>
  <c r="F1372" i="2" s="1"/>
  <c r="R829" i="2"/>
  <c r="L829" i="2" s="1"/>
  <c r="S829" i="2" s="1"/>
  <c r="T829" i="2" s="1"/>
  <c r="F829" i="2" s="1"/>
  <c r="R827" i="2"/>
  <c r="R830" i="2"/>
  <c r="R812" i="2"/>
  <c r="S812" i="2" s="1"/>
  <c r="T812" i="2" s="1"/>
  <c r="F812" i="2" s="1"/>
  <c r="R814" i="2"/>
  <c r="S814" i="2" s="1"/>
  <c r="T814" i="2" s="1"/>
  <c r="F814" i="2" s="1"/>
  <c r="R828" i="2"/>
  <c r="R831" i="2"/>
  <c r="R813" i="2"/>
  <c r="S813" i="2" s="1"/>
  <c r="T813" i="2" s="1"/>
  <c r="F813" i="2" s="1"/>
  <c r="G377" i="1"/>
  <c r="P377" i="1" s="1"/>
  <c r="I377" i="1" s="1"/>
  <c r="K377" i="1"/>
  <c r="M377" i="1"/>
  <c r="O377" i="1"/>
  <c r="G369" i="1"/>
  <c r="P369" i="1" s="1"/>
  <c r="I369" i="1"/>
  <c r="K369" i="1"/>
  <c r="M369" i="1"/>
  <c r="O369" i="1"/>
  <c r="G28" i="1"/>
  <c r="P28" i="1" s="1"/>
  <c r="I28" i="1" s="1"/>
  <c r="K28" i="1"/>
  <c r="M28" i="1"/>
  <c r="O28" i="1"/>
  <c r="G100" i="1"/>
  <c r="P100" i="1" s="1"/>
  <c r="I100" i="1"/>
  <c r="K100" i="1"/>
  <c r="M100" i="1"/>
  <c r="O100" i="1"/>
  <c r="B2576" i="2"/>
  <c r="H2576" i="2"/>
  <c r="L2576" i="2"/>
  <c r="N2576" i="2"/>
  <c r="P2576" i="2"/>
  <c r="Q2576" i="2"/>
  <c r="B2572" i="2"/>
  <c r="H2572" i="2"/>
  <c r="Q2572" i="2" s="1"/>
  <c r="J2572" i="2" s="1"/>
  <c r="L2572" i="2"/>
  <c r="N2572" i="2"/>
  <c r="P2572" i="2"/>
  <c r="B2427" i="2"/>
  <c r="H2427" i="2"/>
  <c r="Q2427" i="2" s="1"/>
  <c r="J2427" i="2" s="1"/>
  <c r="N2427" i="2"/>
  <c r="P2427" i="2"/>
  <c r="B2175" i="2"/>
  <c r="H2175" i="2"/>
  <c r="Q2175" i="2" s="1"/>
  <c r="J2175" i="2" s="1"/>
  <c r="N2175" i="2"/>
  <c r="P2175" i="2"/>
  <c r="B1902" i="2"/>
  <c r="H1902" i="2"/>
  <c r="Q1902" i="2" s="1"/>
  <c r="L1902" i="2"/>
  <c r="N1902" i="2"/>
  <c r="P1902" i="2"/>
  <c r="B1889" i="2"/>
  <c r="H1889" i="2"/>
  <c r="Q1889" i="2" s="1"/>
  <c r="L1889" i="2"/>
  <c r="N1889" i="2"/>
  <c r="P1889" i="2"/>
  <c r="B1596" i="2"/>
  <c r="H1596" i="2"/>
  <c r="Q1596" i="2" s="1"/>
  <c r="N1596" i="2"/>
  <c r="P1596" i="2"/>
  <c r="B1590" i="2"/>
  <c r="H1590" i="2"/>
  <c r="Q1590" i="2" s="1"/>
  <c r="L1590" i="2"/>
  <c r="N1590" i="2"/>
  <c r="P1590" i="2"/>
  <c r="B1465" i="2"/>
  <c r="H1465" i="2"/>
  <c r="Q1465" i="2" s="1"/>
  <c r="L1465" i="2"/>
  <c r="N1465" i="2"/>
  <c r="P1465" i="2"/>
  <c r="B1316" i="2"/>
  <c r="H1316" i="2"/>
  <c r="Q1316" i="2" s="1"/>
  <c r="N1316" i="2"/>
  <c r="P1316" i="2"/>
  <c r="F1864" i="2" l="1"/>
  <c r="A1864" i="2" s="1"/>
  <c r="L831" i="2"/>
  <c r="S831" i="2" s="1"/>
  <c r="T831" i="2" s="1"/>
  <c r="L830" i="2"/>
  <c r="S830" i="2" s="1"/>
  <c r="T830" i="2" s="1"/>
  <c r="L828" i="2"/>
  <c r="S828" i="2" s="1"/>
  <c r="T828" i="2" s="1"/>
  <c r="L827" i="2"/>
  <c r="S827" i="2" s="1"/>
  <c r="T827" i="2" s="1"/>
  <c r="A1445" i="2"/>
  <c r="A813" i="2"/>
  <c r="A829" i="2"/>
  <c r="A1372" i="2"/>
  <c r="A814" i="2"/>
  <c r="A812" i="2"/>
  <c r="J2576" i="2"/>
  <c r="R2576" i="2" s="1"/>
  <c r="S2576" i="2" s="1"/>
  <c r="T2576" i="2" s="1"/>
  <c r="F2576" i="2" s="1"/>
  <c r="R2175" i="2"/>
  <c r="R2572" i="2"/>
  <c r="S2572" i="2" s="1"/>
  <c r="T2572" i="2" s="1"/>
  <c r="F2572" i="2" s="1"/>
  <c r="R1902" i="2"/>
  <c r="S1902" i="2" s="1"/>
  <c r="T1902" i="2" s="1"/>
  <c r="F1902" i="2" s="1"/>
  <c r="R2427" i="2"/>
  <c r="Q377" i="1"/>
  <c r="R377" i="1" s="1"/>
  <c r="S377" i="1" s="1"/>
  <c r="E377" i="1" s="1"/>
  <c r="Q369" i="1"/>
  <c r="R369" i="1" s="1"/>
  <c r="S369" i="1" s="1"/>
  <c r="E369" i="1" s="1"/>
  <c r="Q28" i="1"/>
  <c r="R28" i="1" s="1"/>
  <c r="S28" i="1" s="1"/>
  <c r="E28" i="1" s="1"/>
  <c r="Q100" i="1"/>
  <c r="R100" i="1" s="1"/>
  <c r="S100" i="1" s="1"/>
  <c r="E100" i="1" s="1"/>
  <c r="R1596" i="2"/>
  <c r="R1889" i="2"/>
  <c r="S1889" i="2" s="1"/>
  <c r="T1889" i="2" s="1"/>
  <c r="F1889" i="2" s="1"/>
  <c r="R1316" i="2"/>
  <c r="R1590" i="2"/>
  <c r="S1590" i="2" s="1"/>
  <c r="T1590" i="2" s="1"/>
  <c r="F1590" i="2" s="1"/>
  <c r="R1465" i="2"/>
  <c r="S1465" i="2" s="1"/>
  <c r="T1465" i="2" s="1"/>
  <c r="F1465" i="2" s="1"/>
  <c r="G150" i="1"/>
  <c r="P150" i="1" s="1"/>
  <c r="I150" i="1"/>
  <c r="K150" i="1"/>
  <c r="M150" i="1"/>
  <c r="F827" i="2" l="1"/>
  <c r="A827" i="2" s="1"/>
  <c r="F828" i="2"/>
  <c r="A828" i="2" s="1"/>
  <c r="F830" i="2"/>
  <c r="A830" i="2" s="1"/>
  <c r="F831" i="2"/>
  <c r="A831" i="2" s="1"/>
  <c r="L1596" i="2"/>
  <c r="S1596" i="2" s="1"/>
  <c r="T1596" i="2" s="1"/>
  <c r="L2175" i="2"/>
  <c r="S2175" i="2" s="1"/>
  <c r="T2175" i="2" s="1"/>
  <c r="L2427" i="2"/>
  <c r="S2427" i="2" s="1"/>
  <c r="T2427" i="2" s="1"/>
  <c r="L1316" i="2"/>
  <c r="S1316" i="2" s="1"/>
  <c r="T1316" i="2" s="1"/>
  <c r="A2572" i="2"/>
  <c r="A1889" i="2"/>
  <c r="A1590" i="2"/>
  <c r="A1902" i="2"/>
  <c r="A1465" i="2"/>
  <c r="A2576" i="2"/>
  <c r="Q150" i="1"/>
  <c r="R150" i="1" s="1"/>
  <c r="S150" i="1" s="1"/>
  <c r="O150" i="1" s="1"/>
  <c r="E150" i="1" s="1"/>
  <c r="B2828" i="2"/>
  <c r="H2828" i="2"/>
  <c r="Q2828" i="2" s="1"/>
  <c r="J2828" i="2" s="1"/>
  <c r="L2828" i="2"/>
  <c r="N2828" i="2"/>
  <c r="B2827" i="2"/>
  <c r="H2827" i="2"/>
  <c r="Q2827" i="2" s="1"/>
  <c r="N2827" i="2"/>
  <c r="B2826" i="2"/>
  <c r="H2826" i="2"/>
  <c r="Q2826" i="2" s="1"/>
  <c r="J2826" i="2" s="1"/>
  <c r="L2826" i="2"/>
  <c r="N2826" i="2"/>
  <c r="B2825" i="2"/>
  <c r="H2825" i="2"/>
  <c r="Q2825" i="2" s="1"/>
  <c r="N2825" i="2"/>
  <c r="B2824" i="2"/>
  <c r="H2824" i="2"/>
  <c r="Q2824" i="2" s="1"/>
  <c r="N2824" i="2"/>
  <c r="B2746" i="2"/>
  <c r="H2746" i="2"/>
  <c r="Q2746" i="2" s="1"/>
  <c r="L2746" i="2"/>
  <c r="N2746" i="2"/>
  <c r="B2419" i="2"/>
  <c r="H2419" i="2"/>
  <c r="Q2419" i="2" s="1"/>
  <c r="J2419" i="2" s="1"/>
  <c r="N2419" i="2"/>
  <c r="B2114" i="2"/>
  <c r="H2114" i="2"/>
  <c r="Q2114" i="2" s="1"/>
  <c r="L2114" i="2"/>
  <c r="N2114" i="2"/>
  <c r="B2115" i="2"/>
  <c r="H2115" i="2"/>
  <c r="Q2115" i="2" s="1"/>
  <c r="N2115" i="2"/>
  <c r="B2117" i="2"/>
  <c r="H2117" i="2"/>
  <c r="Q2117" i="2" s="1"/>
  <c r="N2117" i="2"/>
  <c r="B2118" i="2"/>
  <c r="H2118" i="2"/>
  <c r="Q2118" i="2" s="1"/>
  <c r="L2118" i="2"/>
  <c r="N2118" i="2"/>
  <c r="B2119" i="2"/>
  <c r="H2119" i="2"/>
  <c r="Q2119" i="2" s="1"/>
  <c r="L2119" i="2"/>
  <c r="N2119" i="2"/>
  <c r="B2112" i="2"/>
  <c r="H2112" i="2"/>
  <c r="Q2112" i="2" s="1"/>
  <c r="L2112" i="2"/>
  <c r="N2112" i="2"/>
  <c r="B1783" i="2"/>
  <c r="H1783" i="2"/>
  <c r="Q1783" i="2" s="1"/>
  <c r="L1783" i="2"/>
  <c r="N1783" i="2"/>
  <c r="B1784" i="2"/>
  <c r="H1784" i="2"/>
  <c r="Q1784" i="2" s="1"/>
  <c r="L1784" i="2"/>
  <c r="N1784" i="2"/>
  <c r="B1609" i="2"/>
  <c r="H1609" i="2"/>
  <c r="Q1609" i="2" s="1"/>
  <c r="J1609" i="2" s="1"/>
  <c r="N1609" i="2"/>
  <c r="B1608" i="2"/>
  <c r="H1608" i="2"/>
  <c r="Q1608" i="2" s="1"/>
  <c r="J1608" i="2" s="1"/>
  <c r="N1608" i="2"/>
  <c r="B1332" i="2"/>
  <c r="H1332" i="2"/>
  <c r="Q1332" i="2" s="1"/>
  <c r="N1332" i="2"/>
  <c r="B1333" i="2"/>
  <c r="H1333" i="2"/>
  <c r="Q1333" i="2" s="1"/>
  <c r="N1333" i="2"/>
  <c r="B1334" i="2"/>
  <c r="H1334" i="2"/>
  <c r="Q1334" i="2" s="1"/>
  <c r="N1334" i="2"/>
  <c r="B1335" i="2"/>
  <c r="H1335" i="2"/>
  <c r="Q1335" i="2" s="1"/>
  <c r="N1335" i="2"/>
  <c r="B1336" i="2"/>
  <c r="H1336" i="2"/>
  <c r="Q1336" i="2" s="1"/>
  <c r="L1336" i="2"/>
  <c r="N1336" i="2"/>
  <c r="B1268" i="2"/>
  <c r="H1268" i="2"/>
  <c r="Q1268" i="2" s="1"/>
  <c r="L1268" i="2"/>
  <c r="N1268" i="2"/>
  <c r="B1270" i="2"/>
  <c r="H1270" i="2"/>
  <c r="Q1270" i="2" s="1"/>
  <c r="L1270" i="2"/>
  <c r="N1270" i="2"/>
  <c r="B958" i="2"/>
  <c r="H958" i="2"/>
  <c r="Q958" i="2" s="1"/>
  <c r="L958" i="2"/>
  <c r="N958" i="2"/>
  <c r="B957" i="2"/>
  <c r="H957" i="2"/>
  <c r="Q957" i="2" s="1"/>
  <c r="L957" i="2"/>
  <c r="N957" i="2"/>
  <c r="F1316" i="2" l="1"/>
  <c r="A1316" i="2" s="1"/>
  <c r="F2427" i="2"/>
  <c r="A2427" i="2" s="1"/>
  <c r="F2175" i="2"/>
  <c r="A2175" i="2" s="1"/>
  <c r="F1596" i="2"/>
  <c r="A1596" i="2" s="1"/>
  <c r="R2827" i="2"/>
  <c r="R2828" i="2"/>
  <c r="S2828" i="2" s="1"/>
  <c r="T2828" i="2" s="1"/>
  <c r="P2828" i="2" s="1"/>
  <c r="F2828" i="2" s="1"/>
  <c r="R2419" i="2"/>
  <c r="R2826" i="2"/>
  <c r="S2826" i="2" s="1"/>
  <c r="T2826" i="2" s="1"/>
  <c r="P2826" i="2" s="1"/>
  <c r="F2826" i="2" s="1"/>
  <c r="R2746" i="2"/>
  <c r="S2746" i="2" s="1"/>
  <c r="T2746" i="2" s="1"/>
  <c r="P2746" i="2" s="1"/>
  <c r="F2746" i="2" s="1"/>
  <c r="R2825" i="2"/>
  <c r="R2824" i="2"/>
  <c r="R2117" i="2"/>
  <c r="R2114" i="2"/>
  <c r="S2114" i="2" s="1"/>
  <c r="T2114" i="2" s="1"/>
  <c r="P2114" i="2" s="1"/>
  <c r="F2114" i="2" s="1"/>
  <c r="R2118" i="2"/>
  <c r="S2118" i="2" s="1"/>
  <c r="T2118" i="2" s="1"/>
  <c r="P2118" i="2" s="1"/>
  <c r="F2118" i="2" s="1"/>
  <c r="R2112" i="2"/>
  <c r="S2112" i="2" s="1"/>
  <c r="T2112" i="2" s="1"/>
  <c r="P2112" i="2" s="1"/>
  <c r="F2112" i="2" s="1"/>
  <c r="R2115" i="2"/>
  <c r="R1334" i="2"/>
  <c r="R2119" i="2"/>
  <c r="S2119" i="2" s="1"/>
  <c r="T2119" i="2" s="1"/>
  <c r="R1270" i="2"/>
  <c r="S1270" i="2" s="1"/>
  <c r="T1270" i="2" s="1"/>
  <c r="R1332" i="2"/>
  <c r="R1783" i="2"/>
  <c r="S1783" i="2" s="1"/>
  <c r="T1783" i="2" s="1"/>
  <c r="P1783" i="2" s="1"/>
  <c r="F1783" i="2" s="1"/>
  <c r="R1784" i="2"/>
  <c r="S1784" i="2" s="1"/>
  <c r="T1784" i="2" s="1"/>
  <c r="R1609" i="2"/>
  <c r="R1608" i="2"/>
  <c r="R1268" i="2"/>
  <c r="S1268" i="2" s="1"/>
  <c r="T1268" i="2" s="1"/>
  <c r="P1268" i="2" s="1"/>
  <c r="F1268" i="2" s="1"/>
  <c r="R1333" i="2"/>
  <c r="R1335" i="2"/>
  <c r="R958" i="2"/>
  <c r="S958" i="2" s="1"/>
  <c r="T958" i="2" s="1"/>
  <c r="P958" i="2" s="1"/>
  <c r="F958" i="2" s="1"/>
  <c r="R1336" i="2"/>
  <c r="S1336" i="2" s="1"/>
  <c r="T1336" i="2" s="1"/>
  <c r="P1336" i="2" s="1"/>
  <c r="F1336" i="2" s="1"/>
  <c r="R957" i="2"/>
  <c r="S957" i="2" s="1"/>
  <c r="T957" i="2" s="1"/>
  <c r="P957" i="2" s="1"/>
  <c r="F957" i="2" s="1"/>
  <c r="G378" i="1"/>
  <c r="P378" i="1" s="1"/>
  <c r="I378" i="1"/>
  <c r="K378" i="1"/>
  <c r="G370" i="1"/>
  <c r="P370" i="1" s="1"/>
  <c r="I370" i="1" s="1"/>
  <c r="K370" i="1"/>
  <c r="O370" i="1"/>
  <c r="G319" i="1"/>
  <c r="P319" i="1" s="1"/>
  <c r="I319" i="1"/>
  <c r="K319" i="1"/>
  <c r="O319" i="1"/>
  <c r="B2445" i="2"/>
  <c r="H2445" i="2"/>
  <c r="Q2445" i="2" s="1"/>
  <c r="L2445" i="2"/>
  <c r="P2445" i="2"/>
  <c r="B2447" i="2"/>
  <c r="H2447" i="2"/>
  <c r="Q2447" i="2" s="1"/>
  <c r="L2447" i="2"/>
  <c r="P2447" i="2"/>
  <c r="B2449" i="2"/>
  <c r="H2449" i="2"/>
  <c r="Q2449" i="2" s="1"/>
  <c r="J2449" i="2" s="1"/>
  <c r="L2449" i="2"/>
  <c r="P2449" i="2"/>
  <c r="B2370" i="2"/>
  <c r="H2370" i="2"/>
  <c r="Q2370" i="2" s="1"/>
  <c r="L2370" i="2"/>
  <c r="B2282" i="2"/>
  <c r="H2282" i="2"/>
  <c r="Q2282" i="2" s="1"/>
  <c r="L2282" i="2"/>
  <c r="B1808" i="2"/>
  <c r="H1808" i="2"/>
  <c r="Q1808" i="2" s="1"/>
  <c r="J1808" i="2" s="1"/>
  <c r="L1808" i="2"/>
  <c r="P1808" i="2"/>
  <c r="B1807" i="2"/>
  <c r="H1807" i="2"/>
  <c r="Q1807" i="2" s="1"/>
  <c r="J1807" i="2" s="1"/>
  <c r="L1807" i="2"/>
  <c r="P1807" i="2"/>
  <c r="B1384" i="2"/>
  <c r="H1384" i="2"/>
  <c r="Q1384" i="2" s="1"/>
  <c r="L1384" i="2"/>
  <c r="P1384" i="2"/>
  <c r="L1608" i="2" l="1"/>
  <c r="S1608" i="2" s="1"/>
  <c r="T1608" i="2" s="1"/>
  <c r="P1608" i="2" s="1"/>
  <c r="L1332" i="2"/>
  <c r="S1332" i="2" s="1"/>
  <c r="T1332" i="2" s="1"/>
  <c r="P1332" i="2" s="1"/>
  <c r="L2115" i="2"/>
  <c r="S2115" i="2" s="1"/>
  <c r="T2115" i="2" s="1"/>
  <c r="P2115" i="2" s="1"/>
  <c r="L2117" i="2"/>
  <c r="S2117" i="2" s="1"/>
  <c r="T2117" i="2" s="1"/>
  <c r="P2117" i="2" s="1"/>
  <c r="L1335" i="2"/>
  <c r="S1335" i="2" s="1"/>
  <c r="T1335" i="2" s="1"/>
  <c r="L1609" i="2"/>
  <c r="S1609" i="2" s="1"/>
  <c r="T1609" i="2" s="1"/>
  <c r="P1609" i="2" s="1"/>
  <c r="L2824" i="2"/>
  <c r="S2824" i="2" s="1"/>
  <c r="T2824" i="2" s="1"/>
  <c r="P2824" i="2" s="1"/>
  <c r="L2419" i="2"/>
  <c r="S2419" i="2" s="1"/>
  <c r="T2419" i="2" s="1"/>
  <c r="P2419" i="2" s="1"/>
  <c r="L1333" i="2"/>
  <c r="S1333" i="2" s="1"/>
  <c r="T1333" i="2" s="1"/>
  <c r="L2825" i="2"/>
  <c r="S2825" i="2" s="1"/>
  <c r="T2825" i="2" s="1"/>
  <c r="L1334" i="2"/>
  <c r="S1334" i="2" s="1"/>
  <c r="T1334" i="2" s="1"/>
  <c r="P1334" i="2" s="1"/>
  <c r="L2827" i="2"/>
  <c r="S2827" i="2" s="1"/>
  <c r="T2827" i="2" s="1"/>
  <c r="A957" i="2"/>
  <c r="A1336" i="2"/>
  <c r="A958" i="2"/>
  <c r="A1268" i="2"/>
  <c r="A1783" i="2"/>
  <c r="A2112" i="2"/>
  <c r="A2118" i="2"/>
  <c r="A2114" i="2"/>
  <c r="A2746" i="2"/>
  <c r="A2826" i="2"/>
  <c r="A2828" i="2"/>
  <c r="Q370" i="1"/>
  <c r="R370" i="1" s="1"/>
  <c r="M370" i="1" s="1"/>
  <c r="S370" i="1" s="1"/>
  <c r="E370" i="1" s="1"/>
  <c r="P2825" i="2"/>
  <c r="P2827" i="2"/>
  <c r="P2119" i="2"/>
  <c r="F2119" i="2" s="1"/>
  <c r="P1784" i="2"/>
  <c r="F1784" i="2" s="1"/>
  <c r="P1335" i="2"/>
  <c r="F1335" i="2" s="1"/>
  <c r="P1333" i="2"/>
  <c r="F1333" i="2" s="1"/>
  <c r="P1270" i="2"/>
  <c r="F1270" i="2" s="1"/>
  <c r="R2447" i="2"/>
  <c r="S2447" i="2" s="1"/>
  <c r="N2447" i="2" s="1"/>
  <c r="T2447" i="2" s="1"/>
  <c r="F2447" i="2" s="1"/>
  <c r="R2445" i="2"/>
  <c r="S2445" i="2" s="1"/>
  <c r="N2445" i="2" s="1"/>
  <c r="T2445" i="2" s="1"/>
  <c r="F2445" i="2" s="1"/>
  <c r="R2449" i="2"/>
  <c r="S2449" i="2" s="1"/>
  <c r="N2449" i="2" s="1"/>
  <c r="T2449" i="2" s="1"/>
  <c r="F2449" i="2" s="1"/>
  <c r="R1808" i="2"/>
  <c r="S1808" i="2" s="1"/>
  <c r="N1808" i="2" s="1"/>
  <c r="T1808" i="2" s="1"/>
  <c r="F1808" i="2" s="1"/>
  <c r="R2370" i="2"/>
  <c r="S2370" i="2" s="1"/>
  <c r="N2370" i="2" s="1"/>
  <c r="T2370" i="2" s="1"/>
  <c r="R1807" i="2"/>
  <c r="S1807" i="2" s="1"/>
  <c r="N1807" i="2" s="1"/>
  <c r="T1807" i="2" s="1"/>
  <c r="F1807" i="2" s="1"/>
  <c r="Q378" i="1"/>
  <c r="R378" i="1" s="1"/>
  <c r="M378" i="1" s="1"/>
  <c r="S378" i="1" s="1"/>
  <c r="R2282" i="2"/>
  <c r="S2282" i="2" s="1"/>
  <c r="N2282" i="2" s="1"/>
  <c r="T2282" i="2" s="1"/>
  <c r="R1384" i="2"/>
  <c r="S1384" i="2" s="1"/>
  <c r="N1384" i="2" s="1"/>
  <c r="T1384" i="2" s="1"/>
  <c r="F1384" i="2" s="1"/>
  <c r="Q319" i="1"/>
  <c r="R319" i="1" s="1"/>
  <c r="M319" i="1" s="1"/>
  <c r="S319" i="1" s="1"/>
  <c r="E319" i="1" s="1"/>
  <c r="B231" i="2"/>
  <c r="H231" i="2"/>
  <c r="Q231" i="2" s="1"/>
  <c r="N231" i="2"/>
  <c r="P231" i="2"/>
  <c r="B2511" i="2"/>
  <c r="H2511" i="2"/>
  <c r="Q2511" i="2" s="1"/>
  <c r="N2511" i="2"/>
  <c r="B2508" i="2"/>
  <c r="H2508" i="2"/>
  <c r="Q2508" i="2" s="1"/>
  <c r="B2518" i="2"/>
  <c r="H2518" i="2"/>
  <c r="Q2518" i="2" s="1"/>
  <c r="N2518" i="2"/>
  <c r="B2516" i="2"/>
  <c r="H2516" i="2"/>
  <c r="Q2516" i="2" s="1"/>
  <c r="B2111" i="2"/>
  <c r="H2111" i="2"/>
  <c r="Q2111" i="2" s="1"/>
  <c r="N2111" i="2"/>
  <c r="P2111" i="2"/>
  <c r="B2281" i="2"/>
  <c r="H2281" i="2"/>
  <c r="Q2281" i="2" s="1"/>
  <c r="N2281" i="2"/>
  <c r="B2089" i="2"/>
  <c r="H2089" i="2"/>
  <c r="Q2089" i="2" s="1"/>
  <c r="B1866" i="2"/>
  <c r="H1866" i="2"/>
  <c r="Q1866" i="2" s="1"/>
  <c r="P1866" i="2"/>
  <c r="B1763" i="2"/>
  <c r="H1763" i="2"/>
  <c r="Q1763" i="2" s="1"/>
  <c r="P1763" i="2"/>
  <c r="B1411" i="2"/>
  <c r="H1411" i="2"/>
  <c r="Q1411" i="2" s="1"/>
  <c r="J1411" i="2" s="1"/>
  <c r="N1411" i="2"/>
  <c r="P1411" i="2"/>
  <c r="B1212" i="2"/>
  <c r="H1212" i="2"/>
  <c r="Q1212" i="2" s="1"/>
  <c r="N1212" i="2"/>
  <c r="P1212" i="2"/>
  <c r="B1211" i="2"/>
  <c r="H1211" i="2"/>
  <c r="Q1211" i="2" s="1"/>
  <c r="N1211" i="2"/>
  <c r="P1211" i="2"/>
  <c r="B1210" i="2"/>
  <c r="H1210" i="2"/>
  <c r="Q1210" i="2" s="1"/>
  <c r="N1210" i="2"/>
  <c r="P1210" i="2"/>
  <c r="B1214" i="2"/>
  <c r="H1214" i="2"/>
  <c r="Q1214" i="2" s="1"/>
  <c r="N1214" i="2"/>
  <c r="P1214" i="2"/>
  <c r="B1213" i="2"/>
  <c r="H1213" i="2"/>
  <c r="Q1213" i="2" s="1"/>
  <c r="N1213" i="2"/>
  <c r="P1213" i="2"/>
  <c r="B737" i="2"/>
  <c r="H737" i="2"/>
  <c r="Q737" i="2" s="1"/>
  <c r="J737" i="2" s="1"/>
  <c r="N737" i="2"/>
  <c r="P737" i="2"/>
  <c r="F2827" i="2" l="1"/>
  <c r="F1609" i="2"/>
  <c r="A1609" i="2" s="1"/>
  <c r="F1332" i="2"/>
  <c r="A1332" i="2" s="1"/>
  <c r="F2825" i="2"/>
  <c r="A2825" i="2" s="1"/>
  <c r="F1608" i="2"/>
  <c r="A1608" i="2" s="1"/>
  <c r="F2419" i="2"/>
  <c r="A2419" i="2" s="1"/>
  <c r="F2117" i="2"/>
  <c r="A2117" i="2" s="1"/>
  <c r="F1334" i="2"/>
  <c r="A1334" i="2" s="1"/>
  <c r="F2824" i="2"/>
  <c r="A2824" i="2" s="1"/>
  <c r="F2115" i="2"/>
  <c r="A2115" i="2" s="1"/>
  <c r="A2445" i="2"/>
  <c r="A1807" i="2"/>
  <c r="A2449" i="2"/>
  <c r="A2447" i="2"/>
  <c r="A1808" i="2"/>
  <c r="A1384" i="2"/>
  <c r="A1270" i="2"/>
  <c r="A1333" i="2"/>
  <c r="A1335" i="2"/>
  <c r="A1784" i="2"/>
  <c r="A2119" i="2"/>
  <c r="A2827" i="2"/>
  <c r="O378" i="1"/>
  <c r="E378" i="1" s="1"/>
  <c r="P2282" i="2"/>
  <c r="F2282" i="2" s="1"/>
  <c r="P2370" i="2"/>
  <c r="F2370" i="2" s="1"/>
  <c r="R2516" i="2"/>
  <c r="L2516" i="2" s="1"/>
  <c r="S2516" i="2" s="1"/>
  <c r="R1213" i="2"/>
  <c r="L1213" i="2" s="1"/>
  <c r="S1213" i="2" s="1"/>
  <c r="T1213" i="2" s="1"/>
  <c r="F1213" i="2" s="1"/>
  <c r="R2508" i="2"/>
  <c r="L2508" i="2" s="1"/>
  <c r="S2508" i="2" s="1"/>
  <c r="R2518" i="2"/>
  <c r="L2518" i="2" s="1"/>
  <c r="S2518" i="2" s="1"/>
  <c r="T2518" i="2" s="1"/>
  <c r="R231" i="2"/>
  <c r="L231" i="2" s="1"/>
  <c r="S231" i="2" s="1"/>
  <c r="T231" i="2" s="1"/>
  <c r="F231" i="2" s="1"/>
  <c r="R2511" i="2"/>
  <c r="L2511" i="2" s="1"/>
  <c r="R2089" i="2"/>
  <c r="L2089" i="2" s="1"/>
  <c r="S2089" i="2" s="1"/>
  <c r="R2111" i="2"/>
  <c r="L2111" i="2" s="1"/>
  <c r="S2111" i="2" s="1"/>
  <c r="T2111" i="2" s="1"/>
  <c r="F2111" i="2" s="1"/>
  <c r="R737" i="2"/>
  <c r="L737" i="2" s="1"/>
  <c r="S737" i="2" s="1"/>
  <c r="T737" i="2" s="1"/>
  <c r="F737" i="2" s="1"/>
  <c r="R1866" i="2"/>
  <c r="L1866" i="2" s="1"/>
  <c r="S1866" i="2" s="1"/>
  <c r="R2281" i="2"/>
  <c r="L2281" i="2" s="1"/>
  <c r="S2281" i="2" s="1"/>
  <c r="T2281" i="2" s="1"/>
  <c r="R1210" i="2"/>
  <c r="L1210" i="2" s="1"/>
  <c r="S1210" i="2" s="1"/>
  <c r="T1210" i="2" s="1"/>
  <c r="F1210" i="2" s="1"/>
  <c r="R1212" i="2"/>
  <c r="L1212" i="2" s="1"/>
  <c r="S1212" i="2" s="1"/>
  <c r="T1212" i="2" s="1"/>
  <c r="F1212" i="2" s="1"/>
  <c r="R1763" i="2"/>
  <c r="L1763" i="2" s="1"/>
  <c r="S1763" i="2" s="1"/>
  <c r="R1214" i="2"/>
  <c r="L1214" i="2" s="1"/>
  <c r="S1214" i="2" s="1"/>
  <c r="T1214" i="2" s="1"/>
  <c r="F1214" i="2" s="1"/>
  <c r="R1211" i="2"/>
  <c r="L1211" i="2" s="1"/>
  <c r="S1211" i="2" s="1"/>
  <c r="T1211" i="2" s="1"/>
  <c r="F1211" i="2" s="1"/>
  <c r="R1411" i="2"/>
  <c r="L1411" i="2" s="1"/>
  <c r="S1411" i="2" s="1"/>
  <c r="T1411" i="2" s="1"/>
  <c r="F1411" i="2" s="1"/>
  <c r="S2511" i="2"/>
  <c r="T2511" i="2" s="1"/>
  <c r="G375" i="1"/>
  <c r="P375" i="1" s="1"/>
  <c r="I375" i="1"/>
  <c r="O375" i="1"/>
  <c r="G321" i="1"/>
  <c r="P321" i="1" s="1"/>
  <c r="I321" i="1"/>
  <c r="M321" i="1"/>
  <c r="G277" i="1"/>
  <c r="P277" i="1" s="1"/>
  <c r="I277" i="1"/>
  <c r="O277" i="1"/>
  <c r="G275" i="1"/>
  <c r="P275" i="1" s="1"/>
  <c r="I275" i="1"/>
  <c r="O275" i="1"/>
  <c r="G132" i="1"/>
  <c r="P132" i="1" s="1"/>
  <c r="I132" i="1"/>
  <c r="M132" i="1"/>
  <c r="O132" i="1"/>
  <c r="G17" i="1"/>
  <c r="P17" i="1" s="1"/>
  <c r="I17" i="1"/>
  <c r="M17" i="1"/>
  <c r="O17" i="1"/>
  <c r="G123" i="1"/>
  <c r="P123" i="1" s="1"/>
  <c r="I123" i="1"/>
  <c r="O123" i="1"/>
  <c r="G122" i="1"/>
  <c r="P122" i="1" s="1"/>
  <c r="I122" i="1"/>
  <c r="O122" i="1"/>
  <c r="G63" i="1"/>
  <c r="P63" i="1" s="1"/>
  <c r="I63" i="1"/>
  <c r="M63" i="1"/>
  <c r="A1212" i="2" l="1"/>
  <c r="A1210" i="2"/>
  <c r="A2111" i="2"/>
  <c r="A1213" i="2"/>
  <c r="A1411" i="2"/>
  <c r="A1211" i="2"/>
  <c r="A1214" i="2"/>
  <c r="A737" i="2"/>
  <c r="A231" i="2"/>
  <c r="A2370" i="2"/>
  <c r="A2282" i="2"/>
  <c r="P2281" i="2"/>
  <c r="F2281" i="2" s="1"/>
  <c r="P2518" i="2"/>
  <c r="F2518" i="2" s="1"/>
  <c r="P2511" i="2"/>
  <c r="F2511" i="2" s="1"/>
  <c r="N1763" i="2"/>
  <c r="T1763" i="2" s="1"/>
  <c r="F1763" i="2" s="1"/>
  <c r="N1866" i="2"/>
  <c r="T1866" i="2" s="1"/>
  <c r="F1866" i="2" s="1"/>
  <c r="N2516" i="2"/>
  <c r="T2516" i="2" s="1"/>
  <c r="N2508" i="2"/>
  <c r="T2508" i="2" s="1"/>
  <c r="N2089" i="2"/>
  <c r="T2089" i="2" s="1"/>
  <c r="Q275" i="1"/>
  <c r="K275" i="1" s="1"/>
  <c r="R275" i="1" s="1"/>
  <c r="Q375" i="1"/>
  <c r="Q321" i="1"/>
  <c r="Q277" i="1"/>
  <c r="Q132" i="1"/>
  <c r="Q123" i="1"/>
  <c r="K123" i="1" s="1"/>
  <c r="R123" i="1" s="1"/>
  <c r="Q122" i="1"/>
  <c r="K122" i="1" s="1"/>
  <c r="R122" i="1" s="1"/>
  <c r="Q63" i="1"/>
  <c r="K63" i="1" s="1"/>
  <c r="R63" i="1" s="1"/>
  <c r="S63" i="1" s="1"/>
  <c r="Q17" i="1"/>
  <c r="A1866" i="2" l="1"/>
  <c r="A1763" i="2"/>
  <c r="A2511" i="2"/>
  <c r="A2518" i="2"/>
  <c r="A2281" i="2"/>
  <c r="O63" i="1"/>
  <c r="E63" i="1" s="1"/>
  <c r="P2089" i="2"/>
  <c r="F2089" i="2" s="1"/>
  <c r="P2508" i="2"/>
  <c r="F2508" i="2" s="1"/>
  <c r="P2516" i="2"/>
  <c r="F2516" i="2" s="1"/>
  <c r="M122" i="1"/>
  <c r="S122" i="1" s="1"/>
  <c r="E122" i="1" s="1"/>
  <c r="M275" i="1"/>
  <c r="S275" i="1" s="1"/>
  <c r="E275" i="1" s="1"/>
  <c r="M123" i="1"/>
  <c r="S123" i="1" s="1"/>
  <c r="E123" i="1" s="1"/>
  <c r="K375" i="1"/>
  <c r="R375" i="1" s="1"/>
  <c r="K321" i="1"/>
  <c r="R321" i="1" s="1"/>
  <c r="S321" i="1" s="1"/>
  <c r="K277" i="1"/>
  <c r="R277" i="1" s="1"/>
  <c r="K132" i="1"/>
  <c r="R132" i="1" s="1"/>
  <c r="S132" i="1" s="1"/>
  <c r="E132" i="1" s="1"/>
  <c r="K17" i="1"/>
  <c r="R17" i="1" s="1"/>
  <c r="S17" i="1" s="1"/>
  <c r="E17" i="1" s="1"/>
  <c r="A2516" i="2" l="1"/>
  <c r="A2508" i="2"/>
  <c r="A2089" i="2"/>
  <c r="O321" i="1"/>
  <c r="E321" i="1" s="1"/>
  <c r="M277" i="1"/>
  <c r="S277" i="1" s="1"/>
  <c r="E277" i="1" s="1"/>
  <c r="M375" i="1"/>
  <c r="S375" i="1" s="1"/>
  <c r="E375" i="1" s="1"/>
  <c r="B919" i="2"/>
  <c r="H919" i="2"/>
  <c r="Q919" i="2" s="1"/>
  <c r="R919" i="2" s="1"/>
  <c r="L919" i="2" s="1"/>
  <c r="B802" i="2"/>
  <c r="H802" i="2"/>
  <c r="Q802" i="2" s="1"/>
  <c r="L802" i="2"/>
  <c r="N802" i="2"/>
  <c r="P802" i="2"/>
  <c r="B803" i="2"/>
  <c r="H803" i="2"/>
  <c r="Q803" i="2" s="1"/>
  <c r="J803" i="2" s="1"/>
  <c r="L803" i="2"/>
  <c r="N803" i="2"/>
  <c r="P803" i="2"/>
  <c r="B359" i="2"/>
  <c r="H359" i="2"/>
  <c r="Q359" i="2" s="1"/>
  <c r="L359" i="2"/>
  <c r="N359" i="2"/>
  <c r="P359" i="2"/>
  <c r="B876" i="2"/>
  <c r="H876" i="2"/>
  <c r="Q876" i="2" s="1"/>
  <c r="L876" i="2"/>
  <c r="N876" i="2"/>
  <c r="P876" i="2"/>
  <c r="G278" i="1"/>
  <c r="P278" i="1" s="1"/>
  <c r="I278" i="1" s="1"/>
  <c r="Q278" i="1" s="1"/>
  <c r="K278" i="1"/>
  <c r="O278" i="1"/>
  <c r="G256" i="1"/>
  <c r="P256" i="1" s="1"/>
  <c r="I256" i="1" s="1"/>
  <c r="Q256" i="1" s="1"/>
  <c r="K256" i="1" s="1"/>
  <c r="M256" i="1"/>
  <c r="O256" i="1"/>
  <c r="G254" i="1"/>
  <c r="P254" i="1" s="1"/>
  <c r="I254" i="1" s="1"/>
  <c r="Q254" i="1" s="1"/>
  <c r="K254" i="1" s="1"/>
  <c r="M254" i="1"/>
  <c r="O254" i="1"/>
  <c r="R278" i="1" l="1"/>
  <c r="M278" i="1" s="1"/>
  <c r="S278" i="1" s="1"/>
  <c r="E278" i="1" s="1"/>
  <c r="S919" i="2"/>
  <c r="R803" i="2"/>
  <c r="S803" i="2" s="1"/>
  <c r="T803" i="2" s="1"/>
  <c r="F803" i="2" s="1"/>
  <c r="R802" i="2"/>
  <c r="S802" i="2" s="1"/>
  <c r="T802" i="2" s="1"/>
  <c r="F802" i="2" s="1"/>
  <c r="R359" i="2"/>
  <c r="S359" i="2" s="1"/>
  <c r="T359" i="2" s="1"/>
  <c r="F359" i="2" s="1"/>
  <c r="R876" i="2"/>
  <c r="S876" i="2" s="1"/>
  <c r="T876" i="2" s="1"/>
  <c r="F876" i="2" s="1"/>
  <c r="R256" i="1"/>
  <c r="S256" i="1" s="1"/>
  <c r="E256" i="1" s="1"/>
  <c r="R254" i="1"/>
  <c r="S254" i="1" s="1"/>
  <c r="E254" i="1" s="1"/>
  <c r="B2531" i="2"/>
  <c r="H2531" i="2"/>
  <c r="Q2531" i="2" s="1"/>
  <c r="L2531" i="2"/>
  <c r="N2531" i="2"/>
  <c r="B2532" i="2"/>
  <c r="H2532" i="2"/>
  <c r="Q2532" i="2" s="1"/>
  <c r="L2532" i="2"/>
  <c r="N2532" i="2"/>
  <c r="B1453" i="2"/>
  <c r="H1453" i="2"/>
  <c r="Q1453" i="2" s="1"/>
  <c r="J1453" i="2" s="1"/>
  <c r="L1453" i="2"/>
  <c r="N1453" i="2"/>
  <c r="P1453" i="2"/>
  <c r="B1451" i="2"/>
  <c r="H1451" i="2"/>
  <c r="Q1451" i="2" s="1"/>
  <c r="L1451" i="2"/>
  <c r="N1451" i="2"/>
  <c r="P1451" i="2"/>
  <c r="A359" i="2" l="1"/>
  <c r="A803" i="2"/>
  <c r="A876" i="2"/>
  <c r="A802" i="2"/>
  <c r="N919" i="2"/>
  <c r="T919" i="2" s="1"/>
  <c r="R2532" i="2"/>
  <c r="S2532" i="2" s="1"/>
  <c r="T2532" i="2" s="1"/>
  <c r="R2531" i="2"/>
  <c r="S2531" i="2" s="1"/>
  <c r="T2531" i="2" s="1"/>
  <c r="R1451" i="2"/>
  <c r="S1451" i="2" s="1"/>
  <c r="T1451" i="2" s="1"/>
  <c r="F1451" i="2" s="1"/>
  <c r="R1453" i="2"/>
  <c r="S1453" i="2" s="1"/>
  <c r="T1453" i="2" s="1"/>
  <c r="F1453" i="2" s="1"/>
  <c r="G317" i="1"/>
  <c r="P317" i="1" s="1"/>
  <c r="I317" i="1"/>
  <c r="O317" i="1"/>
  <c r="G50" i="1"/>
  <c r="P50" i="1" s="1"/>
  <c r="I50" i="1"/>
  <c r="K50" i="1"/>
  <c r="M50" i="1"/>
  <c r="O50" i="1"/>
  <c r="G51" i="1"/>
  <c r="P51" i="1" s="1"/>
  <c r="I51" i="1"/>
  <c r="K51" i="1"/>
  <c r="M51" i="1"/>
  <c r="O51" i="1"/>
  <c r="G322" i="1"/>
  <c r="P322" i="1" s="1"/>
  <c r="I322" i="1" s="1"/>
  <c r="M322" i="1"/>
  <c r="O322" i="1"/>
  <c r="G52" i="1"/>
  <c r="P52" i="1" s="1"/>
  <c r="I52" i="1" s="1"/>
  <c r="M52" i="1"/>
  <c r="O52" i="1"/>
  <c r="G323" i="1"/>
  <c r="P323" i="1" s="1"/>
  <c r="I323" i="1"/>
  <c r="M323" i="1"/>
  <c r="G324" i="1"/>
  <c r="P324" i="1" s="1"/>
  <c r="I324" i="1" s="1"/>
  <c r="K324" i="1"/>
  <c r="M324" i="1"/>
  <c r="O324" i="1"/>
  <c r="G326" i="1"/>
  <c r="P326" i="1" s="1"/>
  <c r="I326" i="1"/>
  <c r="K326" i="1"/>
  <c r="M326" i="1"/>
  <c r="O326" i="1"/>
  <c r="G330" i="1"/>
  <c r="P330" i="1" s="1"/>
  <c r="I330" i="1"/>
  <c r="K330" i="1"/>
  <c r="M330" i="1"/>
  <c r="O330" i="1"/>
  <c r="G331" i="1"/>
  <c r="P331" i="1" s="1"/>
  <c r="I331" i="1"/>
  <c r="K331" i="1"/>
  <c r="M331" i="1"/>
  <c r="O331" i="1"/>
  <c r="G54" i="1"/>
  <c r="P54" i="1" s="1"/>
  <c r="I54" i="1"/>
  <c r="K54" i="1"/>
  <c r="M54" i="1"/>
  <c r="O54" i="1"/>
  <c r="G56" i="1"/>
  <c r="P56" i="1" s="1"/>
  <c r="I56" i="1"/>
  <c r="K56" i="1"/>
  <c r="M56" i="1"/>
  <c r="O56" i="1"/>
  <c r="G352" i="1"/>
  <c r="P352" i="1" s="1"/>
  <c r="I352" i="1"/>
  <c r="M352" i="1"/>
  <c r="O352" i="1"/>
  <c r="G353" i="1"/>
  <c r="P353" i="1" s="1"/>
  <c r="I353" i="1" s="1"/>
  <c r="M353" i="1"/>
  <c r="O353" i="1"/>
  <c r="G354" i="1"/>
  <c r="P354" i="1" s="1"/>
  <c r="I354" i="1"/>
  <c r="K354" i="1"/>
  <c r="M354" i="1"/>
  <c r="O354" i="1"/>
  <c r="G355" i="1"/>
  <c r="P355" i="1" s="1"/>
  <c r="I355" i="1"/>
  <c r="M355" i="1"/>
  <c r="O355" i="1"/>
  <c r="G356" i="1"/>
  <c r="P356" i="1" s="1"/>
  <c r="I356" i="1"/>
  <c r="M356" i="1"/>
  <c r="O356" i="1"/>
  <c r="G357" i="1"/>
  <c r="P357" i="1" s="1"/>
  <c r="I357" i="1" s="1"/>
  <c r="M357" i="1"/>
  <c r="O357" i="1"/>
  <c r="G358" i="1"/>
  <c r="P358" i="1" s="1"/>
  <c r="I358" i="1" s="1"/>
  <c r="K358" i="1"/>
  <c r="M358" i="1"/>
  <c r="O358" i="1"/>
  <c r="G359" i="1"/>
  <c r="P359" i="1" s="1"/>
  <c r="I359" i="1" s="1"/>
  <c r="M359" i="1"/>
  <c r="G363" i="1"/>
  <c r="P363" i="1" s="1"/>
  <c r="I363" i="1"/>
  <c r="K363" i="1"/>
  <c r="M363" i="1"/>
  <c r="O363" i="1"/>
  <c r="G376" i="1"/>
  <c r="P376" i="1" s="1"/>
  <c r="I376" i="1"/>
  <c r="K376" i="1"/>
  <c r="M376" i="1"/>
  <c r="P2531" i="2" l="1"/>
  <c r="F2531" i="2" s="1"/>
  <c r="P2532" i="2"/>
  <c r="F2532" i="2" s="1"/>
  <c r="P919" i="2"/>
  <c r="F919" i="2" s="1"/>
  <c r="A1453" i="2"/>
  <c r="A1451" i="2"/>
  <c r="Q322" i="1"/>
  <c r="Q359" i="1"/>
  <c r="Q56" i="1"/>
  <c r="R56" i="1" s="1"/>
  <c r="S56" i="1" s="1"/>
  <c r="E56" i="1" s="1"/>
  <c r="Q50" i="1"/>
  <c r="R50" i="1" s="1"/>
  <c r="S50" i="1" s="1"/>
  <c r="E50" i="1" s="1"/>
  <c r="Q317" i="1"/>
  <c r="Q355" i="1"/>
  <c r="Q326" i="1"/>
  <c r="R326" i="1" s="1"/>
  <c r="S326" i="1" s="1"/>
  <c r="E326" i="1" s="1"/>
  <c r="Q51" i="1"/>
  <c r="R51" i="1" s="1"/>
  <c r="S51" i="1" s="1"/>
  <c r="E51" i="1" s="1"/>
  <c r="Q363" i="1"/>
  <c r="R363" i="1" s="1"/>
  <c r="S363" i="1" s="1"/>
  <c r="E363" i="1" s="1"/>
  <c r="Q356" i="1"/>
  <c r="Q352" i="1"/>
  <c r="Q330" i="1"/>
  <c r="R330" i="1" s="1"/>
  <c r="S330" i="1" s="1"/>
  <c r="E330" i="1" s="1"/>
  <c r="Q52" i="1"/>
  <c r="Q376" i="1"/>
  <c r="R376" i="1" s="1"/>
  <c r="S376" i="1" s="1"/>
  <c r="Q358" i="1"/>
  <c r="R358" i="1" s="1"/>
  <c r="S358" i="1" s="1"/>
  <c r="E358" i="1" s="1"/>
  <c r="Q357" i="1"/>
  <c r="Q354" i="1"/>
  <c r="R354" i="1" s="1"/>
  <c r="S354" i="1" s="1"/>
  <c r="E354" i="1" s="1"/>
  <c r="Q353" i="1"/>
  <c r="Q54" i="1"/>
  <c r="R54" i="1" s="1"/>
  <c r="S54" i="1" s="1"/>
  <c r="E54" i="1" s="1"/>
  <c r="Q331" i="1"/>
  <c r="R331" i="1" s="1"/>
  <c r="S331" i="1" s="1"/>
  <c r="E331" i="1" s="1"/>
  <c r="Q324" i="1"/>
  <c r="R324" i="1" s="1"/>
  <c r="S324" i="1" s="1"/>
  <c r="E324" i="1" s="1"/>
  <c r="Q323" i="1"/>
  <c r="B1944" i="2"/>
  <c r="H1944" i="2"/>
  <c r="Q1944" i="2" s="1"/>
  <c r="N1944" i="2"/>
  <c r="P1944" i="2"/>
  <c r="B1676" i="2"/>
  <c r="H1676" i="2"/>
  <c r="Q1676" i="2" s="1"/>
  <c r="N1676" i="2"/>
  <c r="P1676" i="2"/>
  <c r="B1394" i="2"/>
  <c r="H1394" i="2"/>
  <c r="Q1394" i="2" s="1"/>
  <c r="N1394" i="2"/>
  <c r="P1394" i="2"/>
  <c r="B934" i="2"/>
  <c r="H934" i="2"/>
  <c r="Q934" i="2" s="1"/>
  <c r="N934" i="2"/>
  <c r="B933" i="2"/>
  <c r="H933" i="2"/>
  <c r="Q933" i="2" s="1"/>
  <c r="N933" i="2"/>
  <c r="B354" i="2"/>
  <c r="H354" i="2"/>
  <c r="Q354" i="2" s="1"/>
  <c r="N354" i="2"/>
  <c r="P354" i="2"/>
  <c r="G49" i="1"/>
  <c r="P49" i="1" s="1"/>
  <c r="I49" i="1"/>
  <c r="M49" i="1"/>
  <c r="O49" i="1"/>
  <c r="G235" i="1"/>
  <c r="P235" i="1" s="1"/>
  <c r="I235" i="1"/>
  <c r="M235" i="1"/>
  <c r="G232" i="1"/>
  <c r="P232" i="1" s="1"/>
  <c r="I232" i="1" s="1"/>
  <c r="M232" i="1"/>
  <c r="O232" i="1"/>
  <c r="K359" i="1" l="1"/>
  <c r="R359" i="1" s="1"/>
  <c r="S359" i="1" s="1"/>
  <c r="A919" i="2"/>
  <c r="A2532" i="2"/>
  <c r="A2531" i="2"/>
  <c r="O376" i="1"/>
  <c r="E376" i="1" s="1"/>
  <c r="O359" i="1"/>
  <c r="K323" i="1"/>
  <c r="R323" i="1" s="1"/>
  <c r="S323" i="1" s="1"/>
  <c r="K353" i="1"/>
  <c r="R353" i="1" s="1"/>
  <c r="S353" i="1" s="1"/>
  <c r="E353" i="1" s="1"/>
  <c r="K357" i="1"/>
  <c r="R357" i="1" s="1"/>
  <c r="S357" i="1" s="1"/>
  <c r="E357" i="1" s="1"/>
  <c r="K356" i="1"/>
  <c r="R356" i="1" s="1"/>
  <c r="S356" i="1" s="1"/>
  <c r="E356" i="1" s="1"/>
  <c r="K355" i="1"/>
  <c r="R355" i="1" s="1"/>
  <c r="S355" i="1" s="1"/>
  <c r="E355" i="1" s="1"/>
  <c r="K52" i="1"/>
  <c r="R52" i="1" s="1"/>
  <c r="S52" i="1" s="1"/>
  <c r="E52" i="1" s="1"/>
  <c r="K352" i="1"/>
  <c r="R352" i="1" s="1"/>
  <c r="S352" i="1" s="1"/>
  <c r="E352" i="1" s="1"/>
  <c r="K317" i="1"/>
  <c r="R317" i="1" s="1"/>
  <c r="K322" i="1"/>
  <c r="R322" i="1" s="1"/>
  <c r="S322" i="1" s="1"/>
  <c r="E322" i="1" s="1"/>
  <c r="Q232" i="1"/>
  <c r="K232" i="1" s="1"/>
  <c r="R232" i="1" s="1"/>
  <c r="S232" i="1" s="1"/>
  <c r="E232" i="1" s="1"/>
  <c r="Q235" i="1"/>
  <c r="K235" i="1" s="1"/>
  <c r="R235" i="1" s="1"/>
  <c r="S235" i="1" s="1"/>
  <c r="Q49" i="1"/>
  <c r="K49" i="1" s="1"/>
  <c r="R49" i="1" s="1"/>
  <c r="S49" i="1" s="1"/>
  <c r="E49" i="1" s="1"/>
  <c r="R934" i="2"/>
  <c r="L934" i="2" s="1"/>
  <c r="S934" i="2" s="1"/>
  <c r="T934" i="2" s="1"/>
  <c r="P934" i="2" s="1"/>
  <c r="F934" i="2" s="1"/>
  <c r="R1676" i="2"/>
  <c r="L1676" i="2" s="1"/>
  <c r="S1676" i="2" s="1"/>
  <c r="T1676" i="2" s="1"/>
  <c r="F1676" i="2" s="1"/>
  <c r="R1944" i="2"/>
  <c r="L1944" i="2" s="1"/>
  <c r="S1944" i="2" s="1"/>
  <c r="T1944" i="2" s="1"/>
  <c r="F1944" i="2" s="1"/>
  <c r="R1394" i="2"/>
  <c r="L1394" i="2" s="1"/>
  <c r="S1394" i="2" s="1"/>
  <c r="T1394" i="2" s="1"/>
  <c r="F1394" i="2" s="1"/>
  <c r="R933" i="2"/>
  <c r="L933" i="2" s="1"/>
  <c r="S933" i="2" s="1"/>
  <c r="T933" i="2" s="1"/>
  <c r="R354" i="2"/>
  <c r="L354" i="2" s="1"/>
  <c r="S354" i="2" s="1"/>
  <c r="T354" i="2" s="1"/>
  <c r="F354" i="2" s="1"/>
  <c r="B2740" i="2"/>
  <c r="H2740" i="2"/>
  <c r="Q2740" i="2" s="1"/>
  <c r="J2740" i="2" s="1"/>
  <c r="P2740" i="2"/>
  <c r="B3082" i="2"/>
  <c r="H3082" i="2"/>
  <c r="Q3082" i="2" s="1"/>
  <c r="L3082" i="2"/>
  <c r="N3082" i="2"/>
  <c r="P3082" i="2"/>
  <c r="B2488" i="2"/>
  <c r="H2488" i="2"/>
  <c r="Q2488" i="2" s="1"/>
  <c r="L2488" i="2"/>
  <c r="N2488" i="2"/>
  <c r="P2488" i="2"/>
  <c r="B2046" i="2"/>
  <c r="H2046" i="2"/>
  <c r="Q2046" i="2" s="1"/>
  <c r="L2046" i="2"/>
  <c r="N2046" i="2"/>
  <c r="P2046" i="2"/>
  <c r="B2044" i="2"/>
  <c r="H2044" i="2"/>
  <c r="Q2044" i="2" s="1"/>
  <c r="N2044" i="2"/>
  <c r="P2044" i="2"/>
  <c r="B2116" i="2"/>
  <c r="H2116" i="2"/>
  <c r="L2116" i="2"/>
  <c r="N2116" i="2"/>
  <c r="P2116" i="2"/>
  <c r="Q2116" i="2"/>
  <c r="B1615" i="2"/>
  <c r="H1615" i="2"/>
  <c r="Q1615" i="2" s="1"/>
  <c r="L1615" i="2"/>
  <c r="N1615" i="2"/>
  <c r="P1615" i="2"/>
  <c r="B1595" i="2"/>
  <c r="H1595" i="2"/>
  <c r="Q1595" i="2" s="1"/>
  <c r="N1595" i="2"/>
  <c r="P1595" i="2"/>
  <c r="B1346" i="2"/>
  <c r="H1346" i="2"/>
  <c r="Q1346" i="2" s="1"/>
  <c r="L1346" i="2"/>
  <c r="N1346" i="2"/>
  <c r="P1346" i="2"/>
  <c r="B1347" i="2"/>
  <c r="H1347" i="2"/>
  <c r="Q1347" i="2" s="1"/>
  <c r="L1347" i="2"/>
  <c r="N1347" i="2"/>
  <c r="P1347" i="2"/>
  <c r="B930" i="2"/>
  <c r="H930" i="2"/>
  <c r="Q930" i="2" s="1"/>
  <c r="N930" i="2"/>
  <c r="P930" i="2"/>
  <c r="B739" i="2"/>
  <c r="H739" i="2"/>
  <c r="Q739" i="2" s="1"/>
  <c r="L739" i="2"/>
  <c r="N739" i="2"/>
  <c r="P739" i="2"/>
  <c r="E359" i="1" l="1"/>
  <c r="O235" i="1"/>
  <c r="E235" i="1" s="1"/>
  <c r="O323" i="1"/>
  <c r="E323" i="1" s="1"/>
  <c r="P933" i="2"/>
  <c r="F933" i="2" s="1"/>
  <c r="M317" i="1"/>
  <c r="S317" i="1" s="1"/>
  <c r="E317" i="1" s="1"/>
  <c r="A1676" i="2"/>
  <c r="A1944" i="2"/>
  <c r="A354" i="2"/>
  <c r="A934" i="2"/>
  <c r="A1394" i="2"/>
  <c r="R2740" i="2"/>
  <c r="R2488" i="2"/>
  <c r="S2488" i="2" s="1"/>
  <c r="T2488" i="2" s="1"/>
  <c r="F2488" i="2" s="1"/>
  <c r="R3082" i="2"/>
  <c r="S3082" i="2" s="1"/>
  <c r="T3082" i="2" s="1"/>
  <c r="F3082" i="2" s="1"/>
  <c r="R2046" i="2"/>
  <c r="S2046" i="2" s="1"/>
  <c r="T2046" i="2" s="1"/>
  <c r="F2046" i="2" s="1"/>
  <c r="R2116" i="2"/>
  <c r="S2116" i="2" s="1"/>
  <c r="T2116" i="2" s="1"/>
  <c r="F2116" i="2" s="1"/>
  <c r="R2044" i="2"/>
  <c r="R1595" i="2"/>
  <c r="R1615" i="2"/>
  <c r="S1615" i="2" s="1"/>
  <c r="T1615" i="2" s="1"/>
  <c r="F1615" i="2" s="1"/>
  <c r="R1346" i="2"/>
  <c r="S1346" i="2" s="1"/>
  <c r="T1346" i="2" s="1"/>
  <c r="F1346" i="2" s="1"/>
  <c r="R1347" i="2"/>
  <c r="S1347" i="2" s="1"/>
  <c r="T1347" i="2" s="1"/>
  <c r="F1347" i="2" s="1"/>
  <c r="R930" i="2"/>
  <c r="R739" i="2"/>
  <c r="S739" i="2" s="1"/>
  <c r="T739" i="2" s="1"/>
  <c r="F739" i="2" s="1"/>
  <c r="B14" i="2"/>
  <c r="H14" i="2"/>
  <c r="Q14" i="2" s="1"/>
  <c r="N14" i="2"/>
  <c r="P14" i="2"/>
  <c r="G374" i="1"/>
  <c r="P374" i="1" s="1"/>
  <c r="I374" i="1" s="1"/>
  <c r="Q374" i="1" s="1"/>
  <c r="K374" i="1" s="1"/>
  <c r="M374" i="1"/>
  <c r="O374" i="1"/>
  <c r="G316" i="1"/>
  <c r="P316" i="1" s="1"/>
  <c r="I316" i="1" s="1"/>
  <c r="O316" i="1"/>
  <c r="G250" i="1"/>
  <c r="P250" i="1" s="1"/>
  <c r="I250" i="1" s="1"/>
  <c r="Q250" i="1" s="1"/>
  <c r="K250" i="1"/>
  <c r="M250" i="1"/>
  <c r="O250" i="1"/>
  <c r="G182" i="1"/>
  <c r="P182" i="1" s="1"/>
  <c r="I182" i="1" s="1"/>
  <c r="Q182" i="1" s="1"/>
  <c r="K182" i="1" s="1"/>
  <c r="O182" i="1"/>
  <c r="L2740" i="2" l="1"/>
  <c r="S2740" i="2" s="1"/>
  <c r="A933" i="2"/>
  <c r="N2740" i="2"/>
  <c r="A2116" i="2"/>
  <c r="A1615" i="2"/>
  <c r="A1346" i="2"/>
  <c r="A2046" i="2"/>
  <c r="A739" i="2"/>
  <c r="A2488" i="2"/>
  <c r="A1347" i="2"/>
  <c r="A3082" i="2"/>
  <c r="R182" i="1"/>
  <c r="R250" i="1"/>
  <c r="S250" i="1" s="1"/>
  <c r="E250" i="1" s="1"/>
  <c r="L2044" i="2"/>
  <c r="S2044" i="2" s="1"/>
  <c r="T2044" i="2" s="1"/>
  <c r="F2044" i="2" s="1"/>
  <c r="L1595" i="2"/>
  <c r="S1595" i="2" s="1"/>
  <c r="T1595" i="2" s="1"/>
  <c r="F1595" i="2" s="1"/>
  <c r="L930" i="2"/>
  <c r="S930" i="2" s="1"/>
  <c r="T930" i="2" s="1"/>
  <c r="F930" i="2" s="1"/>
  <c r="R374" i="1"/>
  <c r="S374" i="1" s="1"/>
  <c r="E374" i="1" s="1"/>
  <c r="R14" i="2"/>
  <c r="Q316" i="1"/>
  <c r="G184" i="1"/>
  <c r="P184" i="1" s="1"/>
  <c r="I184" i="1" s="1"/>
  <c r="Q184" i="1" s="1"/>
  <c r="K184" i="1" s="1"/>
  <c r="M184" i="1"/>
  <c r="O184" i="1"/>
  <c r="G128" i="1"/>
  <c r="P128" i="1" s="1"/>
  <c r="I128" i="1" s="1"/>
  <c r="Q128" i="1" s="1"/>
  <c r="K128" i="1"/>
  <c r="M128" i="1"/>
  <c r="O128" i="1"/>
  <c r="T2740" i="2" l="1"/>
  <c r="M182" i="1"/>
  <c r="S182" i="1" s="1"/>
  <c r="E182" i="1" s="1"/>
  <c r="L14" i="2"/>
  <c r="S14" i="2" s="1"/>
  <c r="T14" i="2" s="1"/>
  <c r="F14" i="2" s="1"/>
  <c r="K316" i="1"/>
  <c r="R316" i="1" s="1"/>
  <c r="A1595" i="2"/>
  <c r="A2044" i="2"/>
  <c r="A930" i="2"/>
  <c r="R184" i="1"/>
  <c r="S184" i="1" s="1"/>
  <c r="E184" i="1" s="1"/>
  <c r="R128" i="1"/>
  <c r="S128" i="1" s="1"/>
  <c r="E128" i="1" s="1"/>
  <c r="B2495" i="2"/>
  <c r="H2495" i="2"/>
  <c r="Q2495" i="2" s="1"/>
  <c r="J2495" i="2" s="1"/>
  <c r="L2495" i="2"/>
  <c r="N2495" i="2"/>
  <c r="P2495" i="2"/>
  <c r="B754" i="2"/>
  <c r="H754" i="2"/>
  <c r="Q754" i="2" s="1"/>
  <c r="L754" i="2"/>
  <c r="N754" i="2"/>
  <c r="P754" i="2"/>
  <c r="B576" i="2"/>
  <c r="H576" i="2"/>
  <c r="Q576" i="2" s="1"/>
  <c r="L576" i="2"/>
  <c r="N576" i="2"/>
  <c r="P576" i="2"/>
  <c r="B579" i="2"/>
  <c r="H579" i="2"/>
  <c r="Q579" i="2" s="1"/>
  <c r="L579" i="2"/>
  <c r="N579" i="2"/>
  <c r="P579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04" i="2"/>
  <c r="H2604" i="2"/>
  <c r="Q2604" i="2" s="1"/>
  <c r="L2604" i="2"/>
  <c r="N2604" i="2"/>
  <c r="P2604" i="2"/>
  <c r="B1487" i="2"/>
  <c r="H1487" i="2"/>
  <c r="Q1487" i="2" s="1"/>
  <c r="L1487" i="2"/>
  <c r="N1487" i="2"/>
  <c r="P1487" i="2"/>
  <c r="B1489" i="2"/>
  <c r="H1489" i="2"/>
  <c r="Q1489" i="2" s="1"/>
  <c r="L1489" i="2"/>
  <c r="N1489" i="2"/>
  <c r="P1489" i="2"/>
  <c r="B1488" i="2"/>
  <c r="H1488" i="2"/>
  <c r="Q1488" i="2" s="1"/>
  <c r="L1488" i="2"/>
  <c r="N1488" i="2"/>
  <c r="P1488" i="2"/>
  <c r="B1490" i="2"/>
  <c r="H1490" i="2"/>
  <c r="Q1490" i="2" s="1"/>
  <c r="L1490" i="2"/>
  <c r="N1490" i="2"/>
  <c r="P1490" i="2"/>
  <c r="B865" i="2"/>
  <c r="H865" i="2"/>
  <c r="Q865" i="2" s="1"/>
  <c r="N865" i="2"/>
  <c r="P865" i="2"/>
  <c r="F2740" i="2" l="1"/>
  <c r="A2740" i="2" s="1"/>
  <c r="A14" i="2"/>
  <c r="M316" i="1"/>
  <c r="S316" i="1" s="1"/>
  <c r="E316" i="1" s="1"/>
  <c r="R865" i="2"/>
  <c r="R1490" i="2"/>
  <c r="S1490" i="2" s="1"/>
  <c r="T1490" i="2" s="1"/>
  <c r="F1490" i="2" s="1"/>
  <c r="R1488" i="2"/>
  <c r="S1488" i="2" s="1"/>
  <c r="T1488" i="2" s="1"/>
  <c r="F1488" i="2" s="1"/>
  <c r="R1489" i="2"/>
  <c r="S1489" i="2" s="1"/>
  <c r="T1489" i="2" s="1"/>
  <c r="F1489" i="2" s="1"/>
  <c r="R1487" i="2"/>
  <c r="S1487" i="2" s="1"/>
  <c r="T1487" i="2" s="1"/>
  <c r="F1487" i="2" s="1"/>
  <c r="R2604" i="2"/>
  <c r="S2604" i="2" s="1"/>
  <c r="T2604" i="2" s="1"/>
  <c r="F2604" i="2" s="1"/>
  <c r="R9" i="2"/>
  <c r="S9" i="2" s="1"/>
  <c r="T9" i="2" s="1"/>
  <c r="F9" i="2" s="1"/>
  <c r="R577" i="2"/>
  <c r="S577" i="2" s="1"/>
  <c r="T577" i="2" s="1"/>
  <c r="F577" i="2" s="1"/>
  <c r="R579" i="2"/>
  <c r="S579" i="2" s="1"/>
  <c r="T579" i="2" s="1"/>
  <c r="F579" i="2" s="1"/>
  <c r="R576" i="2"/>
  <c r="S576" i="2" s="1"/>
  <c r="T576" i="2" s="1"/>
  <c r="F576" i="2" s="1"/>
  <c r="R754" i="2"/>
  <c r="S754" i="2" s="1"/>
  <c r="T754" i="2" s="1"/>
  <c r="F754" i="2" s="1"/>
  <c r="R2495" i="2"/>
  <c r="S2495" i="2" s="1"/>
  <c r="T2495" i="2" s="1"/>
  <c r="F2495" i="2" s="1"/>
  <c r="B84" i="2"/>
  <c r="H84" i="2"/>
  <c r="Q84" i="2" s="1"/>
  <c r="L84" i="2"/>
  <c r="N84" i="2"/>
  <c r="P84" i="2"/>
  <c r="G246" i="1"/>
  <c r="P246" i="1" s="1"/>
  <c r="I246" i="1" s="1"/>
  <c r="K246" i="1"/>
  <c r="O246" i="1"/>
  <c r="L865" i="2" l="1"/>
  <c r="S865" i="2" s="1"/>
  <c r="T865" i="2" s="1"/>
  <c r="A577" i="2"/>
  <c r="A754" i="2"/>
  <c r="A1488" i="2"/>
  <c r="A2604" i="2"/>
  <c r="A9" i="2"/>
  <c r="A2495" i="2"/>
  <c r="A1490" i="2"/>
  <c r="A579" i="2"/>
  <c r="A1489" i="2"/>
  <c r="A576" i="2"/>
  <c r="A1487" i="2"/>
  <c r="R84" i="2"/>
  <c r="S84" i="2" s="1"/>
  <c r="T84" i="2" s="1"/>
  <c r="F84" i="2" s="1"/>
  <c r="Q246" i="1"/>
  <c r="R246" i="1" s="1"/>
  <c r="G380" i="1"/>
  <c r="P380" i="1" s="1"/>
  <c r="I380" i="1"/>
  <c r="K380" i="1"/>
  <c r="M380" i="1"/>
  <c r="G119" i="1"/>
  <c r="P119" i="1" s="1"/>
  <c r="I119" i="1" s="1"/>
  <c r="K119" i="1"/>
  <c r="M119" i="1"/>
  <c r="G118" i="1"/>
  <c r="P118" i="1" s="1"/>
  <c r="I118" i="1" s="1"/>
  <c r="K118" i="1"/>
  <c r="M118" i="1"/>
  <c r="G112" i="1"/>
  <c r="P112" i="1" s="1"/>
  <c r="I112" i="1" s="1"/>
  <c r="K112" i="1"/>
  <c r="M112" i="1"/>
  <c r="G120" i="1"/>
  <c r="P120" i="1" s="1"/>
  <c r="I120" i="1" s="1"/>
  <c r="K120" i="1"/>
  <c r="M120" i="1"/>
  <c r="B2751" i="2"/>
  <c r="H2751" i="2"/>
  <c r="Q2751" i="2" s="1"/>
  <c r="L2751" i="2"/>
  <c r="N2751" i="2"/>
  <c r="B1897" i="2"/>
  <c r="H1897" i="2"/>
  <c r="Q1897" i="2" s="1"/>
  <c r="L1897" i="2"/>
  <c r="N1897" i="2"/>
  <c r="B824" i="2"/>
  <c r="B825" i="2"/>
  <c r="H824" i="2"/>
  <c r="H825" i="2"/>
  <c r="Q825" i="2" s="1"/>
  <c r="L824" i="2"/>
  <c r="L825" i="2"/>
  <c r="N824" i="2"/>
  <c r="N825" i="2"/>
  <c r="Q824" i="2"/>
  <c r="B823" i="2"/>
  <c r="H823" i="2"/>
  <c r="Q823" i="2" s="1"/>
  <c r="L823" i="2"/>
  <c r="N823" i="2"/>
  <c r="B822" i="2"/>
  <c r="H822" i="2"/>
  <c r="Q822" i="2" s="1"/>
  <c r="L822" i="2"/>
  <c r="N822" i="2"/>
  <c r="B821" i="2"/>
  <c r="H821" i="2"/>
  <c r="Q821" i="2" s="1"/>
  <c r="L821" i="2"/>
  <c r="N821" i="2"/>
  <c r="B820" i="2"/>
  <c r="H820" i="2"/>
  <c r="Q820" i="2" s="1"/>
  <c r="L820" i="2"/>
  <c r="N820" i="2"/>
  <c r="B1387" i="2"/>
  <c r="H1387" i="2"/>
  <c r="Q1387" i="2" s="1"/>
  <c r="L1387" i="2"/>
  <c r="N1387" i="2"/>
  <c r="B952" i="2"/>
  <c r="H952" i="2"/>
  <c r="Q952" i="2" s="1"/>
  <c r="L952" i="2"/>
  <c r="N952" i="2"/>
  <c r="B816" i="2"/>
  <c r="H816" i="2"/>
  <c r="Q816" i="2" s="1"/>
  <c r="L816" i="2"/>
  <c r="N816" i="2"/>
  <c r="B15" i="2"/>
  <c r="H15" i="2"/>
  <c r="Q15" i="2" s="1"/>
  <c r="N15" i="2"/>
  <c r="F865" i="2" l="1"/>
  <c r="A865" i="2" s="1"/>
  <c r="M246" i="1"/>
  <c r="S246" i="1" s="1"/>
  <c r="E246" i="1" s="1"/>
  <c r="A84" i="2"/>
  <c r="R825" i="2"/>
  <c r="S825" i="2" s="1"/>
  <c r="T825" i="2" s="1"/>
  <c r="P825" i="2" s="1"/>
  <c r="F825" i="2" s="1"/>
  <c r="R824" i="2"/>
  <c r="S824" i="2" s="1"/>
  <c r="T824" i="2" s="1"/>
  <c r="P824" i="2" s="1"/>
  <c r="F824" i="2" s="1"/>
  <c r="R1897" i="2"/>
  <c r="S1897" i="2" s="1"/>
  <c r="T1897" i="2" s="1"/>
  <c r="R823" i="2"/>
  <c r="S823" i="2" s="1"/>
  <c r="T823" i="2" s="1"/>
  <c r="R2751" i="2"/>
  <c r="S2751" i="2" s="1"/>
  <c r="T2751" i="2" s="1"/>
  <c r="P2751" i="2" s="1"/>
  <c r="F2751" i="2" s="1"/>
  <c r="Q380" i="1"/>
  <c r="R380" i="1" s="1"/>
  <c r="S380" i="1" s="1"/>
  <c r="O380" i="1" s="1"/>
  <c r="E380" i="1" s="1"/>
  <c r="Q119" i="1"/>
  <c r="R119" i="1" s="1"/>
  <c r="S119" i="1" s="1"/>
  <c r="Q118" i="1"/>
  <c r="R118" i="1" s="1"/>
  <c r="S118" i="1" s="1"/>
  <c r="Q112" i="1"/>
  <c r="R112" i="1" s="1"/>
  <c r="S112" i="1" s="1"/>
  <c r="Q120" i="1"/>
  <c r="R120" i="1" s="1"/>
  <c r="S120" i="1" s="1"/>
  <c r="P1897" i="2"/>
  <c r="F1897" i="2" s="1"/>
  <c r="R822" i="2"/>
  <c r="S822" i="2" s="1"/>
  <c r="T822" i="2" s="1"/>
  <c r="P823" i="2"/>
  <c r="F823" i="2" s="1"/>
  <c r="R820" i="2"/>
  <c r="S820" i="2" s="1"/>
  <c r="T820" i="2" s="1"/>
  <c r="P820" i="2" s="1"/>
  <c r="F820" i="2" s="1"/>
  <c r="R821" i="2"/>
  <c r="S821" i="2" s="1"/>
  <c r="T821" i="2" s="1"/>
  <c r="P821" i="2" s="1"/>
  <c r="F821" i="2" s="1"/>
  <c r="P822" i="2"/>
  <c r="F822" i="2" s="1"/>
  <c r="R952" i="2"/>
  <c r="S952" i="2" s="1"/>
  <c r="T952" i="2" s="1"/>
  <c r="P952" i="2" s="1"/>
  <c r="F952" i="2" s="1"/>
  <c r="R1387" i="2"/>
  <c r="S1387" i="2" s="1"/>
  <c r="T1387" i="2" s="1"/>
  <c r="P1387" i="2" s="1"/>
  <c r="F1387" i="2" s="1"/>
  <c r="R15" i="2"/>
  <c r="R816" i="2"/>
  <c r="S816" i="2" s="1"/>
  <c r="T816" i="2" s="1"/>
  <c r="P816" i="2" s="1"/>
  <c r="F816" i="2" s="1"/>
  <c r="B2420" i="2"/>
  <c r="H2420" i="2"/>
  <c r="Q2420" i="2" s="1"/>
  <c r="L2420" i="2"/>
  <c r="B2251" i="2"/>
  <c r="H2251" i="2"/>
  <c r="Q2251" i="2" s="1"/>
  <c r="L2251" i="2"/>
  <c r="B2253" i="2"/>
  <c r="H2253" i="2"/>
  <c r="Q2253" i="2" s="1"/>
  <c r="B1792" i="2"/>
  <c r="H1792" i="2"/>
  <c r="Q1792" i="2" s="1"/>
  <c r="L1792" i="2"/>
  <c r="P1792" i="2"/>
  <c r="B1793" i="2"/>
  <c r="H1793" i="2"/>
  <c r="Q1793" i="2" s="1"/>
  <c r="L1793" i="2"/>
  <c r="P1793" i="2"/>
  <c r="B1794" i="2"/>
  <c r="H1794" i="2"/>
  <c r="Q1794" i="2" s="1"/>
  <c r="L1794" i="2"/>
  <c r="P1794" i="2"/>
  <c r="B1797" i="2"/>
  <c r="H1797" i="2"/>
  <c r="Q1797" i="2" s="1"/>
  <c r="L1797" i="2"/>
  <c r="P1797" i="2"/>
  <c r="B1796" i="2"/>
  <c r="H1796" i="2"/>
  <c r="Q1796" i="2" s="1"/>
  <c r="L1796" i="2"/>
  <c r="P1796" i="2"/>
  <c r="B1795" i="2"/>
  <c r="H1795" i="2"/>
  <c r="Q1795" i="2" s="1"/>
  <c r="P1795" i="2"/>
  <c r="A823" i="2" l="1"/>
  <c r="A1897" i="2"/>
  <c r="A952" i="2"/>
  <c r="A2751" i="2"/>
  <c r="A824" i="2"/>
  <c r="A816" i="2"/>
  <c r="A822" i="2"/>
  <c r="A821" i="2"/>
  <c r="A1387" i="2"/>
  <c r="A820" i="2"/>
  <c r="A825" i="2"/>
  <c r="L15" i="2"/>
  <c r="S15" i="2" s="1"/>
  <c r="T15" i="2" s="1"/>
  <c r="O120" i="1"/>
  <c r="E120" i="1" s="1"/>
  <c r="O118" i="1"/>
  <c r="E118" i="1" s="1"/>
  <c r="O119" i="1"/>
  <c r="E119" i="1" s="1"/>
  <c r="O112" i="1"/>
  <c r="E112" i="1" s="1"/>
  <c r="R1796" i="2"/>
  <c r="S1796" i="2" s="1"/>
  <c r="R1794" i="2"/>
  <c r="S1794" i="2" s="1"/>
  <c r="R1792" i="2"/>
  <c r="S1792" i="2" s="1"/>
  <c r="R2251" i="2"/>
  <c r="S2251" i="2" s="1"/>
  <c r="P15" i="2"/>
  <c r="F15" i="2" s="1"/>
  <c r="R2420" i="2"/>
  <c r="S2420" i="2" s="1"/>
  <c r="R1797" i="2"/>
  <c r="S1797" i="2" s="1"/>
  <c r="N1797" i="2" s="1"/>
  <c r="T1797" i="2" s="1"/>
  <c r="F1797" i="2" s="1"/>
  <c r="R2253" i="2"/>
  <c r="R1795" i="2"/>
  <c r="R1793" i="2"/>
  <c r="S1793" i="2" s="1"/>
  <c r="N1793" i="2" s="1"/>
  <c r="T1793" i="2" s="1"/>
  <c r="F1793" i="2" s="1"/>
  <c r="B1119" i="2"/>
  <c r="H1119" i="2"/>
  <c r="Q1119" i="2" s="1"/>
  <c r="G81" i="1"/>
  <c r="P81" i="1" s="1"/>
  <c r="I81" i="1"/>
  <c r="G302" i="1"/>
  <c r="P302" i="1" s="1"/>
  <c r="I302" i="1"/>
  <c r="K302" i="1"/>
  <c r="G349" i="1"/>
  <c r="P349" i="1" s="1"/>
  <c r="I349" i="1" s="1"/>
  <c r="O349" i="1"/>
  <c r="G135" i="1"/>
  <c r="P135" i="1" s="1"/>
  <c r="I135" i="1"/>
  <c r="K135" i="1"/>
  <c r="L2253" i="2" l="1"/>
  <c r="S2253" i="2" s="1"/>
  <c r="A15" i="2"/>
  <c r="L1795" i="2"/>
  <c r="S1795" i="2" s="1"/>
  <c r="N1795" i="2" s="1"/>
  <c r="T1795" i="2" s="1"/>
  <c r="F1795" i="2" s="1"/>
  <c r="A1797" i="2"/>
  <c r="A1793" i="2"/>
  <c r="Q81" i="1"/>
  <c r="N2420" i="2"/>
  <c r="T2420" i="2" s="1"/>
  <c r="N2253" i="2"/>
  <c r="N2251" i="2"/>
  <c r="T2251" i="2" s="1"/>
  <c r="N1796" i="2"/>
  <c r="T1796" i="2" s="1"/>
  <c r="F1796" i="2" s="1"/>
  <c r="N1792" i="2"/>
  <c r="T1792" i="2" s="1"/>
  <c r="F1792" i="2" s="1"/>
  <c r="N1794" i="2"/>
  <c r="T1794" i="2" s="1"/>
  <c r="F1794" i="2" s="1"/>
  <c r="R1119" i="2"/>
  <c r="Q302" i="1"/>
  <c r="R302" i="1" s="1"/>
  <c r="M302" i="1" s="1"/>
  <c r="S302" i="1" s="1"/>
  <c r="Q349" i="1"/>
  <c r="Q135" i="1"/>
  <c r="R135" i="1" s="1"/>
  <c r="M135" i="1" s="1"/>
  <c r="S135" i="1" s="1"/>
  <c r="B1395" i="2"/>
  <c r="H1395" i="2"/>
  <c r="Q1395" i="2" s="1"/>
  <c r="N1395" i="2"/>
  <c r="P1395" i="2"/>
  <c r="B2448" i="2"/>
  <c r="H2448" i="2"/>
  <c r="Q2448" i="2" s="1"/>
  <c r="P2448" i="2"/>
  <c r="B1391" i="2"/>
  <c r="H1391" i="2"/>
  <c r="Q1391" i="2" s="1"/>
  <c r="B16" i="2"/>
  <c r="H16" i="2"/>
  <c r="Q16" i="2" s="1"/>
  <c r="J16" i="2" s="1"/>
  <c r="R349" i="1" l="1"/>
  <c r="K349" i="1"/>
  <c r="T2253" i="2"/>
  <c r="A1795" i="2"/>
  <c r="A1792" i="2"/>
  <c r="A1796" i="2"/>
  <c r="A1794" i="2"/>
  <c r="L1119" i="2"/>
  <c r="S1119" i="2" s="1"/>
  <c r="K81" i="1"/>
  <c r="R81" i="1" s="1"/>
  <c r="M81" i="1" s="1"/>
  <c r="S81" i="1" s="1"/>
  <c r="O135" i="1"/>
  <c r="E135" i="1" s="1"/>
  <c r="O302" i="1"/>
  <c r="E302" i="1" s="1"/>
  <c r="O81" i="1"/>
  <c r="P2253" i="2"/>
  <c r="F2253" i="2" s="1"/>
  <c r="P2251" i="2"/>
  <c r="F2251" i="2" s="1"/>
  <c r="P2420" i="2"/>
  <c r="F2420" i="2" s="1"/>
  <c r="N1119" i="2"/>
  <c r="R1395" i="2"/>
  <c r="L1395" i="2" s="1"/>
  <c r="S1395" i="2" s="1"/>
  <c r="T1395" i="2" s="1"/>
  <c r="F1395" i="2" s="1"/>
  <c r="R2448" i="2"/>
  <c r="L2448" i="2" s="1"/>
  <c r="S2448" i="2" s="1"/>
  <c r="M349" i="1"/>
  <c r="S349" i="1" s="1"/>
  <c r="E349" i="1" s="1"/>
  <c r="R1391" i="2"/>
  <c r="L1391" i="2" s="1"/>
  <c r="S1391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2" i="1"/>
  <c r="P382" i="1" s="1"/>
  <c r="I382" i="1"/>
  <c r="G249" i="1"/>
  <c r="P249" i="1" s="1"/>
  <c r="I249" i="1" s="1"/>
  <c r="O249" i="1"/>
  <c r="G308" i="1"/>
  <c r="P308" i="1" s="1"/>
  <c r="I308" i="1"/>
  <c r="M308" i="1"/>
  <c r="G266" i="1"/>
  <c r="P266" i="1" s="1"/>
  <c r="I266" i="1"/>
  <c r="O266" i="1"/>
  <c r="G173" i="1"/>
  <c r="P173" i="1" s="1"/>
  <c r="I173" i="1"/>
  <c r="G101" i="1"/>
  <c r="P101" i="1" s="1"/>
  <c r="I101" i="1" s="1"/>
  <c r="O101" i="1"/>
  <c r="G6" i="1"/>
  <c r="P6" i="1" s="1"/>
  <c r="I6" i="1"/>
  <c r="M6" i="1"/>
  <c r="O6" i="1"/>
  <c r="N16" i="2" l="1"/>
  <c r="T16" i="2" s="1"/>
  <c r="P16" i="2" s="1"/>
  <c r="F16" i="2" s="1"/>
  <c r="N2448" i="2"/>
  <c r="T2448" i="2" s="1"/>
  <c r="F2448" i="2" s="1"/>
  <c r="A2251" i="2"/>
  <c r="A2253" i="2"/>
  <c r="A1395" i="2"/>
  <c r="A2420" i="2"/>
  <c r="T1119" i="2"/>
  <c r="E81" i="1"/>
  <c r="P1119" i="2"/>
  <c r="F1119" i="2" s="1"/>
  <c r="N1391" i="2"/>
  <c r="T1391" i="2" s="1"/>
  <c r="P1391" i="2" s="1"/>
  <c r="F1391" i="2" s="1"/>
  <c r="Q308" i="1"/>
  <c r="K308" i="1" s="1"/>
  <c r="R308" i="1" s="1"/>
  <c r="S308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2" i="1"/>
  <c r="Q249" i="1"/>
  <c r="Q266" i="1"/>
  <c r="Q173" i="1"/>
  <c r="Q101" i="1"/>
  <c r="Q6" i="1"/>
  <c r="B2814" i="2"/>
  <c r="H2814" i="2"/>
  <c r="Q2814" i="2" s="1"/>
  <c r="L2814" i="2"/>
  <c r="N2814" i="2"/>
  <c r="B2816" i="2"/>
  <c r="H2816" i="2"/>
  <c r="Q2816" i="2" s="1"/>
  <c r="L2816" i="2"/>
  <c r="N2816" i="2"/>
  <c r="P2816" i="2"/>
  <c r="B2818" i="2"/>
  <c r="H2818" i="2"/>
  <c r="Q2818" i="2" s="1"/>
  <c r="N2818" i="2"/>
  <c r="P2818" i="2"/>
  <c r="B2817" i="2"/>
  <c r="H2817" i="2"/>
  <c r="Q2817" i="2" s="1"/>
  <c r="L2817" i="2"/>
  <c r="N2817" i="2"/>
  <c r="P2817" i="2"/>
  <c r="B2815" i="2"/>
  <c r="H2815" i="2"/>
  <c r="Q2815" i="2" s="1"/>
  <c r="L2815" i="2"/>
  <c r="N2815" i="2"/>
  <c r="P2815" i="2"/>
  <c r="B2819" i="2"/>
  <c r="H2819" i="2"/>
  <c r="Q2819" i="2" s="1"/>
  <c r="L2819" i="2"/>
  <c r="N2819" i="2"/>
  <c r="P2819" i="2"/>
  <c r="B2739" i="2"/>
  <c r="H2739" i="2"/>
  <c r="Q2739" i="2" s="1"/>
  <c r="J2739" i="2" s="1"/>
  <c r="P2739" i="2"/>
  <c r="B2742" i="2"/>
  <c r="H2742" i="2"/>
  <c r="Q2742" i="2" s="1"/>
  <c r="L2742" i="2"/>
  <c r="B2621" i="2"/>
  <c r="H2621" i="2"/>
  <c r="Q2621" i="2" s="1"/>
  <c r="N2621" i="2"/>
  <c r="P2621" i="2"/>
  <c r="B1907" i="2"/>
  <c r="H1907" i="2"/>
  <c r="Q1907" i="2" s="1"/>
  <c r="N1907" i="2"/>
  <c r="P1907" i="2"/>
  <c r="B1769" i="2"/>
  <c r="H1769" i="2"/>
  <c r="Q1769" i="2" s="1"/>
  <c r="L1769" i="2"/>
  <c r="B1767" i="2"/>
  <c r="H1767" i="2"/>
  <c r="Q1767" i="2" s="1"/>
  <c r="L1767" i="2"/>
  <c r="B1437" i="2"/>
  <c r="H1437" i="2"/>
  <c r="Q1437" i="2" s="1"/>
  <c r="R1437" i="2" s="1"/>
  <c r="L1437" i="2"/>
  <c r="N1437" i="2"/>
  <c r="P1437" i="2"/>
  <c r="B977" i="2"/>
  <c r="H977" i="2"/>
  <c r="Q977" i="2" s="1"/>
  <c r="J977" i="2" s="1"/>
  <c r="B451" i="2"/>
  <c r="H451" i="2"/>
  <c r="Q451" i="2" s="1"/>
  <c r="N451" i="2"/>
  <c r="P451" i="2"/>
  <c r="A2448" i="2" l="1"/>
  <c r="A1391" i="2"/>
  <c r="A199" i="2"/>
  <c r="A16" i="2"/>
  <c r="A204" i="2"/>
  <c r="A1119" i="2"/>
  <c r="A203" i="2"/>
  <c r="A201" i="2"/>
  <c r="A205" i="2"/>
  <c r="O308" i="1"/>
  <c r="E308" i="1" s="1"/>
  <c r="K382" i="1"/>
  <c r="R382" i="1" s="1"/>
  <c r="K249" i="1"/>
  <c r="R249" i="1" s="1"/>
  <c r="K266" i="1"/>
  <c r="R266" i="1" s="1"/>
  <c r="K173" i="1"/>
  <c r="R173" i="1" s="1"/>
  <c r="K101" i="1"/>
  <c r="R101" i="1" s="1"/>
  <c r="K6" i="1"/>
  <c r="R6" i="1" s="1"/>
  <c r="S6" i="1" s="1"/>
  <c r="E6" i="1" s="1"/>
  <c r="R2815" i="2"/>
  <c r="R2819" i="2"/>
  <c r="S2819" i="2" s="1"/>
  <c r="T2819" i="2" s="1"/>
  <c r="F2819" i="2" s="1"/>
  <c r="R2817" i="2"/>
  <c r="S2817" i="2" s="1"/>
  <c r="T2817" i="2" s="1"/>
  <c r="F2817" i="2" s="1"/>
  <c r="R2816" i="2"/>
  <c r="S2816" i="2" s="1"/>
  <c r="T2816" i="2" s="1"/>
  <c r="F2816" i="2" s="1"/>
  <c r="S2815" i="2"/>
  <c r="T2815" i="2" s="1"/>
  <c r="F2815" i="2" s="1"/>
  <c r="R2818" i="2"/>
  <c r="R2814" i="2"/>
  <c r="S2814" i="2" s="1"/>
  <c r="T2814" i="2" s="1"/>
  <c r="P2814" i="2" s="1"/>
  <c r="F2814" i="2" s="1"/>
  <c r="R2742" i="2"/>
  <c r="S2742" i="2" s="1"/>
  <c r="R2739" i="2"/>
  <c r="R2621" i="2"/>
  <c r="R1907" i="2"/>
  <c r="R1767" i="2"/>
  <c r="S1767" i="2" s="1"/>
  <c r="R1769" i="2"/>
  <c r="S1769" i="2" s="1"/>
  <c r="S1437" i="2"/>
  <c r="T1437" i="2" s="1"/>
  <c r="F1437" i="2" s="1"/>
  <c r="R977" i="2"/>
  <c r="R451" i="2"/>
  <c r="P3085" i="2"/>
  <c r="L3085" i="2"/>
  <c r="H3085" i="2"/>
  <c r="Q3085" i="2" s="1"/>
  <c r="B3085" i="2"/>
  <c r="P3072" i="2"/>
  <c r="N3072" i="2"/>
  <c r="L3072" i="2"/>
  <c r="H3072" i="2"/>
  <c r="Q3072" i="2" s="1"/>
  <c r="B3072" i="2"/>
  <c r="P3067" i="2"/>
  <c r="N3067" i="2"/>
  <c r="L3067" i="2"/>
  <c r="H3067" i="2"/>
  <c r="Q3067" i="2" s="1"/>
  <c r="B3067" i="2"/>
  <c r="P3053" i="2"/>
  <c r="N3053" i="2"/>
  <c r="L3053" i="2"/>
  <c r="H3053" i="2"/>
  <c r="Q3053" i="2" s="1"/>
  <c r="B3053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22" i="2"/>
  <c r="N3022" i="2"/>
  <c r="L3022" i="2"/>
  <c r="H3022" i="2"/>
  <c r="Q3022" i="2" s="1"/>
  <c r="B3022" i="2"/>
  <c r="P3009" i="2"/>
  <c r="N3009" i="2"/>
  <c r="L3009" i="2"/>
  <c r="H3009" i="2"/>
  <c r="Q3009" i="2" s="1"/>
  <c r="B3009" i="2"/>
  <c r="P3005" i="2"/>
  <c r="N3005" i="2"/>
  <c r="L3005" i="2"/>
  <c r="H3005" i="2"/>
  <c r="Q3005" i="2" s="1"/>
  <c r="B3005" i="2"/>
  <c r="P2980" i="2"/>
  <c r="N2980" i="2"/>
  <c r="L2980" i="2"/>
  <c r="H2980" i="2"/>
  <c r="Q2980" i="2" s="1"/>
  <c r="B2980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31" i="2"/>
  <c r="N2931" i="2"/>
  <c r="L2931" i="2"/>
  <c r="H2931" i="2"/>
  <c r="Q2931" i="2" s="1"/>
  <c r="B2931" i="2"/>
  <c r="P2929" i="2"/>
  <c r="N2929" i="2"/>
  <c r="L2929" i="2"/>
  <c r="H2929" i="2"/>
  <c r="Q2929" i="2" s="1"/>
  <c r="B2929" i="2"/>
  <c r="P2923" i="2"/>
  <c r="N2923" i="2"/>
  <c r="L2923" i="2"/>
  <c r="H2923" i="2"/>
  <c r="Q2923" i="2" s="1"/>
  <c r="B2923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2862" i="2"/>
  <c r="N2862" i="2"/>
  <c r="L2862" i="2"/>
  <c r="H2862" i="2"/>
  <c r="Q2862" i="2" s="1"/>
  <c r="B2862" i="2"/>
  <c r="P2835" i="2"/>
  <c r="N2835" i="2"/>
  <c r="L2835" i="2"/>
  <c r="H2835" i="2"/>
  <c r="Q2835" i="2" s="1"/>
  <c r="B2835" i="2"/>
  <c r="P2834" i="2"/>
  <c r="N2834" i="2"/>
  <c r="L2834" i="2"/>
  <c r="H2834" i="2"/>
  <c r="Q2834" i="2" s="1"/>
  <c r="B2834" i="2"/>
  <c r="P2771" i="2"/>
  <c r="N2771" i="2"/>
  <c r="H2771" i="2"/>
  <c r="Q2771" i="2" s="1"/>
  <c r="B2771" i="2"/>
  <c r="N2833" i="2"/>
  <c r="L2833" i="2"/>
  <c r="H2833" i="2"/>
  <c r="Q2833" i="2" s="1"/>
  <c r="B2833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2" i="2"/>
  <c r="N2802" i="2"/>
  <c r="L2802" i="2"/>
  <c r="H2802" i="2"/>
  <c r="Q2802" i="2" s="1"/>
  <c r="B2802" i="2"/>
  <c r="P2774" i="2"/>
  <c r="H2774" i="2"/>
  <c r="Q2774" i="2" s="1"/>
  <c r="B2774" i="2"/>
  <c r="P2772" i="2"/>
  <c r="N2772" i="2"/>
  <c r="L2772" i="2"/>
  <c r="H2772" i="2"/>
  <c r="Q2772" i="2" s="1"/>
  <c r="B2772" i="2"/>
  <c r="P2770" i="2"/>
  <c r="H2770" i="2"/>
  <c r="Q2770" i="2" s="1"/>
  <c r="B2770" i="2"/>
  <c r="H2769" i="2"/>
  <c r="Q2769" i="2" s="1"/>
  <c r="B2769" i="2"/>
  <c r="P2768" i="2"/>
  <c r="N2768" i="2"/>
  <c r="L2768" i="2"/>
  <c r="H2768" i="2"/>
  <c r="Q2768" i="2" s="1"/>
  <c r="B2768" i="2"/>
  <c r="P2766" i="2"/>
  <c r="N2766" i="2"/>
  <c r="L2766" i="2"/>
  <c r="H2766" i="2"/>
  <c r="Q2766" i="2" s="1"/>
  <c r="B2766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54" i="2"/>
  <c r="N2754" i="2"/>
  <c r="L2754" i="2"/>
  <c r="H2754" i="2"/>
  <c r="Q2754" i="2" s="1"/>
  <c r="B2754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8" i="2"/>
  <c r="N2728" i="2"/>
  <c r="L2728" i="2"/>
  <c r="H2728" i="2"/>
  <c r="Q2728" i="2" s="1"/>
  <c r="B2728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N2716" i="2"/>
  <c r="H2716" i="2"/>
  <c r="Q2716" i="2" s="1"/>
  <c r="B2716" i="2"/>
  <c r="N1675" i="2"/>
  <c r="L1675" i="2"/>
  <c r="H1675" i="2"/>
  <c r="Q1675" i="2" s="1"/>
  <c r="B1675" i="2"/>
  <c r="P2680" i="2"/>
  <c r="N2680" i="2"/>
  <c r="L2680" i="2"/>
  <c r="H2680" i="2"/>
  <c r="Q2680" i="2" s="1"/>
  <c r="B2680" i="2"/>
  <c r="P2674" i="2"/>
  <c r="N2674" i="2"/>
  <c r="L2674" i="2"/>
  <c r="H2674" i="2"/>
  <c r="Q2674" i="2" s="1"/>
  <c r="B2674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24" i="2"/>
  <c r="N2624" i="2"/>
  <c r="L2624" i="2"/>
  <c r="H2624" i="2"/>
  <c r="Q2624" i="2" s="1"/>
  <c r="B2624" i="2"/>
  <c r="P2626" i="2"/>
  <c r="L2626" i="2"/>
  <c r="H2626" i="2"/>
  <c r="Q2626" i="2" s="1"/>
  <c r="J2626" i="2" s="1"/>
  <c r="B2626" i="2"/>
  <c r="P2622" i="2"/>
  <c r="N2622" i="2"/>
  <c r="L2622" i="2"/>
  <c r="H2622" i="2"/>
  <c r="Q2622" i="2" s="1"/>
  <c r="B2622" i="2"/>
  <c r="P2617" i="2"/>
  <c r="N2617" i="2"/>
  <c r="L2617" i="2"/>
  <c r="H2617" i="2"/>
  <c r="Q2617" i="2" s="1"/>
  <c r="B2617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593" i="2"/>
  <c r="N2593" i="2"/>
  <c r="L2593" i="2"/>
  <c r="H2593" i="2"/>
  <c r="Q2593" i="2" s="1"/>
  <c r="B2593" i="2"/>
  <c r="P2585" i="2"/>
  <c r="N2585" i="2"/>
  <c r="L2585" i="2"/>
  <c r="H2585" i="2"/>
  <c r="Q2585" i="2" s="1"/>
  <c r="B2585" i="2"/>
  <c r="P2582" i="2"/>
  <c r="N2582" i="2"/>
  <c r="L2582" i="2"/>
  <c r="H2582" i="2"/>
  <c r="Q2582" i="2" s="1"/>
  <c r="B2582" i="2"/>
  <c r="P2577" i="2"/>
  <c r="N2577" i="2"/>
  <c r="L2577" i="2"/>
  <c r="H2577" i="2"/>
  <c r="Q2577" i="2" s="1"/>
  <c r="J2577" i="2" s="1"/>
  <c r="B2577" i="2"/>
  <c r="P2571" i="2"/>
  <c r="N2571" i="2"/>
  <c r="L2571" i="2"/>
  <c r="H2571" i="2"/>
  <c r="Q2571" i="2" s="1"/>
  <c r="B2571" i="2"/>
  <c r="P2563" i="2"/>
  <c r="N2563" i="2"/>
  <c r="L2563" i="2"/>
  <c r="H2563" i="2"/>
  <c r="Q2563" i="2" s="1"/>
  <c r="B2563" i="2"/>
  <c r="P2555" i="2"/>
  <c r="N2555" i="2"/>
  <c r="H2555" i="2"/>
  <c r="Q2555" i="2" s="1"/>
  <c r="B2555" i="2"/>
  <c r="P2550" i="2"/>
  <c r="N2550" i="2"/>
  <c r="L2550" i="2"/>
  <c r="H2550" i="2"/>
  <c r="Q2550" i="2" s="1"/>
  <c r="B2550" i="2"/>
  <c r="P2544" i="2"/>
  <c r="N2544" i="2"/>
  <c r="L2544" i="2"/>
  <c r="H2544" i="2"/>
  <c r="Q2544" i="2" s="1"/>
  <c r="B2544" i="2"/>
  <c r="P2541" i="2"/>
  <c r="N2541" i="2"/>
  <c r="L2541" i="2"/>
  <c r="H2541" i="2"/>
  <c r="Q2541" i="2" s="1"/>
  <c r="B2541" i="2"/>
  <c r="P2536" i="2"/>
  <c r="N2536" i="2"/>
  <c r="L2536" i="2"/>
  <c r="H2536" i="2"/>
  <c r="Q2536" i="2" s="1"/>
  <c r="B2536" i="2"/>
  <c r="P2533" i="2"/>
  <c r="N2533" i="2"/>
  <c r="L2533" i="2"/>
  <c r="H2533" i="2"/>
  <c r="Q2533" i="2" s="1"/>
  <c r="B2533" i="2"/>
  <c r="P2529" i="2"/>
  <c r="N2529" i="2"/>
  <c r="L2529" i="2"/>
  <c r="H2529" i="2"/>
  <c r="Q2529" i="2" s="1"/>
  <c r="B2529" i="2"/>
  <c r="P2526" i="2"/>
  <c r="N2526" i="2"/>
  <c r="L2526" i="2"/>
  <c r="H2526" i="2"/>
  <c r="Q2526" i="2" s="1"/>
  <c r="B2526" i="2"/>
  <c r="P2523" i="2"/>
  <c r="N2523" i="2"/>
  <c r="L2523" i="2"/>
  <c r="H2523" i="2"/>
  <c r="Q2523" i="2" s="1"/>
  <c r="B2523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7" i="2"/>
  <c r="N2517" i="2"/>
  <c r="L2517" i="2"/>
  <c r="H2517" i="2"/>
  <c r="Q2517" i="2" s="1"/>
  <c r="B2517" i="2"/>
  <c r="N2515" i="2"/>
  <c r="L2515" i="2"/>
  <c r="H2515" i="2"/>
  <c r="Q2515" i="2" s="1"/>
  <c r="R2515" i="2" s="1"/>
  <c r="B2515" i="2"/>
  <c r="P2509" i="2"/>
  <c r="N2509" i="2"/>
  <c r="L2509" i="2"/>
  <c r="H2509" i="2"/>
  <c r="Q2509" i="2" s="1"/>
  <c r="B2509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0" i="2"/>
  <c r="N2500" i="2"/>
  <c r="L2500" i="2"/>
  <c r="H2500" i="2"/>
  <c r="Q2500" i="2" s="1"/>
  <c r="B2500" i="2"/>
  <c r="P2498" i="2"/>
  <c r="N2498" i="2"/>
  <c r="L2498" i="2"/>
  <c r="H2498" i="2"/>
  <c r="Q2498" i="2" s="1"/>
  <c r="B2498" i="2"/>
  <c r="N2493" i="2"/>
  <c r="L2493" i="2"/>
  <c r="H2493" i="2"/>
  <c r="Q2493" i="2" s="1"/>
  <c r="J2493" i="2" s="1"/>
  <c r="B2493" i="2"/>
  <c r="P2492" i="2"/>
  <c r="N2492" i="2"/>
  <c r="L2492" i="2"/>
  <c r="H2492" i="2"/>
  <c r="Q2492" i="2" s="1"/>
  <c r="J2492" i="2" s="1"/>
  <c r="B2492" i="2"/>
  <c r="P2485" i="2"/>
  <c r="N2485" i="2"/>
  <c r="L2485" i="2"/>
  <c r="H2485" i="2"/>
  <c r="Q2485" i="2" s="1"/>
  <c r="B2485" i="2"/>
  <c r="P2479" i="2"/>
  <c r="N2479" i="2"/>
  <c r="L2479" i="2"/>
  <c r="H2479" i="2"/>
  <c r="Q2479" i="2" s="1"/>
  <c r="B247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31" i="2"/>
  <c r="N2431" i="2"/>
  <c r="H2431" i="2"/>
  <c r="Q2431" i="2" s="1"/>
  <c r="B2431" i="2"/>
  <c r="P2423" i="2"/>
  <c r="N2423" i="2"/>
  <c r="L2423" i="2"/>
  <c r="H2423" i="2"/>
  <c r="Q2423" i="2" s="1"/>
  <c r="B2423" i="2"/>
  <c r="P2430" i="2"/>
  <c r="N2430" i="2"/>
  <c r="H2430" i="2"/>
  <c r="Q2430" i="2" s="1"/>
  <c r="B2430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5" i="2"/>
  <c r="H2415" i="2"/>
  <c r="Q2415" i="2" s="1"/>
  <c r="B2415" i="2"/>
  <c r="N2424" i="2"/>
  <c r="H2424" i="2"/>
  <c r="Q2424" i="2" s="1"/>
  <c r="B2424" i="2"/>
  <c r="L2413" i="2"/>
  <c r="H2413" i="2"/>
  <c r="Q2413" i="2" s="1"/>
  <c r="B2413" i="2"/>
  <c r="P2403" i="2"/>
  <c r="N2403" i="2"/>
  <c r="L2403" i="2"/>
  <c r="H2403" i="2"/>
  <c r="Q2403" i="2" s="1"/>
  <c r="B2403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73" i="2"/>
  <c r="N2373" i="2"/>
  <c r="L2373" i="2"/>
  <c r="H2373" i="2"/>
  <c r="Q2373" i="2" s="1"/>
  <c r="B2373" i="2"/>
  <c r="P2353" i="2"/>
  <c r="N2353" i="2"/>
  <c r="L2353" i="2"/>
  <c r="H2353" i="2"/>
  <c r="Q2353" i="2" s="1"/>
  <c r="B2353" i="2"/>
  <c r="P2348" i="2"/>
  <c r="L2348" i="2"/>
  <c r="H2348" i="2"/>
  <c r="Q2348" i="2" s="1"/>
  <c r="J2348" i="2" s="1"/>
  <c r="B2348" i="2"/>
  <c r="P2345" i="2"/>
  <c r="N2345" i="2"/>
  <c r="L2345" i="2"/>
  <c r="H2345" i="2"/>
  <c r="Q2345" i="2" s="1"/>
  <c r="B2345" i="2"/>
  <c r="P2344" i="2"/>
  <c r="N2344" i="2"/>
  <c r="L2344" i="2"/>
  <c r="H2344" i="2"/>
  <c r="Q2344" i="2" s="1"/>
  <c r="B2344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0" i="2"/>
  <c r="N2330" i="2"/>
  <c r="H2330" i="2"/>
  <c r="Q2330" i="2" s="1"/>
  <c r="B2330" i="2"/>
  <c r="P2327" i="2"/>
  <c r="N2327" i="2"/>
  <c r="L2327" i="2"/>
  <c r="H2327" i="2"/>
  <c r="Q2327" i="2" s="1"/>
  <c r="B2327" i="2"/>
  <c r="P2308" i="2"/>
  <c r="N2308" i="2"/>
  <c r="L2308" i="2"/>
  <c r="H2308" i="2"/>
  <c r="Q2308" i="2" s="1"/>
  <c r="B2308" i="2"/>
  <c r="P2298" i="2"/>
  <c r="N2298" i="2"/>
  <c r="L2298" i="2"/>
  <c r="H2298" i="2"/>
  <c r="Q2298" i="2" s="1"/>
  <c r="B2298" i="2"/>
  <c r="P2290" i="2"/>
  <c r="N2290" i="2"/>
  <c r="L2290" i="2"/>
  <c r="H2290" i="2"/>
  <c r="Q2290" i="2" s="1"/>
  <c r="B2290" i="2"/>
  <c r="P2288" i="2"/>
  <c r="N2288" i="2"/>
  <c r="L2288" i="2"/>
  <c r="H2288" i="2"/>
  <c r="Q2288" i="2" s="1"/>
  <c r="B2288" i="2"/>
  <c r="P2265" i="2"/>
  <c r="N2265" i="2"/>
  <c r="L2265" i="2"/>
  <c r="H2265" i="2"/>
  <c r="Q2265" i="2" s="1"/>
  <c r="B2265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37" i="2"/>
  <c r="N2237" i="2"/>
  <c r="L2237" i="2"/>
  <c r="H2237" i="2"/>
  <c r="Q2237" i="2" s="1"/>
  <c r="B2237" i="2"/>
  <c r="P2223" i="2"/>
  <c r="N2223" i="2"/>
  <c r="L2223" i="2"/>
  <c r="H2223" i="2"/>
  <c r="Q2223" i="2" s="1"/>
  <c r="B2223" i="2"/>
  <c r="P2207" i="2"/>
  <c r="N2207" i="2"/>
  <c r="L2207" i="2"/>
  <c r="H2207" i="2"/>
  <c r="Q2207" i="2" s="1"/>
  <c r="B2207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56" i="2"/>
  <c r="N2156" i="2"/>
  <c r="L2156" i="2"/>
  <c r="H2156" i="2"/>
  <c r="Q2156" i="2" s="1"/>
  <c r="B2156" i="2"/>
  <c r="H2215" i="2"/>
  <c r="Q2215" i="2" s="1"/>
  <c r="B2215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L2153" i="2"/>
  <c r="H2153" i="2"/>
  <c r="Q2153" i="2" s="1"/>
  <c r="B2153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36" i="2"/>
  <c r="N2136" i="2"/>
  <c r="L2136" i="2"/>
  <c r="H2136" i="2"/>
  <c r="Q2136" i="2" s="1"/>
  <c r="B2136" i="2"/>
  <c r="P2133" i="2"/>
  <c r="N2133" i="2"/>
  <c r="L2133" i="2"/>
  <c r="H2133" i="2"/>
  <c r="Q2133" i="2" s="1"/>
  <c r="B2133" i="2"/>
  <c r="P2131" i="2"/>
  <c r="N2131" i="2"/>
  <c r="L2131" i="2"/>
  <c r="H2131" i="2"/>
  <c r="Q2131" i="2" s="1"/>
  <c r="B2131" i="2"/>
  <c r="P2130" i="2"/>
  <c r="N2130" i="2"/>
  <c r="L2130" i="2"/>
  <c r="H2130" i="2"/>
  <c r="Q2130" i="2" s="1"/>
  <c r="B2130" i="2"/>
  <c r="P2125" i="2"/>
  <c r="N2125" i="2"/>
  <c r="L2125" i="2"/>
  <c r="H2125" i="2"/>
  <c r="Q2125" i="2" s="1"/>
  <c r="B2125" i="2"/>
  <c r="P2124" i="2"/>
  <c r="N2124" i="2"/>
  <c r="L2124" i="2"/>
  <c r="H2124" i="2"/>
  <c r="Q2124" i="2" s="1"/>
  <c r="B2124" i="2"/>
  <c r="P2123" i="2"/>
  <c r="N2123" i="2"/>
  <c r="L2123" i="2"/>
  <c r="H2123" i="2"/>
  <c r="Q2123" i="2" s="1"/>
  <c r="B2123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N2120" i="2"/>
  <c r="L2120" i="2"/>
  <c r="H2120" i="2"/>
  <c r="Q2120" i="2" s="1"/>
  <c r="R2120" i="2" s="1"/>
  <c r="B2120" i="2"/>
  <c r="P2097" i="2"/>
  <c r="N2097" i="2"/>
  <c r="L2097" i="2"/>
  <c r="H2097" i="2"/>
  <c r="Q2097" i="2" s="1"/>
  <c r="B2097" i="2"/>
  <c r="P2094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77" i="2"/>
  <c r="N2077" i="2"/>
  <c r="L2077" i="2"/>
  <c r="H2077" i="2"/>
  <c r="Q2077" i="2" s="1"/>
  <c r="B2077" i="2"/>
  <c r="P2070" i="2"/>
  <c r="N2070" i="2"/>
  <c r="L2070" i="2"/>
  <c r="H2070" i="2"/>
  <c r="Q2070" i="2" s="1"/>
  <c r="B2070" i="2"/>
  <c r="P2067" i="2"/>
  <c r="N2067" i="2"/>
  <c r="L2067" i="2"/>
  <c r="H2067" i="2"/>
  <c r="Q2067" i="2" s="1"/>
  <c r="B2067" i="2"/>
  <c r="P2064" i="2"/>
  <c r="N2064" i="2"/>
  <c r="L2064" i="2"/>
  <c r="H2064" i="2"/>
  <c r="Q2064" i="2" s="1"/>
  <c r="B2064" i="2"/>
  <c r="P2071" i="2"/>
  <c r="N2071" i="2"/>
  <c r="L2071" i="2"/>
  <c r="H2071" i="2"/>
  <c r="Q2071" i="2" s="1"/>
  <c r="J2071" i="2" s="1"/>
  <c r="B2071" i="2"/>
  <c r="P2061" i="2"/>
  <c r="N2061" i="2"/>
  <c r="L2061" i="2"/>
  <c r="H2061" i="2"/>
  <c r="Q2061" i="2" s="1"/>
  <c r="B2061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41" i="2"/>
  <c r="N2041" i="2"/>
  <c r="L2041" i="2"/>
  <c r="H2041" i="2"/>
  <c r="Q2041" i="2" s="1"/>
  <c r="B2041" i="2"/>
  <c r="P2039" i="2"/>
  <c r="N2039" i="2"/>
  <c r="L2039" i="2"/>
  <c r="H2039" i="2"/>
  <c r="Q2039" i="2" s="1"/>
  <c r="B2039" i="2"/>
  <c r="P2035" i="2"/>
  <c r="N2035" i="2"/>
  <c r="L2035" i="2"/>
  <c r="H2035" i="2"/>
  <c r="Q2035" i="2" s="1"/>
  <c r="B2035" i="2"/>
  <c r="P2037" i="2"/>
  <c r="N2037" i="2"/>
  <c r="L2037" i="2"/>
  <c r="H2037" i="2"/>
  <c r="Q2037" i="2" s="1"/>
  <c r="B2037" i="2"/>
  <c r="P2031" i="2"/>
  <c r="N2031" i="2"/>
  <c r="L2031" i="2"/>
  <c r="H2031" i="2"/>
  <c r="Q2031" i="2" s="1"/>
  <c r="B2031" i="2"/>
  <c r="P2036" i="2"/>
  <c r="N2036" i="2"/>
  <c r="L2036" i="2"/>
  <c r="H2036" i="2"/>
  <c r="Q2036" i="2" s="1"/>
  <c r="B2036" i="2"/>
  <c r="P2034" i="2"/>
  <c r="N2034" i="2"/>
  <c r="L2034" i="2"/>
  <c r="H2034" i="2"/>
  <c r="Q2034" i="2" s="1"/>
  <c r="B2034" i="2"/>
  <c r="P2032" i="2"/>
  <c r="L2032" i="2"/>
  <c r="H2032" i="2"/>
  <c r="Q2032" i="2" s="1"/>
  <c r="B2032" i="2"/>
  <c r="P2033" i="2"/>
  <c r="N2033" i="2"/>
  <c r="L2033" i="2"/>
  <c r="H2033" i="2"/>
  <c r="Q2033" i="2" s="1"/>
  <c r="B2033" i="2"/>
  <c r="H2028" i="2"/>
  <c r="Q2028" i="2" s="1"/>
  <c r="R2028" i="2" s="1"/>
  <c r="L2028" i="2" s="1"/>
  <c r="B2028" i="2"/>
  <c r="P2026" i="2"/>
  <c r="N2026" i="2"/>
  <c r="L2026" i="2"/>
  <c r="H2026" i="2"/>
  <c r="Q2026" i="2" s="1"/>
  <c r="B2026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86" i="2"/>
  <c r="N2086" i="2"/>
  <c r="H2086" i="2"/>
  <c r="Q2086" i="2" s="1"/>
  <c r="B2086" i="2"/>
  <c r="P2017" i="2"/>
  <c r="N2017" i="2"/>
  <c r="L2017" i="2"/>
  <c r="H2017" i="2"/>
  <c r="Q2017" i="2" s="1"/>
  <c r="B2017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86" i="2"/>
  <c r="N1986" i="2"/>
  <c r="L1986" i="2"/>
  <c r="H1986" i="2"/>
  <c r="Q1986" i="2" s="1"/>
  <c r="B1986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N1961" i="2"/>
  <c r="H1961" i="2"/>
  <c r="Q1961" i="2" s="1"/>
  <c r="B1961" i="2"/>
  <c r="N1960" i="2"/>
  <c r="H1960" i="2"/>
  <c r="Q1960" i="2" s="1"/>
  <c r="B1960" i="2"/>
  <c r="P1954" i="2"/>
  <c r="N1954" i="2"/>
  <c r="L1954" i="2"/>
  <c r="H1954" i="2"/>
  <c r="Q1954" i="2" s="1"/>
  <c r="B1954" i="2"/>
  <c r="P1953" i="2"/>
  <c r="N1953" i="2"/>
  <c r="H1953" i="2"/>
  <c r="Q1953" i="2" s="1"/>
  <c r="B1953" i="2"/>
  <c r="P1952" i="2"/>
  <c r="N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16" i="2"/>
  <c r="N1916" i="2"/>
  <c r="L1916" i="2"/>
  <c r="H1916" i="2"/>
  <c r="Q1916" i="2" s="1"/>
  <c r="B1916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12" i="2"/>
  <c r="N1912" i="2"/>
  <c r="H1912" i="2"/>
  <c r="Q1912" i="2" s="1"/>
  <c r="B1912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P1860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3" i="2"/>
  <c r="N1853" i="2"/>
  <c r="L1853" i="2"/>
  <c r="H1853" i="2"/>
  <c r="Q1853" i="2" s="1"/>
  <c r="B1853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30" i="2"/>
  <c r="N1830" i="2"/>
  <c r="L1830" i="2"/>
  <c r="H1830" i="2"/>
  <c r="Q1830" i="2" s="1"/>
  <c r="B1830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N1782" i="2"/>
  <c r="L1782" i="2"/>
  <c r="H1782" i="2"/>
  <c r="Q1782" i="2" s="1"/>
  <c r="B1782" i="2"/>
  <c r="P1774" i="2"/>
  <c r="N1774" i="2"/>
  <c r="L1774" i="2"/>
  <c r="H1774" i="2"/>
  <c r="Q1774" i="2" s="1"/>
  <c r="B1774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0" i="2"/>
  <c r="L1760" i="2"/>
  <c r="H1760" i="2"/>
  <c r="Q1760" i="2" s="1"/>
  <c r="B1760" i="2"/>
  <c r="P1761" i="2"/>
  <c r="L1761" i="2"/>
  <c r="H1761" i="2"/>
  <c r="Q1761" i="2" s="1"/>
  <c r="B1761" i="2"/>
  <c r="P1759" i="2"/>
  <c r="L1759" i="2"/>
  <c r="H1759" i="2"/>
  <c r="Q1759" i="2" s="1"/>
  <c r="B1759" i="2"/>
  <c r="L1762" i="2"/>
  <c r="H1762" i="2"/>
  <c r="Q1762" i="2" s="1"/>
  <c r="B1762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47" i="2"/>
  <c r="N1747" i="2"/>
  <c r="L1747" i="2"/>
  <c r="H1747" i="2"/>
  <c r="Q1747" i="2" s="1"/>
  <c r="B1747" i="2"/>
  <c r="H1750" i="2"/>
  <c r="Q1750" i="2" s="1"/>
  <c r="B1750" i="2"/>
  <c r="P1749" i="2"/>
  <c r="N1749" i="2"/>
  <c r="H1749" i="2"/>
  <c r="Q1749" i="2" s="1"/>
  <c r="B1749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0" i="2"/>
  <c r="N1740" i="2"/>
  <c r="L1740" i="2"/>
  <c r="H1740" i="2"/>
  <c r="Q1740" i="2" s="1"/>
  <c r="B1740" i="2"/>
  <c r="P1736" i="2"/>
  <c r="N1736" i="2"/>
  <c r="L1736" i="2"/>
  <c r="H1736" i="2"/>
  <c r="Q1736" i="2" s="1"/>
  <c r="B1736" i="2"/>
  <c r="P1709" i="2"/>
  <c r="N1709" i="2"/>
  <c r="L1709" i="2"/>
  <c r="H1709" i="2"/>
  <c r="Q1709" i="2" s="1"/>
  <c r="B1709" i="2"/>
  <c r="P1703" i="2"/>
  <c r="N1703" i="2"/>
  <c r="L1703" i="2"/>
  <c r="H1703" i="2"/>
  <c r="Q1703" i="2" s="1"/>
  <c r="B1703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53" i="2"/>
  <c r="N1653" i="2"/>
  <c r="L1653" i="2"/>
  <c r="H1653" i="2"/>
  <c r="Q1653" i="2" s="1"/>
  <c r="B1653" i="2"/>
  <c r="P1651" i="2"/>
  <c r="N1651" i="2"/>
  <c r="L1651" i="2"/>
  <c r="H1651" i="2"/>
  <c r="Q1651" i="2" s="1"/>
  <c r="B1651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3" i="2"/>
  <c r="N1633" i="2"/>
  <c r="L1633" i="2"/>
  <c r="H1633" i="2"/>
  <c r="Q1633" i="2" s="1"/>
  <c r="B1633" i="2"/>
  <c r="P1631" i="2"/>
  <c r="N1631" i="2"/>
  <c r="L1631" i="2"/>
  <c r="H1631" i="2"/>
  <c r="Q1631" i="2" s="1"/>
  <c r="B1631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N1618" i="2"/>
  <c r="L1618" i="2"/>
  <c r="H1618" i="2"/>
  <c r="Q1618" i="2" s="1"/>
  <c r="B1618" i="2"/>
  <c r="P1620" i="2"/>
  <c r="N1620" i="2"/>
  <c r="L1620" i="2"/>
  <c r="H1620" i="2"/>
  <c r="Q1620" i="2" s="1"/>
  <c r="B1620" i="2"/>
  <c r="P1628" i="2"/>
  <c r="N1628" i="2"/>
  <c r="H1628" i="2"/>
  <c r="Q1628" i="2" s="1"/>
  <c r="R1628" i="2" s="1"/>
  <c r="L1628" i="2" s="1"/>
  <c r="B1628" i="2"/>
  <c r="P1616" i="2"/>
  <c r="N1616" i="2"/>
  <c r="L1616" i="2"/>
  <c r="H1616" i="2"/>
  <c r="Q1616" i="2" s="1"/>
  <c r="B1616" i="2"/>
  <c r="P1610" i="2"/>
  <c r="N1610" i="2"/>
  <c r="L1610" i="2"/>
  <c r="H1610" i="2"/>
  <c r="Q1610" i="2" s="1"/>
  <c r="B1610" i="2"/>
  <c r="P1591" i="2"/>
  <c r="N1591" i="2"/>
  <c r="L1591" i="2"/>
  <c r="H1591" i="2"/>
  <c r="Q1591" i="2" s="1"/>
  <c r="B1591" i="2"/>
  <c r="N1565" i="2"/>
  <c r="L1565" i="2"/>
  <c r="H1565" i="2"/>
  <c r="Q1565" i="2" s="1"/>
  <c r="B1565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67" i="2"/>
  <c r="N1467" i="2"/>
  <c r="L1467" i="2"/>
  <c r="H1467" i="2"/>
  <c r="Q1467" i="2" s="1"/>
  <c r="B1467" i="2"/>
  <c r="P1476" i="2"/>
  <c r="N1476" i="2"/>
  <c r="H1476" i="2"/>
  <c r="Q1476" i="2" s="1"/>
  <c r="B1476" i="2"/>
  <c r="P1463" i="2"/>
  <c r="N1463" i="2"/>
  <c r="L1463" i="2"/>
  <c r="H1463" i="2"/>
  <c r="Q1463" i="2" s="1"/>
  <c r="B1463" i="2"/>
  <c r="H1458" i="2"/>
  <c r="Q1458" i="2" s="1"/>
  <c r="B1458" i="2"/>
  <c r="N1454" i="2"/>
  <c r="H1454" i="2"/>
  <c r="Q1454" i="2" s="1"/>
  <c r="R1454" i="2" s="1"/>
  <c r="L1454" i="2" s="1"/>
  <c r="B1454" i="2"/>
  <c r="P1447" i="2"/>
  <c r="N1447" i="2"/>
  <c r="L1447" i="2"/>
  <c r="H1447" i="2"/>
  <c r="Q1447" i="2" s="1"/>
  <c r="B1447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L1429" i="2"/>
  <c r="H1429" i="2"/>
  <c r="Q1429" i="2" s="1"/>
  <c r="B1429" i="2"/>
  <c r="N1435" i="2"/>
  <c r="H1435" i="2"/>
  <c r="Q1435" i="2" s="1"/>
  <c r="B1435" i="2"/>
  <c r="P1417" i="2"/>
  <c r="N1417" i="2"/>
  <c r="L1417" i="2"/>
  <c r="H1417" i="2"/>
  <c r="Q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08" i="2"/>
  <c r="N1408" i="2"/>
  <c r="L1408" i="2"/>
  <c r="H1408" i="2"/>
  <c r="Q1408" i="2" s="1"/>
  <c r="B1408" i="2"/>
  <c r="P1398" i="2"/>
  <c r="N1398" i="2"/>
  <c r="L1398" i="2"/>
  <c r="H1398" i="2"/>
  <c r="Q1398" i="2" s="1"/>
  <c r="B1398" i="2"/>
  <c r="P1385" i="2"/>
  <c r="N1385" i="2"/>
  <c r="L1385" i="2"/>
  <c r="H1385" i="2"/>
  <c r="Q1385" i="2" s="1"/>
  <c r="B1385" i="2"/>
  <c r="P1380" i="2"/>
  <c r="N1380" i="2"/>
  <c r="L1380" i="2"/>
  <c r="H1380" i="2"/>
  <c r="Q1380" i="2" s="1"/>
  <c r="B1380" i="2"/>
  <c r="N1359" i="2"/>
  <c r="L1359" i="2"/>
  <c r="H1359" i="2"/>
  <c r="Q1359" i="2" s="1"/>
  <c r="B1359" i="2"/>
  <c r="P1354" i="2"/>
  <c r="N1354" i="2"/>
  <c r="L1354" i="2"/>
  <c r="H1354" i="2"/>
  <c r="Q1354" i="2" s="1"/>
  <c r="B1354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45" i="2"/>
  <c r="N1345" i="2"/>
  <c r="L1345" i="2"/>
  <c r="H1345" i="2"/>
  <c r="Q1345" i="2" s="1"/>
  <c r="B1345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N1349" i="2"/>
  <c r="L1349" i="2"/>
  <c r="H1349" i="2"/>
  <c r="Q1349" i="2" s="1"/>
  <c r="B1349" i="2"/>
  <c r="P1331" i="2"/>
  <c r="N1331" i="2"/>
  <c r="L1331" i="2"/>
  <c r="H1331" i="2"/>
  <c r="Q1331" i="2" s="1"/>
  <c r="B1331" i="2"/>
  <c r="P1328" i="2"/>
  <c r="N1328" i="2"/>
  <c r="L1328" i="2"/>
  <c r="H1328" i="2"/>
  <c r="Q1328" i="2" s="1"/>
  <c r="B1328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04" i="2"/>
  <c r="N1304" i="2"/>
  <c r="L1304" i="2"/>
  <c r="H1304" i="2"/>
  <c r="Q1304" i="2" s="1"/>
  <c r="B1304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279" i="2"/>
  <c r="H1279" i="2"/>
  <c r="Q1279" i="2" s="1"/>
  <c r="B1279" i="2"/>
  <c r="H1278" i="2"/>
  <c r="Q1278" i="2" s="1"/>
  <c r="B1278" i="2"/>
  <c r="P1264" i="2"/>
  <c r="H1264" i="2"/>
  <c r="Q1264" i="2" s="1"/>
  <c r="J1264" i="2" s="1"/>
  <c r="B1264" i="2"/>
  <c r="P1263" i="2"/>
  <c r="N1263" i="2"/>
  <c r="H1263" i="2"/>
  <c r="Q1263" i="2" s="1"/>
  <c r="B1263" i="2"/>
  <c r="L1262" i="2"/>
  <c r="H1262" i="2"/>
  <c r="Q1262" i="2" s="1"/>
  <c r="J1262" i="2" s="1"/>
  <c r="B1262" i="2"/>
  <c r="P1259" i="2"/>
  <c r="N1259" i="2"/>
  <c r="L1259" i="2"/>
  <c r="H1259" i="2"/>
  <c r="Q1259" i="2" s="1"/>
  <c r="B1259" i="2"/>
  <c r="L1266" i="2"/>
  <c r="H1266" i="2"/>
  <c r="Q1266" i="2" s="1"/>
  <c r="B1266" i="2"/>
  <c r="P1256" i="2"/>
  <c r="N1256" i="2"/>
  <c r="L1256" i="2"/>
  <c r="H1256" i="2"/>
  <c r="Q1256" i="2" s="1"/>
  <c r="B1256" i="2"/>
  <c r="P1231" i="2"/>
  <c r="N1231" i="2"/>
  <c r="L1231" i="2"/>
  <c r="H1231" i="2"/>
  <c r="Q1231" i="2" s="1"/>
  <c r="B1231" i="2"/>
  <c r="P1233" i="2"/>
  <c r="N1233" i="2"/>
  <c r="L1233" i="2"/>
  <c r="H1233" i="2"/>
  <c r="Q1233" i="2" s="1"/>
  <c r="B1233" i="2"/>
  <c r="P1229" i="2"/>
  <c r="N1229" i="2"/>
  <c r="L1229" i="2"/>
  <c r="H1229" i="2"/>
  <c r="Q1229" i="2" s="1"/>
  <c r="B1229" i="2"/>
  <c r="P1207" i="2"/>
  <c r="N1207" i="2"/>
  <c r="L1207" i="2"/>
  <c r="H1207" i="2"/>
  <c r="Q1207" i="2" s="1"/>
  <c r="B1207" i="2"/>
  <c r="P1195" i="2"/>
  <c r="N1195" i="2"/>
  <c r="L1195" i="2"/>
  <c r="H1195" i="2"/>
  <c r="Q1195" i="2" s="1"/>
  <c r="B1195" i="2"/>
  <c r="P1192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P1181" i="2"/>
  <c r="N1181" i="2"/>
  <c r="L1181" i="2"/>
  <c r="H1181" i="2"/>
  <c r="Q1181" i="2" s="1"/>
  <c r="B1181" i="2"/>
  <c r="P1179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851" i="2"/>
  <c r="N851" i="2"/>
  <c r="H851" i="2"/>
  <c r="Q851" i="2" s="1"/>
  <c r="B851" i="2"/>
  <c r="P1169" i="2"/>
  <c r="N1169" i="2"/>
  <c r="L1169" i="2"/>
  <c r="H1169" i="2"/>
  <c r="Q1169" i="2" s="1"/>
  <c r="J1169" i="2" s="1"/>
  <c r="B1169" i="2"/>
  <c r="P1168" i="2"/>
  <c r="N1168" i="2"/>
  <c r="L1168" i="2"/>
  <c r="H1168" i="2"/>
  <c r="Q1168" i="2" s="1"/>
  <c r="J1168" i="2" s="1"/>
  <c r="B1168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0" i="2"/>
  <c r="N1160" i="2"/>
  <c r="L1160" i="2"/>
  <c r="H1160" i="2"/>
  <c r="Q1160" i="2" s="1"/>
  <c r="J1160" i="2" s="1"/>
  <c r="B1160" i="2"/>
  <c r="P1159" i="2"/>
  <c r="N1159" i="2"/>
  <c r="L1159" i="2"/>
  <c r="H1159" i="2"/>
  <c r="Q1159" i="2" s="1"/>
  <c r="B1159" i="2"/>
  <c r="P1156" i="2"/>
  <c r="N1156" i="2"/>
  <c r="L1156" i="2"/>
  <c r="H1156" i="2"/>
  <c r="Q1156" i="2" s="1"/>
  <c r="B1156" i="2"/>
  <c r="P1146" i="2"/>
  <c r="N1146" i="2"/>
  <c r="L1146" i="2"/>
  <c r="H1146" i="2"/>
  <c r="Q1146" i="2" s="1"/>
  <c r="B1146" i="2"/>
  <c r="P1129" i="2"/>
  <c r="N1129" i="2"/>
  <c r="L1129" i="2"/>
  <c r="H1129" i="2"/>
  <c r="Q1129" i="2" s="1"/>
  <c r="B1129" i="2"/>
  <c r="L1122" i="2"/>
  <c r="H1122" i="2"/>
  <c r="Q1122" i="2" s="1"/>
  <c r="B1122" i="2"/>
  <c r="N1152" i="2"/>
  <c r="L1152" i="2"/>
  <c r="H1152" i="2"/>
  <c r="Q1152" i="2" s="1"/>
  <c r="B1152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07" i="2"/>
  <c r="N1107" i="2"/>
  <c r="L1107" i="2"/>
  <c r="H1107" i="2"/>
  <c r="Q1107" i="2" s="1"/>
  <c r="B1107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55" i="2"/>
  <c r="N1055" i="2"/>
  <c r="L1055" i="2"/>
  <c r="H1055" i="2"/>
  <c r="Q1055" i="2" s="1"/>
  <c r="B1055" i="2"/>
  <c r="P1048" i="2"/>
  <c r="N1048" i="2"/>
  <c r="L1048" i="2"/>
  <c r="H1048" i="2"/>
  <c r="Q1048" i="2" s="1"/>
  <c r="B1048" i="2"/>
  <c r="P1039" i="2"/>
  <c r="N1039" i="2"/>
  <c r="L1039" i="2"/>
  <c r="H1039" i="2"/>
  <c r="Q1039" i="2" s="1"/>
  <c r="B1039" i="2"/>
  <c r="P1037" i="2"/>
  <c r="N1037" i="2"/>
  <c r="L1037" i="2"/>
  <c r="H1037" i="2"/>
  <c r="Q1037" i="2" s="1"/>
  <c r="B1037" i="2"/>
  <c r="N1040" i="2"/>
  <c r="L1040" i="2"/>
  <c r="H1040" i="2"/>
  <c r="Q1040" i="2" s="1"/>
  <c r="R1040" i="2" s="1"/>
  <c r="B1040" i="2"/>
  <c r="H1032" i="2"/>
  <c r="Q1032" i="2" s="1"/>
  <c r="J1032" i="2" s="1"/>
  <c r="B1032" i="2"/>
  <c r="H1033" i="2"/>
  <c r="Q1033" i="2" s="1"/>
  <c r="B1033" i="2"/>
  <c r="P1027" i="2"/>
  <c r="N1027" i="2"/>
  <c r="L1027" i="2"/>
  <c r="H1027" i="2"/>
  <c r="Q1027" i="2" s="1"/>
  <c r="B1027" i="2"/>
  <c r="P1022" i="2"/>
  <c r="N1022" i="2"/>
  <c r="L1022" i="2"/>
  <c r="H1022" i="2"/>
  <c r="Q1022" i="2" s="1"/>
  <c r="B1022" i="2"/>
  <c r="H1021" i="2"/>
  <c r="Q1021" i="2" s="1"/>
  <c r="B1021" i="2"/>
  <c r="P1018" i="2"/>
  <c r="N1018" i="2"/>
  <c r="L1018" i="2"/>
  <c r="H1018" i="2"/>
  <c r="Q1018" i="2" s="1"/>
  <c r="B1018" i="2"/>
  <c r="P1015" i="2"/>
  <c r="N1015" i="2"/>
  <c r="L1015" i="2"/>
  <c r="H1015" i="2"/>
  <c r="Q1015" i="2" s="1"/>
  <c r="B1015" i="2"/>
  <c r="P985" i="2"/>
  <c r="N985" i="2"/>
  <c r="L985" i="2"/>
  <c r="H985" i="2"/>
  <c r="Q985" i="2" s="1"/>
  <c r="B985" i="2"/>
  <c r="P978" i="2"/>
  <c r="N978" i="2"/>
  <c r="L978" i="2"/>
  <c r="H978" i="2"/>
  <c r="Q978" i="2" s="1"/>
  <c r="B978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65" i="2"/>
  <c r="N965" i="2"/>
  <c r="L965" i="2"/>
  <c r="H965" i="2"/>
  <c r="Q965" i="2" s="1"/>
  <c r="B965" i="2"/>
  <c r="P956" i="2"/>
  <c r="N956" i="2"/>
  <c r="L956" i="2"/>
  <c r="H956" i="2"/>
  <c r="Q956" i="2" s="1"/>
  <c r="B956" i="2"/>
  <c r="P950" i="2"/>
  <c r="N950" i="2"/>
  <c r="L950" i="2"/>
  <c r="H950" i="2"/>
  <c r="Q950" i="2" s="1"/>
  <c r="B950" i="2"/>
  <c r="P941" i="2"/>
  <c r="N941" i="2"/>
  <c r="L941" i="2"/>
  <c r="H941" i="2"/>
  <c r="Q941" i="2" s="1"/>
  <c r="B941" i="2"/>
  <c r="P937" i="2"/>
  <c r="N937" i="2"/>
  <c r="L937" i="2"/>
  <c r="H937" i="2"/>
  <c r="Q937" i="2" s="1"/>
  <c r="B937" i="2"/>
  <c r="P936" i="2"/>
  <c r="N936" i="2"/>
  <c r="L936" i="2"/>
  <c r="H936" i="2"/>
  <c r="Q936" i="2" s="1"/>
  <c r="B936" i="2"/>
  <c r="P923" i="2"/>
  <c r="N923" i="2"/>
  <c r="L923" i="2"/>
  <c r="H923" i="2"/>
  <c r="Q923" i="2" s="1"/>
  <c r="B923" i="2"/>
  <c r="P920" i="2"/>
  <c r="N920" i="2"/>
  <c r="H920" i="2"/>
  <c r="Q920" i="2" s="1"/>
  <c r="B920" i="2"/>
  <c r="P918" i="2"/>
  <c r="N918" i="2"/>
  <c r="L918" i="2"/>
  <c r="H918" i="2"/>
  <c r="Q918" i="2" s="1"/>
  <c r="B918" i="2"/>
  <c r="P905" i="2"/>
  <c r="N905" i="2"/>
  <c r="L905" i="2"/>
  <c r="H905" i="2"/>
  <c r="Q905" i="2" s="1"/>
  <c r="B905" i="2"/>
  <c r="P885" i="2"/>
  <c r="N885" i="2"/>
  <c r="L885" i="2"/>
  <c r="H885" i="2"/>
  <c r="Q885" i="2" s="1"/>
  <c r="B885" i="2"/>
  <c r="P882" i="2"/>
  <c r="N882" i="2"/>
  <c r="L882" i="2"/>
  <c r="H882" i="2"/>
  <c r="Q882" i="2" s="1"/>
  <c r="B882" i="2"/>
  <c r="P874" i="2"/>
  <c r="N874" i="2"/>
  <c r="L874" i="2"/>
  <c r="H874" i="2"/>
  <c r="Q874" i="2" s="1"/>
  <c r="B874" i="2"/>
  <c r="P869" i="2"/>
  <c r="H869" i="2"/>
  <c r="Q869" i="2" s="1"/>
  <c r="B869" i="2"/>
  <c r="H867" i="2"/>
  <c r="Q867" i="2" s="1"/>
  <c r="B867" i="2"/>
  <c r="P864" i="2"/>
  <c r="N864" i="2"/>
  <c r="H864" i="2"/>
  <c r="Q864" i="2" s="1"/>
  <c r="B864" i="2"/>
  <c r="P863" i="2"/>
  <c r="N863" i="2"/>
  <c r="H863" i="2"/>
  <c r="Q863" i="2" s="1"/>
  <c r="B863" i="2"/>
  <c r="P858" i="2"/>
  <c r="N858" i="2"/>
  <c r="L858" i="2"/>
  <c r="H858" i="2"/>
  <c r="Q858" i="2" s="1"/>
  <c r="B858" i="2"/>
  <c r="P852" i="2"/>
  <c r="N852" i="2"/>
  <c r="L852" i="2"/>
  <c r="H852" i="2"/>
  <c r="Q852" i="2" s="1"/>
  <c r="B852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819" i="2"/>
  <c r="N819" i="2"/>
  <c r="L819" i="2"/>
  <c r="H819" i="2"/>
  <c r="Q819" i="2" s="1"/>
  <c r="B819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59" i="2"/>
  <c r="N759" i="2"/>
  <c r="L759" i="2"/>
  <c r="H759" i="2"/>
  <c r="Q759" i="2" s="1"/>
  <c r="B759" i="2"/>
  <c r="P750" i="2"/>
  <c r="N750" i="2"/>
  <c r="L750" i="2"/>
  <c r="H750" i="2"/>
  <c r="Q750" i="2" s="1"/>
  <c r="B750" i="2"/>
  <c r="P743" i="2"/>
  <c r="N743" i="2"/>
  <c r="L743" i="2"/>
  <c r="H743" i="2"/>
  <c r="Q743" i="2" s="1"/>
  <c r="B743" i="2"/>
  <c r="P736" i="2"/>
  <c r="N736" i="2"/>
  <c r="L736" i="2"/>
  <c r="H736" i="2"/>
  <c r="Q736" i="2" s="1"/>
  <c r="B736" i="2"/>
  <c r="P735" i="2"/>
  <c r="N735" i="2"/>
  <c r="H735" i="2"/>
  <c r="Q735" i="2" s="1"/>
  <c r="J735" i="2" s="1"/>
  <c r="B735" i="2"/>
  <c r="P734" i="2"/>
  <c r="N734" i="2"/>
  <c r="L734" i="2"/>
  <c r="H734" i="2"/>
  <c r="Q734" i="2" s="1"/>
  <c r="B734" i="2"/>
  <c r="P733" i="2"/>
  <c r="N733" i="2"/>
  <c r="H733" i="2"/>
  <c r="Q733" i="2" s="1"/>
  <c r="B733" i="2"/>
  <c r="L732" i="2"/>
  <c r="H732" i="2"/>
  <c r="Q732" i="2" s="1"/>
  <c r="R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H728" i="2"/>
  <c r="Q728" i="2" s="1"/>
  <c r="J728" i="2" s="1"/>
  <c r="B728" i="2"/>
  <c r="P726" i="2"/>
  <c r="N726" i="2"/>
  <c r="L726" i="2"/>
  <c r="H726" i="2"/>
  <c r="Q726" i="2" s="1"/>
  <c r="B726" i="2"/>
  <c r="P725" i="2"/>
  <c r="N725" i="2"/>
  <c r="L725" i="2"/>
  <c r="H725" i="2"/>
  <c r="Q725" i="2" s="1"/>
  <c r="B725" i="2"/>
  <c r="P724" i="2"/>
  <c r="N724" i="2"/>
  <c r="L724" i="2"/>
  <c r="H724" i="2"/>
  <c r="Q724" i="2" s="1"/>
  <c r="B724" i="2"/>
  <c r="P721" i="2"/>
  <c r="N721" i="2"/>
  <c r="L721" i="2"/>
  <c r="H721" i="2"/>
  <c r="Q721" i="2" s="1"/>
  <c r="B721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N717" i="2"/>
  <c r="L717" i="2"/>
  <c r="H717" i="2"/>
  <c r="Q717" i="2" s="1"/>
  <c r="B717" i="2"/>
  <c r="P709" i="2"/>
  <c r="H709" i="2"/>
  <c r="Q709" i="2" s="1"/>
  <c r="J709" i="2" s="1"/>
  <c r="B709" i="2"/>
  <c r="P704" i="2"/>
  <c r="N704" i="2"/>
  <c r="L704" i="2"/>
  <c r="H704" i="2"/>
  <c r="Q704" i="2" s="1"/>
  <c r="B704" i="2"/>
  <c r="P701" i="2"/>
  <c r="H701" i="2"/>
  <c r="Q701" i="2" s="1"/>
  <c r="B701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0" i="2"/>
  <c r="N700" i="2"/>
  <c r="L700" i="2"/>
  <c r="H700" i="2"/>
  <c r="Q700" i="2" s="1"/>
  <c r="B700" i="2"/>
  <c r="P694" i="2"/>
  <c r="N694" i="2"/>
  <c r="L694" i="2"/>
  <c r="H694" i="2"/>
  <c r="Q694" i="2" s="1"/>
  <c r="B694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3" i="2"/>
  <c r="N673" i="2"/>
  <c r="L673" i="2"/>
  <c r="H673" i="2"/>
  <c r="Q673" i="2" s="1"/>
  <c r="B673" i="2"/>
  <c r="P670" i="2"/>
  <c r="N670" i="2"/>
  <c r="L670" i="2"/>
  <c r="H670" i="2"/>
  <c r="Q670" i="2" s="1"/>
  <c r="B670" i="2"/>
  <c r="P656" i="2"/>
  <c r="N656" i="2"/>
  <c r="L656" i="2"/>
  <c r="H656" i="2"/>
  <c r="Q656" i="2" s="1"/>
  <c r="B656" i="2"/>
  <c r="P631" i="2"/>
  <c r="N631" i="2"/>
  <c r="L631" i="2"/>
  <c r="H631" i="2"/>
  <c r="Q631" i="2" s="1"/>
  <c r="B631" i="2"/>
  <c r="P608" i="2"/>
  <c r="N608" i="2"/>
  <c r="L608" i="2"/>
  <c r="H608" i="2"/>
  <c r="Q608" i="2" s="1"/>
  <c r="B608" i="2"/>
  <c r="P578" i="2"/>
  <c r="N578" i="2"/>
  <c r="L578" i="2"/>
  <c r="H578" i="2"/>
  <c r="Q578" i="2" s="1"/>
  <c r="B578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091" i="2"/>
  <c r="N3091" i="2"/>
  <c r="L3091" i="2"/>
  <c r="H3091" i="2"/>
  <c r="Q3091" i="2" s="1"/>
  <c r="B3091" i="2"/>
  <c r="P3090" i="2"/>
  <c r="N3090" i="2"/>
  <c r="L3090" i="2"/>
  <c r="H3090" i="2"/>
  <c r="Q3090" i="2" s="1"/>
  <c r="B3090" i="2"/>
  <c r="P3089" i="2"/>
  <c r="N3089" i="2"/>
  <c r="L3089" i="2"/>
  <c r="H3089" i="2"/>
  <c r="Q3089" i="2" s="1"/>
  <c r="B3089" i="2"/>
  <c r="P3088" i="2"/>
  <c r="N3088" i="2"/>
  <c r="H3088" i="2"/>
  <c r="Q3088" i="2" s="1"/>
  <c r="B3088" i="2"/>
  <c r="H3087" i="2"/>
  <c r="Q3087" i="2" s="1"/>
  <c r="B3087" i="2"/>
  <c r="P3086" i="2"/>
  <c r="N3086" i="2"/>
  <c r="L3086" i="2"/>
  <c r="H3086" i="2"/>
  <c r="Q3086" i="2" s="1"/>
  <c r="B3086" i="2"/>
  <c r="N3084" i="2"/>
  <c r="L3084" i="2"/>
  <c r="H3084" i="2"/>
  <c r="Q3084" i="2" s="1"/>
  <c r="B3084" i="2"/>
  <c r="P3083" i="2"/>
  <c r="N3083" i="2"/>
  <c r="H3083" i="2"/>
  <c r="Q3083" i="2" s="1"/>
  <c r="B3083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L3079" i="2"/>
  <c r="H3079" i="2"/>
  <c r="Q3079" i="2" s="1"/>
  <c r="B3079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1" i="2"/>
  <c r="N3071" i="2"/>
  <c r="L3071" i="2"/>
  <c r="H3071" i="2"/>
  <c r="Q3071" i="2" s="1"/>
  <c r="B3071" i="2"/>
  <c r="P3070" i="2"/>
  <c r="N3070" i="2"/>
  <c r="H3070" i="2"/>
  <c r="Q3070" i="2" s="1"/>
  <c r="B3070" i="2"/>
  <c r="P3069" i="2"/>
  <c r="N3069" i="2"/>
  <c r="H3069" i="2"/>
  <c r="Q3069" i="2" s="1"/>
  <c r="B3069" i="2"/>
  <c r="P3068" i="2"/>
  <c r="N3068" i="2"/>
  <c r="L3068" i="2"/>
  <c r="H3068" i="2"/>
  <c r="Q3068" i="2" s="1"/>
  <c r="B3068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H3050" i="2"/>
  <c r="Q3050" i="2" s="1"/>
  <c r="B3050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59" i="2"/>
  <c r="N3059" i="2"/>
  <c r="L3059" i="2"/>
  <c r="H3059" i="2"/>
  <c r="Q3059" i="2" s="1"/>
  <c r="B3059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29" i="2"/>
  <c r="N3029" i="2"/>
  <c r="L3029" i="2"/>
  <c r="H3029" i="2"/>
  <c r="Q3029" i="2" s="1"/>
  <c r="B3029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H3031" i="2"/>
  <c r="Q3031" i="2" s="1"/>
  <c r="B3031" i="2"/>
  <c r="P3030" i="2"/>
  <c r="N3030" i="2"/>
  <c r="H3030" i="2"/>
  <c r="Q3030" i="2" s="1"/>
  <c r="B3030" i="2"/>
  <c r="P3058" i="2"/>
  <c r="N3058" i="2"/>
  <c r="H3058" i="2"/>
  <c r="Q3058" i="2" s="1"/>
  <c r="B3058" i="2"/>
  <c r="P3028" i="2"/>
  <c r="N3028" i="2"/>
  <c r="L3028" i="2"/>
  <c r="H3028" i="2"/>
  <c r="Q3028" i="2" s="1"/>
  <c r="B3028" i="2"/>
  <c r="P3027" i="2"/>
  <c r="L3027" i="2"/>
  <c r="H3027" i="2"/>
  <c r="Q3027" i="2" s="1"/>
  <c r="B3027" i="2"/>
  <c r="P3026" i="2"/>
  <c r="N3026" i="2"/>
  <c r="L3026" i="2"/>
  <c r="H3026" i="2"/>
  <c r="Q3026" i="2" s="1"/>
  <c r="B3026" i="2"/>
  <c r="P3023" i="2"/>
  <c r="N3023" i="2"/>
  <c r="H3023" i="2"/>
  <c r="Q3023" i="2" s="1"/>
  <c r="B3023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57" i="2"/>
  <c r="L3057" i="2"/>
  <c r="H3057" i="2"/>
  <c r="Q3057" i="2" s="1"/>
  <c r="B3057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8" i="2"/>
  <c r="N3018" i="2"/>
  <c r="L3018" i="2"/>
  <c r="H3018" i="2"/>
  <c r="Q3018" i="2" s="1"/>
  <c r="B3018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5" i="2"/>
  <c r="N3015" i="2"/>
  <c r="L3015" i="2"/>
  <c r="H3015" i="2"/>
  <c r="Q3015" i="2" s="1"/>
  <c r="B3015" i="2"/>
  <c r="P3014" i="2"/>
  <c r="N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J3011" i="2" s="1"/>
  <c r="B3011" i="2"/>
  <c r="P3010" i="2"/>
  <c r="N3010" i="2"/>
  <c r="H3010" i="2"/>
  <c r="Q3010" i="2" s="1"/>
  <c r="J3010" i="2" s="1"/>
  <c r="B3010" i="2"/>
  <c r="P3007" i="2"/>
  <c r="N3007" i="2"/>
  <c r="H3007" i="2"/>
  <c r="Q3007" i="2" s="1"/>
  <c r="B3007" i="2"/>
  <c r="P3056" i="2"/>
  <c r="H3056" i="2"/>
  <c r="Q3056" i="2" s="1"/>
  <c r="B3056" i="2"/>
  <c r="P3008" i="2"/>
  <c r="N3008" i="2"/>
  <c r="L3008" i="2"/>
  <c r="H3008" i="2"/>
  <c r="Q3008" i="2" s="1"/>
  <c r="B3008" i="2"/>
  <c r="H3006" i="2"/>
  <c r="Q3006" i="2" s="1"/>
  <c r="B3006" i="2"/>
  <c r="P3004" i="2"/>
  <c r="N3004" i="2"/>
  <c r="L3004" i="2"/>
  <c r="H3004" i="2"/>
  <c r="Q3004" i="2" s="1"/>
  <c r="B3004" i="2"/>
  <c r="P3003" i="2"/>
  <c r="N3003" i="2"/>
  <c r="L3003" i="2"/>
  <c r="H3003" i="2"/>
  <c r="Q3003" i="2" s="1"/>
  <c r="B3003" i="2"/>
  <c r="P3002" i="2"/>
  <c r="N3002" i="2"/>
  <c r="L3002" i="2"/>
  <c r="H3002" i="2"/>
  <c r="Q3002" i="2" s="1"/>
  <c r="B3002" i="2"/>
  <c r="P3054" i="2"/>
  <c r="N3054" i="2"/>
  <c r="L3054" i="2"/>
  <c r="H3054" i="2"/>
  <c r="Q3054" i="2" s="1"/>
  <c r="B3054" i="2"/>
  <c r="P3055" i="2"/>
  <c r="N3055" i="2"/>
  <c r="L3055" i="2"/>
  <c r="H3055" i="2"/>
  <c r="Q3055" i="2" s="1"/>
  <c r="B3055" i="2"/>
  <c r="P3001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N2978" i="2"/>
  <c r="L2978" i="2"/>
  <c r="H2978" i="2"/>
  <c r="Q2978" i="2" s="1"/>
  <c r="B2978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69" i="2"/>
  <c r="N2969" i="2"/>
  <c r="L2969" i="2"/>
  <c r="H2969" i="2"/>
  <c r="Q2969" i="2" s="1"/>
  <c r="B2969" i="2"/>
  <c r="P2970" i="2"/>
  <c r="N2970" i="2"/>
  <c r="L2970" i="2"/>
  <c r="H2970" i="2"/>
  <c r="Q2970" i="2" s="1"/>
  <c r="B2970" i="2"/>
  <c r="P2968" i="2"/>
  <c r="N2968" i="2"/>
  <c r="L2968" i="2"/>
  <c r="H2968" i="2"/>
  <c r="Q2968" i="2" s="1"/>
  <c r="B2968" i="2"/>
  <c r="P2967" i="2"/>
  <c r="N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4" i="2"/>
  <c r="N2954" i="2"/>
  <c r="L2954" i="2"/>
  <c r="H2954" i="2"/>
  <c r="Q2954" i="2" s="1"/>
  <c r="B2954" i="2"/>
  <c r="P2955" i="2"/>
  <c r="N2955" i="2"/>
  <c r="L2955" i="2"/>
  <c r="H2955" i="2"/>
  <c r="Q2955" i="2" s="1"/>
  <c r="B2955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9" i="2"/>
  <c r="N2949" i="2"/>
  <c r="L2949" i="2"/>
  <c r="H2949" i="2"/>
  <c r="Q2949" i="2" s="1"/>
  <c r="B2949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4" i="2"/>
  <c r="N2944" i="2"/>
  <c r="L2944" i="2"/>
  <c r="H2944" i="2"/>
  <c r="Q2944" i="2" s="1"/>
  <c r="B2944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1" i="2"/>
  <c r="N2941" i="2"/>
  <c r="L2941" i="2"/>
  <c r="H2941" i="2"/>
  <c r="Q2941" i="2" s="1"/>
  <c r="B2941" i="2"/>
  <c r="P2940" i="2"/>
  <c r="N2940" i="2"/>
  <c r="L2940" i="2"/>
  <c r="H2940" i="2"/>
  <c r="Q2940" i="2" s="1"/>
  <c r="B2940" i="2"/>
  <c r="P2939" i="2"/>
  <c r="N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6" i="2"/>
  <c r="N2936" i="2"/>
  <c r="L2936" i="2"/>
  <c r="H2936" i="2"/>
  <c r="Q2936" i="2" s="1"/>
  <c r="B2936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N2930" i="2"/>
  <c r="L2930" i="2"/>
  <c r="H2930" i="2"/>
  <c r="Q2930" i="2" s="1"/>
  <c r="B2930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N2915" i="2"/>
  <c r="L2915" i="2"/>
  <c r="H2915" i="2"/>
  <c r="Q2915" i="2" s="1"/>
  <c r="J2915" i="2" s="1"/>
  <c r="B2915" i="2"/>
  <c r="P2914" i="2"/>
  <c r="N2914" i="2"/>
  <c r="L2914" i="2"/>
  <c r="H2914" i="2"/>
  <c r="Q2914" i="2" s="1"/>
  <c r="J2914" i="2" s="1"/>
  <c r="B2914" i="2"/>
  <c r="P2913" i="2"/>
  <c r="N2913" i="2"/>
  <c r="L2913" i="2"/>
  <c r="H2913" i="2"/>
  <c r="Q2913" i="2" s="1"/>
  <c r="J2913" i="2" s="1"/>
  <c r="B2913" i="2"/>
  <c r="P2912" i="2"/>
  <c r="N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H2906" i="2"/>
  <c r="Q2906" i="2" s="1"/>
  <c r="B2906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2" i="2"/>
  <c r="N2902" i="2"/>
  <c r="L2902" i="2"/>
  <c r="H2902" i="2"/>
  <c r="Q2902" i="2" s="1"/>
  <c r="B2902" i="2"/>
  <c r="P2900" i="2"/>
  <c r="N2900" i="2"/>
  <c r="L2900" i="2"/>
  <c r="H2900" i="2"/>
  <c r="Q2900" i="2" s="1"/>
  <c r="B2900" i="2"/>
  <c r="P2901" i="2"/>
  <c r="N2901" i="2"/>
  <c r="L2901" i="2"/>
  <c r="H2901" i="2"/>
  <c r="Q2901" i="2" s="1"/>
  <c r="B2901" i="2"/>
  <c r="P2895" i="2"/>
  <c r="N2895" i="2"/>
  <c r="L2895" i="2"/>
  <c r="H2895" i="2"/>
  <c r="Q2895" i="2" s="1"/>
  <c r="B2895" i="2"/>
  <c r="P2896" i="2"/>
  <c r="N2896" i="2"/>
  <c r="L2896" i="2"/>
  <c r="H2896" i="2"/>
  <c r="Q2896" i="2" s="1"/>
  <c r="B2896" i="2"/>
  <c r="P2897" i="2"/>
  <c r="N2897" i="2"/>
  <c r="L2897" i="2"/>
  <c r="H2897" i="2"/>
  <c r="Q2897" i="2" s="1"/>
  <c r="B2897" i="2"/>
  <c r="P2898" i="2"/>
  <c r="N2898" i="2"/>
  <c r="L2898" i="2"/>
  <c r="H2898" i="2"/>
  <c r="Q2898" i="2" s="1"/>
  <c r="B2898" i="2"/>
  <c r="P2899" i="2"/>
  <c r="N2899" i="2"/>
  <c r="L2899" i="2"/>
  <c r="H2899" i="2"/>
  <c r="Q2899" i="2" s="1"/>
  <c r="B2899" i="2"/>
  <c r="P2883" i="2"/>
  <c r="N2883" i="2"/>
  <c r="L2883" i="2"/>
  <c r="H2883" i="2"/>
  <c r="Q2883" i="2" s="1"/>
  <c r="B2883" i="2"/>
  <c r="P2884" i="2"/>
  <c r="N2884" i="2"/>
  <c r="L2884" i="2"/>
  <c r="H2884" i="2"/>
  <c r="Q2884" i="2" s="1"/>
  <c r="B2884" i="2"/>
  <c r="P2885" i="2"/>
  <c r="N2885" i="2"/>
  <c r="L2885" i="2"/>
  <c r="H2885" i="2"/>
  <c r="Q2885" i="2" s="1"/>
  <c r="B2885" i="2"/>
  <c r="P2886" i="2"/>
  <c r="N2886" i="2"/>
  <c r="L2886" i="2"/>
  <c r="H2886" i="2"/>
  <c r="Q2886" i="2" s="1"/>
  <c r="B2886" i="2"/>
  <c r="P2887" i="2"/>
  <c r="N2887" i="2"/>
  <c r="L2887" i="2"/>
  <c r="H2887" i="2"/>
  <c r="Q2887" i="2" s="1"/>
  <c r="B2887" i="2"/>
  <c r="P2888" i="2"/>
  <c r="N2888" i="2"/>
  <c r="L2888" i="2"/>
  <c r="H2888" i="2"/>
  <c r="Q2888" i="2" s="1"/>
  <c r="B2888" i="2"/>
  <c r="P2894" i="2"/>
  <c r="N2894" i="2"/>
  <c r="L2894" i="2"/>
  <c r="H2894" i="2"/>
  <c r="Q2894" i="2" s="1"/>
  <c r="J2894" i="2" s="1"/>
  <c r="B2894" i="2"/>
  <c r="P2889" i="2"/>
  <c r="N2889" i="2"/>
  <c r="L2889" i="2"/>
  <c r="H2889" i="2"/>
  <c r="Q2889" i="2" s="1"/>
  <c r="B2889" i="2"/>
  <c r="P2890" i="2"/>
  <c r="N2890" i="2"/>
  <c r="L2890" i="2"/>
  <c r="H2890" i="2"/>
  <c r="Q2890" i="2" s="1"/>
  <c r="B2890" i="2"/>
  <c r="P2891" i="2"/>
  <c r="N2891" i="2"/>
  <c r="L2891" i="2"/>
  <c r="H2891" i="2"/>
  <c r="Q2891" i="2" s="1"/>
  <c r="B2891" i="2"/>
  <c r="P2892" i="2"/>
  <c r="N2892" i="2"/>
  <c r="L2892" i="2"/>
  <c r="H2892" i="2"/>
  <c r="Q2892" i="2" s="1"/>
  <c r="B2892" i="2"/>
  <c r="P2893" i="2"/>
  <c r="N2893" i="2"/>
  <c r="L2893" i="2"/>
  <c r="H2893" i="2"/>
  <c r="Q2893" i="2" s="1"/>
  <c r="B2893" i="2"/>
  <c r="P2877" i="2"/>
  <c r="N2877" i="2"/>
  <c r="L2877" i="2"/>
  <c r="H2877" i="2"/>
  <c r="Q2877" i="2" s="1"/>
  <c r="B2877" i="2"/>
  <c r="P2878" i="2"/>
  <c r="N2878" i="2"/>
  <c r="L2878" i="2"/>
  <c r="H2878" i="2"/>
  <c r="Q2878" i="2" s="1"/>
  <c r="B2878" i="2"/>
  <c r="P2879" i="2"/>
  <c r="N2879" i="2"/>
  <c r="L2879" i="2"/>
  <c r="H2879" i="2"/>
  <c r="Q2879" i="2" s="1"/>
  <c r="B2879" i="2"/>
  <c r="P2880" i="2"/>
  <c r="N2880" i="2"/>
  <c r="L2880" i="2"/>
  <c r="H2880" i="2"/>
  <c r="Q2880" i="2" s="1"/>
  <c r="B2880" i="2"/>
  <c r="P2881" i="2"/>
  <c r="N2881" i="2"/>
  <c r="L2881" i="2"/>
  <c r="H2881" i="2"/>
  <c r="Q2881" i="2" s="1"/>
  <c r="B2881" i="2"/>
  <c r="P2882" i="2"/>
  <c r="N2882" i="2"/>
  <c r="L2882" i="2"/>
  <c r="H2882" i="2"/>
  <c r="Q2882" i="2" s="1"/>
  <c r="B2882" i="2"/>
  <c r="P2875" i="2"/>
  <c r="N2875" i="2"/>
  <c r="L2875" i="2"/>
  <c r="H2875" i="2"/>
  <c r="Q2875" i="2" s="1"/>
  <c r="B2875" i="2"/>
  <c r="P2876" i="2"/>
  <c r="N2876" i="2"/>
  <c r="L2876" i="2"/>
  <c r="H2876" i="2"/>
  <c r="Q2876" i="2" s="1"/>
  <c r="B2876" i="2"/>
  <c r="P2874" i="2"/>
  <c r="N2874" i="2"/>
  <c r="L2874" i="2"/>
  <c r="H2874" i="2"/>
  <c r="Q2874" i="2" s="1"/>
  <c r="B2874" i="2"/>
  <c r="P2871" i="2"/>
  <c r="N2871" i="2"/>
  <c r="L2871" i="2"/>
  <c r="H2871" i="2"/>
  <c r="Q2871" i="2" s="1"/>
  <c r="B2871" i="2"/>
  <c r="P2870" i="2"/>
  <c r="N2870" i="2"/>
  <c r="L2870" i="2"/>
  <c r="H2870" i="2"/>
  <c r="Q2870" i="2" s="1"/>
  <c r="B2870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7" i="2"/>
  <c r="N2867" i="2"/>
  <c r="H2867" i="2"/>
  <c r="Q2867" i="2" s="1"/>
  <c r="J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2864" i="2"/>
  <c r="N2864" i="2"/>
  <c r="L2864" i="2"/>
  <c r="H2864" i="2"/>
  <c r="Q2864" i="2" s="1"/>
  <c r="J2864" i="2" s="1"/>
  <c r="B2864" i="2"/>
  <c r="P2863" i="2"/>
  <c r="N2863" i="2"/>
  <c r="L2863" i="2"/>
  <c r="H2863" i="2"/>
  <c r="Q2863" i="2" s="1"/>
  <c r="B2863" i="2"/>
  <c r="P2861" i="2"/>
  <c r="N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5" i="2"/>
  <c r="N2855" i="2"/>
  <c r="L2855" i="2"/>
  <c r="H2855" i="2"/>
  <c r="Q2855" i="2" s="1"/>
  <c r="B2855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2854" i="2"/>
  <c r="L2854" i="2"/>
  <c r="H2854" i="2"/>
  <c r="Q2854" i="2" s="1"/>
  <c r="B2854" i="2"/>
  <c r="N2853" i="2"/>
  <c r="L2853" i="2"/>
  <c r="H2853" i="2"/>
  <c r="Q2853" i="2" s="1"/>
  <c r="B2853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J2848" i="2" s="1"/>
  <c r="B2848" i="2"/>
  <c r="P2847" i="2"/>
  <c r="N2847" i="2"/>
  <c r="L2847" i="2"/>
  <c r="H2847" i="2"/>
  <c r="Q2847" i="2" s="1"/>
  <c r="B2847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4" i="2"/>
  <c r="N2844" i="2"/>
  <c r="L2844" i="2"/>
  <c r="H2844" i="2"/>
  <c r="Q2844" i="2" s="1"/>
  <c r="B2844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7" i="2"/>
  <c r="N2837" i="2"/>
  <c r="H2837" i="2"/>
  <c r="Q2837" i="2" s="1"/>
  <c r="B2837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23" i="2"/>
  <c r="L2823" i="2"/>
  <c r="H2823" i="2"/>
  <c r="Q2823" i="2" s="1"/>
  <c r="B2823" i="2"/>
  <c r="P2822" i="2"/>
  <c r="N2822" i="2"/>
  <c r="H2822" i="2"/>
  <c r="Q2822" i="2" s="1"/>
  <c r="B2822" i="2"/>
  <c r="P2836" i="2"/>
  <c r="N2836" i="2"/>
  <c r="L2836" i="2"/>
  <c r="H2836" i="2"/>
  <c r="Q2836" i="2" s="1"/>
  <c r="B2836" i="2"/>
  <c r="P2829" i="2"/>
  <c r="N2829" i="2"/>
  <c r="L2829" i="2"/>
  <c r="H2829" i="2"/>
  <c r="Q2829" i="2" s="1"/>
  <c r="B2829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3" i="2"/>
  <c r="N2813" i="2"/>
  <c r="L2813" i="2"/>
  <c r="H2813" i="2"/>
  <c r="Q2813" i="2" s="1"/>
  <c r="B2813" i="2"/>
  <c r="N2812" i="2"/>
  <c r="L2812" i="2"/>
  <c r="H2812" i="2"/>
  <c r="Q2812" i="2" s="1"/>
  <c r="B2812" i="2"/>
  <c r="P2811" i="2"/>
  <c r="N2811" i="2"/>
  <c r="L2811" i="2"/>
  <c r="H2811" i="2"/>
  <c r="Q2811" i="2" s="1"/>
  <c r="B2811" i="2"/>
  <c r="P2810" i="2"/>
  <c r="N2810" i="2"/>
  <c r="L2810" i="2"/>
  <c r="H2810" i="2"/>
  <c r="Q2810" i="2" s="1"/>
  <c r="B2810" i="2"/>
  <c r="P2809" i="2"/>
  <c r="N2809" i="2"/>
  <c r="L2809" i="2"/>
  <c r="H2809" i="2"/>
  <c r="Q2809" i="2" s="1"/>
  <c r="B2809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J2804" i="2" s="1"/>
  <c r="B2804" i="2"/>
  <c r="P2803" i="2"/>
  <c r="N2803" i="2"/>
  <c r="L2803" i="2"/>
  <c r="H2803" i="2"/>
  <c r="Q2803" i="2" s="1"/>
  <c r="B2803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H2793" i="2"/>
  <c r="Q2793" i="2" s="1"/>
  <c r="B2793" i="2"/>
  <c r="P2792" i="2"/>
  <c r="N2792" i="2"/>
  <c r="L2792" i="2"/>
  <c r="H2792" i="2"/>
  <c r="Q2792" i="2" s="1"/>
  <c r="B2792" i="2"/>
  <c r="P2791" i="2"/>
  <c r="N2791" i="2"/>
  <c r="H2791" i="2"/>
  <c r="Q2791" i="2" s="1"/>
  <c r="B2791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6" i="2"/>
  <c r="N2786" i="2"/>
  <c r="H2786" i="2"/>
  <c r="Q2786" i="2" s="1"/>
  <c r="J2786" i="2" s="1"/>
  <c r="B2786" i="2"/>
  <c r="P2785" i="2"/>
  <c r="N2785" i="2"/>
  <c r="L2785" i="2"/>
  <c r="H2785" i="2"/>
  <c r="Q2785" i="2" s="1"/>
  <c r="B2785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2" i="2"/>
  <c r="N2782" i="2"/>
  <c r="L2782" i="2"/>
  <c r="H2782" i="2"/>
  <c r="Q2782" i="2" s="1"/>
  <c r="B2782" i="2"/>
  <c r="P2781" i="2"/>
  <c r="N2781" i="2"/>
  <c r="L2781" i="2"/>
  <c r="H2781" i="2"/>
  <c r="Q2781" i="2" s="1"/>
  <c r="B2781" i="2"/>
  <c r="P2780" i="2"/>
  <c r="N2780" i="2"/>
  <c r="L2780" i="2"/>
  <c r="H2780" i="2"/>
  <c r="Q2780" i="2" s="1"/>
  <c r="B2780" i="2"/>
  <c r="P2779" i="2"/>
  <c r="N2779" i="2"/>
  <c r="L2779" i="2"/>
  <c r="H2779" i="2"/>
  <c r="Q2779" i="2" s="1"/>
  <c r="B2779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67" i="2"/>
  <c r="L2767" i="2"/>
  <c r="H2767" i="2"/>
  <c r="Q2767" i="2" s="1"/>
  <c r="B2767" i="2"/>
  <c r="P2775" i="2"/>
  <c r="N2775" i="2"/>
  <c r="L2775" i="2"/>
  <c r="H2775" i="2"/>
  <c r="Q2775" i="2" s="1"/>
  <c r="B2775" i="2"/>
  <c r="P2773" i="2"/>
  <c r="N2773" i="2"/>
  <c r="L2773" i="2"/>
  <c r="H2773" i="2"/>
  <c r="Q2773" i="2" s="1"/>
  <c r="B2773" i="2"/>
  <c r="P2765" i="2"/>
  <c r="N2765" i="2"/>
  <c r="L2765" i="2"/>
  <c r="H2765" i="2"/>
  <c r="Q2765" i="2" s="1"/>
  <c r="B2765" i="2"/>
  <c r="P2763" i="2"/>
  <c r="N2763" i="2"/>
  <c r="L2763" i="2"/>
  <c r="H2763" i="2"/>
  <c r="Q2763" i="2" s="1"/>
  <c r="B2763" i="2"/>
  <c r="P2761" i="2"/>
  <c r="L2761" i="2"/>
  <c r="H2761" i="2"/>
  <c r="Q2761" i="2" s="1"/>
  <c r="B2761" i="2"/>
  <c r="P2760" i="2"/>
  <c r="N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P2758" i="2"/>
  <c r="N2758" i="2"/>
  <c r="L2758" i="2"/>
  <c r="H2758" i="2"/>
  <c r="Q2758" i="2" s="1"/>
  <c r="B2758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J2755" i="2" s="1"/>
  <c r="B2755" i="2"/>
  <c r="P2752" i="2"/>
  <c r="N2752" i="2"/>
  <c r="L2752" i="2"/>
  <c r="H2752" i="2"/>
  <c r="Q2752" i="2" s="1"/>
  <c r="B2752" i="2"/>
  <c r="P2753" i="2"/>
  <c r="N2753" i="2"/>
  <c r="L2753" i="2"/>
  <c r="H2753" i="2"/>
  <c r="Q2753" i="2" s="1"/>
  <c r="B2753" i="2"/>
  <c r="N2749" i="2"/>
  <c r="L2749" i="2"/>
  <c r="H2749" i="2"/>
  <c r="Q2749" i="2" s="1"/>
  <c r="B2749" i="2"/>
  <c r="P2750" i="2"/>
  <c r="N2750" i="2"/>
  <c r="L2750" i="2"/>
  <c r="H2750" i="2"/>
  <c r="Q2750" i="2" s="1"/>
  <c r="B2750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H2741" i="2"/>
  <c r="Q2741" i="2" s="1"/>
  <c r="B2741" i="2"/>
  <c r="N2738" i="2"/>
  <c r="L2738" i="2"/>
  <c r="H2738" i="2"/>
  <c r="Q2738" i="2" s="1"/>
  <c r="J2738" i="2" s="1"/>
  <c r="B2738" i="2"/>
  <c r="H2737" i="2"/>
  <c r="Q2737" i="2" s="1"/>
  <c r="B2737" i="2"/>
  <c r="P2736" i="2"/>
  <c r="N2736" i="2"/>
  <c r="L2736" i="2"/>
  <c r="H2736" i="2"/>
  <c r="Q2736" i="2" s="1"/>
  <c r="B2736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29" i="2"/>
  <c r="N2729" i="2"/>
  <c r="H2729" i="2"/>
  <c r="Q2729" i="2" s="1"/>
  <c r="B2729" i="2"/>
  <c r="H2727" i="2"/>
  <c r="Q2727" i="2" s="1"/>
  <c r="B2727" i="2"/>
  <c r="N2726" i="2"/>
  <c r="H2726" i="2"/>
  <c r="Q2726" i="2" s="1"/>
  <c r="B2726" i="2"/>
  <c r="H2719" i="2"/>
  <c r="Q2719" i="2" s="1"/>
  <c r="J2719" i="2" s="1"/>
  <c r="B2719" i="2"/>
  <c r="P2718" i="2"/>
  <c r="H2718" i="2"/>
  <c r="Q2718" i="2" s="1"/>
  <c r="B2718" i="2"/>
  <c r="P2717" i="2"/>
  <c r="N2717" i="2"/>
  <c r="H2717" i="2"/>
  <c r="Q2717" i="2" s="1"/>
  <c r="B2717" i="2"/>
  <c r="P2715" i="2"/>
  <c r="L2715" i="2"/>
  <c r="H2715" i="2"/>
  <c r="Q2715" i="2" s="1"/>
  <c r="B2715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N2675" i="2"/>
  <c r="L2675" i="2"/>
  <c r="H2675" i="2"/>
  <c r="Q2675" i="2" s="1"/>
  <c r="B2675" i="2"/>
  <c r="P2673" i="2"/>
  <c r="N2673" i="2"/>
  <c r="L2673" i="2"/>
  <c r="H2673" i="2"/>
  <c r="Q2673" i="2" s="1"/>
  <c r="B2673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8" i="2"/>
  <c r="N2668" i="2"/>
  <c r="L2668" i="2"/>
  <c r="H2668" i="2"/>
  <c r="Q2668" i="2" s="1"/>
  <c r="B2668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2664" i="2"/>
  <c r="N2664" i="2"/>
  <c r="L2664" i="2"/>
  <c r="H2664" i="2"/>
  <c r="Q2664" i="2" s="1"/>
  <c r="B2664" i="2"/>
  <c r="P2663" i="2"/>
  <c r="N2663" i="2"/>
  <c r="L2663" i="2"/>
  <c r="H2663" i="2"/>
  <c r="Q2663" i="2" s="1"/>
  <c r="B2663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2658" i="2"/>
  <c r="N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43" i="2"/>
  <c r="N2643" i="2"/>
  <c r="L2643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2637" i="2"/>
  <c r="N2637" i="2"/>
  <c r="L2637" i="2"/>
  <c r="H2637" i="2"/>
  <c r="Q2637" i="2" s="1"/>
  <c r="B2637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2634" i="2"/>
  <c r="N2634" i="2"/>
  <c r="L2634" i="2"/>
  <c r="H2634" i="2"/>
  <c r="Q2634" i="2" s="1"/>
  <c r="B2634" i="2"/>
  <c r="P2633" i="2"/>
  <c r="N2633" i="2"/>
  <c r="L2633" i="2"/>
  <c r="H2633" i="2"/>
  <c r="Q2633" i="2" s="1"/>
  <c r="B2633" i="2"/>
  <c r="P2632" i="2"/>
  <c r="N2632" i="2"/>
  <c r="L2632" i="2"/>
  <c r="H2632" i="2"/>
  <c r="Q2632" i="2" s="1"/>
  <c r="B2632" i="2"/>
  <c r="P2631" i="2"/>
  <c r="N2631" i="2"/>
  <c r="L2631" i="2"/>
  <c r="H2631" i="2"/>
  <c r="Q2631" i="2" s="1"/>
  <c r="B2631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N2628" i="2"/>
  <c r="L2628" i="2"/>
  <c r="H2628" i="2"/>
  <c r="Q2628" i="2" s="1"/>
  <c r="B2628" i="2"/>
  <c r="P2627" i="2"/>
  <c r="N2627" i="2"/>
  <c r="L2627" i="2"/>
  <c r="H2627" i="2"/>
  <c r="Q2627" i="2" s="1"/>
  <c r="B2627" i="2"/>
  <c r="P2625" i="2"/>
  <c r="N2625" i="2"/>
  <c r="L2625" i="2"/>
  <c r="H2625" i="2"/>
  <c r="Q2625" i="2" s="1"/>
  <c r="B2625" i="2"/>
  <c r="P2623" i="2"/>
  <c r="H2623" i="2"/>
  <c r="Q2623" i="2" s="1"/>
  <c r="B2623" i="2"/>
  <c r="P2620" i="2"/>
  <c r="N2620" i="2"/>
  <c r="L2620" i="2"/>
  <c r="H2620" i="2"/>
  <c r="Q2620" i="2" s="1"/>
  <c r="J2620" i="2" s="1"/>
  <c r="B2620" i="2"/>
  <c r="P2619" i="2"/>
  <c r="N2619" i="2"/>
  <c r="L2619" i="2"/>
  <c r="H2619" i="2"/>
  <c r="Q2619" i="2" s="1"/>
  <c r="B2619" i="2"/>
  <c r="P2618" i="2"/>
  <c r="N2618" i="2"/>
  <c r="L2618" i="2"/>
  <c r="H2618" i="2"/>
  <c r="Q2618" i="2" s="1"/>
  <c r="B2618" i="2"/>
  <c r="P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5" i="2"/>
  <c r="N2605" i="2"/>
  <c r="L2605" i="2"/>
  <c r="H2605" i="2"/>
  <c r="Q2605" i="2" s="1"/>
  <c r="B2605" i="2"/>
  <c r="H2601" i="2"/>
  <c r="Q2601" i="2" s="1"/>
  <c r="B2601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N2598" i="2"/>
  <c r="H2598" i="2"/>
  <c r="Q2598" i="2" s="1"/>
  <c r="B2598" i="2"/>
  <c r="P2597" i="2"/>
  <c r="N2597" i="2"/>
  <c r="H2597" i="2"/>
  <c r="Q2597" i="2" s="1"/>
  <c r="B2597" i="2"/>
  <c r="N2596" i="2"/>
  <c r="H2596" i="2"/>
  <c r="Q2596" i="2" s="1"/>
  <c r="B2596" i="2"/>
  <c r="N2595" i="2"/>
  <c r="H2595" i="2"/>
  <c r="Q2595" i="2" s="1"/>
  <c r="B2595" i="2"/>
  <c r="P2594" i="2"/>
  <c r="N2594" i="2"/>
  <c r="L2594" i="2"/>
  <c r="H2594" i="2"/>
  <c r="Q2594" i="2" s="1"/>
  <c r="B2594" i="2"/>
  <c r="P2590" i="2"/>
  <c r="N2590" i="2"/>
  <c r="H2590" i="2"/>
  <c r="Q2590" i="2" s="1"/>
  <c r="B2590" i="2"/>
  <c r="P2592" i="2"/>
  <c r="N2592" i="2"/>
  <c r="H2592" i="2"/>
  <c r="Q2592" i="2" s="1"/>
  <c r="B2592" i="2"/>
  <c r="P2589" i="2"/>
  <c r="N2589" i="2"/>
  <c r="L2589" i="2"/>
  <c r="H2589" i="2"/>
  <c r="Q2589" i="2" s="1"/>
  <c r="B2589" i="2"/>
  <c r="P2591" i="2"/>
  <c r="N2591" i="2"/>
  <c r="L2591" i="2"/>
  <c r="H2591" i="2"/>
  <c r="Q2591" i="2" s="1"/>
  <c r="B2591" i="2"/>
  <c r="P2588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6" i="2"/>
  <c r="L2586" i="2"/>
  <c r="H2586" i="2"/>
  <c r="Q2586" i="2" s="1"/>
  <c r="B2586" i="2"/>
  <c r="P2584" i="2"/>
  <c r="N2584" i="2"/>
  <c r="H2584" i="2"/>
  <c r="Q2584" i="2" s="1"/>
  <c r="B2584" i="2"/>
  <c r="P2583" i="2"/>
  <c r="N2583" i="2"/>
  <c r="L2583" i="2"/>
  <c r="H2583" i="2"/>
  <c r="Q2583" i="2" s="1"/>
  <c r="B2583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J2564" i="2" s="1"/>
  <c r="B2564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60" i="2"/>
  <c r="N2560" i="2"/>
  <c r="L2560" i="2"/>
  <c r="H2560" i="2"/>
  <c r="Q2560" i="2" s="1"/>
  <c r="B2560" i="2"/>
  <c r="P2559" i="2"/>
  <c r="N2559" i="2"/>
  <c r="L2559" i="2"/>
  <c r="H2559" i="2"/>
  <c r="Q2559" i="2" s="1"/>
  <c r="B2559" i="2"/>
  <c r="P2556" i="2"/>
  <c r="N2556" i="2"/>
  <c r="L2556" i="2"/>
  <c r="H2556" i="2"/>
  <c r="Q2556" i="2" s="1"/>
  <c r="B2556" i="2"/>
  <c r="P2558" i="2"/>
  <c r="N2558" i="2"/>
  <c r="L2558" i="2"/>
  <c r="H2558" i="2"/>
  <c r="Q2558" i="2" s="1"/>
  <c r="B2558" i="2"/>
  <c r="P2557" i="2"/>
  <c r="N2557" i="2"/>
  <c r="L2557" i="2"/>
  <c r="H2557" i="2"/>
  <c r="Q2557" i="2" s="1"/>
  <c r="B2557" i="2"/>
  <c r="P2554" i="2"/>
  <c r="N2554" i="2"/>
  <c r="L2554" i="2"/>
  <c r="H2554" i="2"/>
  <c r="Q2554" i="2" s="1"/>
  <c r="B2554" i="2"/>
  <c r="N2553" i="2"/>
  <c r="L2553" i="2"/>
  <c r="H2553" i="2"/>
  <c r="Q2553" i="2" s="1"/>
  <c r="J2553" i="2" s="1"/>
  <c r="B2553" i="2"/>
  <c r="P2552" i="2"/>
  <c r="N2552" i="2"/>
  <c r="L2552" i="2"/>
  <c r="H2552" i="2"/>
  <c r="Q2552" i="2" s="1"/>
  <c r="B2552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N2548" i="2"/>
  <c r="L2548" i="2"/>
  <c r="H2548" i="2"/>
  <c r="Q2548" i="2" s="1"/>
  <c r="B2548" i="2"/>
  <c r="P2547" i="2"/>
  <c r="N2547" i="2"/>
  <c r="L2547" i="2"/>
  <c r="H2547" i="2"/>
  <c r="Q2547" i="2" s="1"/>
  <c r="B2547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N2534" i="2"/>
  <c r="L2534" i="2"/>
  <c r="H2534" i="2"/>
  <c r="Q2534" i="2" s="1"/>
  <c r="B2534" i="2"/>
  <c r="P2537" i="2"/>
  <c r="N2537" i="2"/>
  <c r="L2537" i="2"/>
  <c r="H2537" i="2"/>
  <c r="Q2537" i="2" s="1"/>
  <c r="B2537" i="2"/>
  <c r="P2535" i="2"/>
  <c r="N2535" i="2"/>
  <c r="H2535" i="2"/>
  <c r="Q2535" i="2" s="1"/>
  <c r="B2535" i="2"/>
  <c r="P2530" i="2"/>
  <c r="N2530" i="2"/>
  <c r="L2530" i="2"/>
  <c r="H2530" i="2"/>
  <c r="Q2530" i="2" s="1"/>
  <c r="B2530" i="2"/>
  <c r="P2528" i="2"/>
  <c r="N2528" i="2"/>
  <c r="H2528" i="2"/>
  <c r="Q2528" i="2" s="1"/>
  <c r="B2528" i="2"/>
  <c r="N2527" i="2"/>
  <c r="H2527" i="2"/>
  <c r="Q2527" i="2" s="1"/>
  <c r="B2527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2" i="2"/>
  <c r="N2522" i="2"/>
  <c r="L2522" i="2"/>
  <c r="H2522" i="2"/>
  <c r="Q2522" i="2" s="1"/>
  <c r="B2522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L2512" i="2"/>
  <c r="H2512" i="2"/>
  <c r="Q2512" i="2" s="1"/>
  <c r="B2512" i="2"/>
  <c r="P2510" i="2"/>
  <c r="N2510" i="2"/>
  <c r="L2510" i="2"/>
  <c r="H2510" i="2"/>
  <c r="Q2510" i="2" s="1"/>
  <c r="B2510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N2497" i="2"/>
  <c r="L2497" i="2"/>
  <c r="H2497" i="2"/>
  <c r="Q2497" i="2" s="1"/>
  <c r="B2497" i="2"/>
  <c r="N2496" i="2"/>
  <c r="L2496" i="2"/>
  <c r="H2496" i="2"/>
  <c r="Q2496" i="2" s="1"/>
  <c r="B2496" i="2"/>
  <c r="P2494" i="2"/>
  <c r="L2494" i="2"/>
  <c r="H2494" i="2"/>
  <c r="Q2494" i="2" s="1"/>
  <c r="J2494" i="2" s="1"/>
  <c r="B2494" i="2"/>
  <c r="L2501" i="2"/>
  <c r="H2501" i="2"/>
  <c r="Q2501" i="2" s="1"/>
  <c r="B2501" i="2"/>
  <c r="N2499" i="2"/>
  <c r="L2499" i="2"/>
  <c r="H2499" i="2"/>
  <c r="Q2499" i="2" s="1"/>
  <c r="B2499" i="2"/>
  <c r="P2491" i="2"/>
  <c r="N2491" i="2"/>
  <c r="L2491" i="2"/>
  <c r="H2491" i="2"/>
  <c r="Q2491" i="2" s="1"/>
  <c r="B2491" i="2"/>
  <c r="P2490" i="2"/>
  <c r="L2490" i="2"/>
  <c r="H2490" i="2"/>
  <c r="Q2490" i="2" s="1"/>
  <c r="B2490" i="2"/>
  <c r="P2489" i="2"/>
  <c r="N2489" i="2"/>
  <c r="H2489" i="2"/>
  <c r="Q2489" i="2" s="1"/>
  <c r="J2489" i="2" s="1"/>
  <c r="B2489" i="2"/>
  <c r="P2487" i="2"/>
  <c r="N2487" i="2"/>
  <c r="H2487" i="2"/>
  <c r="Q2487" i="2" s="1"/>
  <c r="B2487" i="2"/>
  <c r="P2486" i="2"/>
  <c r="N2486" i="2"/>
  <c r="H2486" i="2"/>
  <c r="Q2486" i="2" s="1"/>
  <c r="B2486" i="2"/>
  <c r="P2482" i="2"/>
  <c r="N2482" i="2"/>
  <c r="L2482" i="2"/>
  <c r="H2482" i="2"/>
  <c r="Q2482" i="2" s="1"/>
  <c r="B2482" i="2"/>
  <c r="P2483" i="2"/>
  <c r="N2483" i="2"/>
  <c r="L2483" i="2"/>
  <c r="H2483" i="2"/>
  <c r="Q2483" i="2" s="1"/>
  <c r="B2483" i="2"/>
  <c r="P2484" i="2"/>
  <c r="N2484" i="2"/>
  <c r="L2484" i="2"/>
  <c r="H2484" i="2"/>
  <c r="Q2484" i="2" s="1"/>
  <c r="B2484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2" i="2"/>
  <c r="N2472" i="2"/>
  <c r="L2472" i="2"/>
  <c r="H2472" i="2"/>
  <c r="Q2472" i="2" s="1"/>
  <c r="B2472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N2459" i="2"/>
  <c r="L2459" i="2"/>
  <c r="H2459" i="2"/>
  <c r="Q2459" i="2" s="1"/>
  <c r="B2459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B2451" i="2"/>
  <c r="P2450" i="2"/>
  <c r="N2450" i="2"/>
  <c r="L2450" i="2"/>
  <c r="H2450" i="2"/>
  <c r="Q2450" i="2" s="1"/>
  <c r="B2450" i="2"/>
  <c r="P2446" i="2"/>
  <c r="N2446" i="2"/>
  <c r="L2446" i="2"/>
  <c r="H2446" i="2"/>
  <c r="Q2446" i="2" s="1"/>
  <c r="B2446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4" i="2"/>
  <c r="N2434" i="2"/>
  <c r="L2434" i="2"/>
  <c r="H2434" i="2"/>
  <c r="Q2434" i="2" s="1"/>
  <c r="B2434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2" i="2"/>
  <c r="N2422" i="2"/>
  <c r="H2422" i="2"/>
  <c r="Q2422" i="2" s="1"/>
  <c r="B2422" i="2"/>
  <c r="H2421" i="2"/>
  <c r="Q2421" i="2" s="1"/>
  <c r="B2421" i="2"/>
  <c r="P2416" i="2"/>
  <c r="N2416" i="2"/>
  <c r="H2416" i="2"/>
  <c r="Q2416" i="2" s="1"/>
  <c r="B2416" i="2"/>
  <c r="P2414" i="2"/>
  <c r="N2414" i="2"/>
  <c r="H2414" i="2"/>
  <c r="Q2414" i="2" s="1"/>
  <c r="B2414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H2410" i="2"/>
  <c r="Q2410" i="2" s="1"/>
  <c r="B2410" i="2"/>
  <c r="N2409" i="2"/>
  <c r="H2409" i="2"/>
  <c r="Q2409" i="2" s="1"/>
  <c r="B2409" i="2"/>
  <c r="N2406" i="2"/>
  <c r="H2406" i="2"/>
  <c r="Q2406" i="2" s="1"/>
  <c r="J2406" i="2" s="1"/>
  <c r="B2406" i="2"/>
  <c r="N2408" i="2"/>
  <c r="H2408" i="2"/>
  <c r="Q2408" i="2" s="1"/>
  <c r="B2408" i="2"/>
  <c r="N2407" i="2"/>
  <c r="H2407" i="2"/>
  <c r="Q2407" i="2" s="1"/>
  <c r="B2407" i="2"/>
  <c r="N2402" i="2"/>
  <c r="H2402" i="2"/>
  <c r="Q2402" i="2" s="1"/>
  <c r="J2402" i="2" s="1"/>
  <c r="B2402" i="2"/>
  <c r="P2401" i="2"/>
  <c r="H2401" i="2"/>
  <c r="Q2401" i="2" s="1"/>
  <c r="J2401" i="2" s="1"/>
  <c r="B2401" i="2"/>
  <c r="N2400" i="2"/>
  <c r="H2400" i="2"/>
  <c r="Q2400" i="2" s="1"/>
  <c r="J2400" i="2" s="1"/>
  <c r="B2400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N2381" i="2"/>
  <c r="L2381" i="2"/>
  <c r="H2381" i="2"/>
  <c r="Q2381" i="2" s="1"/>
  <c r="B2381" i="2"/>
  <c r="P2378" i="2"/>
  <c r="N2378" i="2"/>
  <c r="L2378" i="2"/>
  <c r="H2378" i="2"/>
  <c r="Q2378" i="2" s="1"/>
  <c r="B2378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J2379" i="2" s="1"/>
  <c r="B2379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L2375" i="2"/>
  <c r="H2375" i="2"/>
  <c r="Q2375" i="2" s="1"/>
  <c r="B2375" i="2"/>
  <c r="P2374" i="2"/>
  <c r="N2374" i="2"/>
  <c r="L2374" i="2"/>
  <c r="H2374" i="2"/>
  <c r="Q2374" i="2" s="1"/>
  <c r="B2374" i="2"/>
  <c r="P2372" i="2"/>
  <c r="N2372" i="2"/>
  <c r="H2372" i="2"/>
  <c r="Q2372" i="2" s="1"/>
  <c r="B2372" i="2"/>
  <c r="P2371" i="2"/>
  <c r="N2371" i="2"/>
  <c r="L2371" i="2"/>
  <c r="H2371" i="2"/>
  <c r="Q2371" i="2" s="1"/>
  <c r="B2371" i="2"/>
  <c r="P2369" i="2"/>
  <c r="H2369" i="2"/>
  <c r="Q2369" i="2" s="1"/>
  <c r="B2369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7" i="2"/>
  <c r="N2357" i="2"/>
  <c r="L2357" i="2"/>
  <c r="H2357" i="2"/>
  <c r="Q2357" i="2" s="1"/>
  <c r="B2357" i="2"/>
  <c r="P2358" i="2"/>
  <c r="N2358" i="2"/>
  <c r="L2358" i="2"/>
  <c r="H2358" i="2"/>
  <c r="Q2358" i="2" s="1"/>
  <c r="B2358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1" i="2"/>
  <c r="N2351" i="2"/>
  <c r="H2351" i="2"/>
  <c r="Q2351" i="2" s="1"/>
  <c r="B2351" i="2"/>
  <c r="P2354" i="2"/>
  <c r="N2354" i="2"/>
  <c r="L2354" i="2"/>
  <c r="H2354" i="2"/>
  <c r="Q2354" i="2" s="1"/>
  <c r="B2354" i="2"/>
  <c r="P2352" i="2"/>
  <c r="N2352" i="2"/>
  <c r="L2352" i="2"/>
  <c r="H2352" i="2"/>
  <c r="Q2352" i="2" s="1"/>
  <c r="B2352" i="2"/>
  <c r="P2350" i="2"/>
  <c r="N2350" i="2"/>
  <c r="L2350" i="2"/>
  <c r="H2350" i="2"/>
  <c r="Q2350" i="2" s="1"/>
  <c r="B2350" i="2"/>
  <c r="P2347" i="2"/>
  <c r="N2347" i="2"/>
  <c r="H2347" i="2"/>
  <c r="Q2347" i="2" s="1"/>
  <c r="J2347" i="2" s="1"/>
  <c r="B2347" i="2"/>
  <c r="N2346" i="2"/>
  <c r="H2346" i="2"/>
  <c r="Q2346" i="2" s="1"/>
  <c r="J2346" i="2" s="1"/>
  <c r="B2346" i="2"/>
  <c r="P2349" i="2"/>
  <c r="N2349" i="2"/>
  <c r="L2349" i="2"/>
  <c r="H2349" i="2"/>
  <c r="Q2349" i="2" s="1"/>
  <c r="J2349" i="2" s="1"/>
  <c r="B2349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39" i="2"/>
  <c r="N2339" i="2"/>
  <c r="L2339" i="2"/>
  <c r="H2339" i="2"/>
  <c r="Q2339" i="2" s="1"/>
  <c r="B2339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L2332" i="2"/>
  <c r="H2332" i="2"/>
  <c r="Q2332" i="2" s="1"/>
  <c r="B2332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N2328" i="2"/>
  <c r="H2328" i="2"/>
  <c r="Q2328" i="2" s="1"/>
  <c r="B2328" i="2"/>
  <c r="P2326" i="2"/>
  <c r="N2326" i="2"/>
  <c r="L2326" i="2"/>
  <c r="H2326" i="2"/>
  <c r="Q2326" i="2" s="1"/>
  <c r="B2326" i="2"/>
  <c r="P2325" i="2"/>
  <c r="N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20" i="2"/>
  <c r="N2320" i="2"/>
  <c r="L2320" i="2"/>
  <c r="H2320" i="2"/>
  <c r="Q2320" i="2" s="1"/>
  <c r="B2320" i="2"/>
  <c r="P2319" i="2"/>
  <c r="N2319" i="2"/>
  <c r="L2319" i="2"/>
  <c r="H2319" i="2"/>
  <c r="Q2319" i="2" s="1"/>
  <c r="B2319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N2304" i="2"/>
  <c r="L2304" i="2"/>
  <c r="H2304" i="2"/>
  <c r="Q2304" i="2" s="1"/>
  <c r="B2304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302" i="2"/>
  <c r="N2302" i="2"/>
  <c r="L2302" i="2"/>
  <c r="H2302" i="2"/>
  <c r="Q2302" i="2" s="1"/>
  <c r="B2302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1" i="2"/>
  <c r="N2291" i="2"/>
  <c r="L2291" i="2"/>
  <c r="H2291" i="2"/>
  <c r="Q2291" i="2" s="1"/>
  <c r="B2291" i="2"/>
  <c r="N2289" i="2"/>
  <c r="L2289" i="2"/>
  <c r="H2289" i="2"/>
  <c r="Q2289" i="2" s="1"/>
  <c r="B2289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4" i="2"/>
  <c r="L2284" i="2"/>
  <c r="H2284" i="2"/>
  <c r="Q2284" i="2" s="1"/>
  <c r="B2284" i="2"/>
  <c r="P2283" i="2"/>
  <c r="N2283" i="2"/>
  <c r="L2283" i="2"/>
  <c r="H2283" i="2"/>
  <c r="Q2283" i="2" s="1"/>
  <c r="B2283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B2275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L2266" i="2"/>
  <c r="H2266" i="2"/>
  <c r="Q2266" i="2" s="1"/>
  <c r="B2266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2248" i="2"/>
  <c r="N2248" i="2"/>
  <c r="L2248" i="2"/>
  <c r="H2248" i="2"/>
  <c r="Q2248" i="2" s="1"/>
  <c r="B2248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0" i="2"/>
  <c r="N2220" i="2"/>
  <c r="L2220" i="2"/>
  <c r="H2220" i="2"/>
  <c r="Q2220" i="2" s="1"/>
  <c r="B2220" i="2"/>
  <c r="P2224" i="2"/>
  <c r="N2224" i="2"/>
  <c r="L2224" i="2"/>
  <c r="H2224" i="2"/>
  <c r="Q2224" i="2" s="1"/>
  <c r="B2224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N2208" i="2"/>
  <c r="L2208" i="2"/>
  <c r="H2208" i="2"/>
  <c r="Q2208" i="2" s="1"/>
  <c r="B2208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0" i="2"/>
  <c r="N2180" i="2"/>
  <c r="L2180" i="2"/>
  <c r="H2180" i="2"/>
  <c r="Q2180" i="2" s="1"/>
  <c r="B2180" i="2"/>
  <c r="N2179" i="2"/>
  <c r="L2179" i="2"/>
  <c r="H2179" i="2"/>
  <c r="Q2179" i="2" s="1"/>
  <c r="B2179" i="2"/>
  <c r="N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L2176" i="2"/>
  <c r="H2176" i="2"/>
  <c r="Q2176" i="2" s="1"/>
  <c r="B2176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N2161" i="2"/>
  <c r="H2161" i="2"/>
  <c r="Q2161" i="2" s="1"/>
  <c r="B2161" i="2"/>
  <c r="P2160" i="2"/>
  <c r="N2160" i="2"/>
  <c r="L2160" i="2"/>
  <c r="H2160" i="2"/>
  <c r="Q2160" i="2" s="1"/>
  <c r="B2160" i="2"/>
  <c r="N2152" i="2"/>
  <c r="H2152" i="2"/>
  <c r="Q2152" i="2" s="1"/>
  <c r="B2152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1" i="2"/>
  <c r="N2151" i="2"/>
  <c r="L2151" i="2"/>
  <c r="H2151" i="2"/>
  <c r="Q2151" i="2" s="1"/>
  <c r="B2151" i="2"/>
  <c r="P2147" i="2"/>
  <c r="N2147" i="2"/>
  <c r="L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N2142" i="2"/>
  <c r="L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7" i="2"/>
  <c r="N2137" i="2"/>
  <c r="L2137" i="2"/>
  <c r="H2137" i="2"/>
  <c r="Q2137" i="2" s="1"/>
  <c r="B2137" i="2"/>
  <c r="P2135" i="2"/>
  <c r="N2135" i="2"/>
  <c r="H2135" i="2"/>
  <c r="Q2135" i="2" s="1"/>
  <c r="B2135" i="2"/>
  <c r="P2134" i="2"/>
  <c r="N2134" i="2"/>
  <c r="H2134" i="2"/>
  <c r="Q2134" i="2" s="1"/>
  <c r="B2134" i="2"/>
  <c r="P2132" i="2"/>
  <c r="N2132" i="2"/>
  <c r="L2132" i="2"/>
  <c r="H2132" i="2"/>
  <c r="Q2132" i="2" s="1"/>
  <c r="B2132" i="2"/>
  <c r="P2129" i="2"/>
  <c r="N2129" i="2"/>
  <c r="L2129" i="2"/>
  <c r="H2129" i="2"/>
  <c r="Q2129" i="2" s="1"/>
  <c r="B2129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13" i="2"/>
  <c r="N2113" i="2"/>
  <c r="L2113" i="2"/>
  <c r="H2113" i="2"/>
  <c r="Q2113" i="2" s="1"/>
  <c r="B2113" i="2"/>
  <c r="P2110" i="2"/>
  <c r="N2110" i="2"/>
  <c r="H2110" i="2"/>
  <c r="Q2110" i="2" s="1"/>
  <c r="B2110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P2106" i="2"/>
  <c r="N2106" i="2"/>
  <c r="L2106" i="2"/>
  <c r="H2106" i="2"/>
  <c r="Q2106" i="2" s="1"/>
  <c r="B2106" i="2"/>
  <c r="P2107" i="2"/>
  <c r="N2107" i="2"/>
  <c r="L2107" i="2"/>
  <c r="H2107" i="2"/>
  <c r="Q2107" i="2" s="1"/>
  <c r="B2107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2" i="2"/>
  <c r="N2102" i="2"/>
  <c r="L2102" i="2"/>
  <c r="H2102" i="2"/>
  <c r="Q2102" i="2" s="1"/>
  <c r="B2102" i="2"/>
  <c r="P2103" i="2"/>
  <c r="N2103" i="2"/>
  <c r="L2103" i="2"/>
  <c r="H2103" i="2"/>
  <c r="Q2103" i="2" s="1"/>
  <c r="B2103" i="2"/>
  <c r="P2101" i="2"/>
  <c r="N2101" i="2"/>
  <c r="L2101" i="2"/>
  <c r="H2101" i="2"/>
  <c r="Q2101" i="2" s="1"/>
  <c r="B2101" i="2"/>
  <c r="P2100" i="2"/>
  <c r="N2100" i="2"/>
  <c r="L2100" i="2"/>
  <c r="H2100" i="2"/>
  <c r="Q2100" i="2" s="1"/>
  <c r="B2100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6" i="2"/>
  <c r="N2096" i="2"/>
  <c r="L2096" i="2"/>
  <c r="H2096" i="2"/>
  <c r="Q2096" i="2" s="1"/>
  <c r="B2096" i="2"/>
  <c r="P2095" i="2"/>
  <c r="H2095" i="2"/>
  <c r="Q2095" i="2" s="1"/>
  <c r="B2095" i="2"/>
  <c r="P2090" i="2"/>
  <c r="N2090" i="2"/>
  <c r="L2090" i="2"/>
  <c r="H2090" i="2"/>
  <c r="Q2090" i="2" s="1"/>
  <c r="B2090" i="2"/>
  <c r="N2088" i="2"/>
  <c r="H2088" i="2"/>
  <c r="Q2088" i="2" s="1"/>
  <c r="B2088" i="2"/>
  <c r="P2087" i="2"/>
  <c r="N2087" i="2"/>
  <c r="H2087" i="2"/>
  <c r="Q2087" i="2" s="1"/>
  <c r="B2087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2081" i="2"/>
  <c r="N2081" i="2"/>
  <c r="H2081" i="2"/>
  <c r="Q2081" i="2" s="1"/>
  <c r="B2081" i="2"/>
  <c r="N2076" i="2"/>
  <c r="L2076" i="2"/>
  <c r="H2076" i="2"/>
  <c r="Q2076" i="2" s="1"/>
  <c r="B2076" i="2"/>
  <c r="P2080" i="2"/>
  <c r="N2080" i="2"/>
  <c r="L2080" i="2"/>
  <c r="H2080" i="2"/>
  <c r="Q2080" i="2" s="1"/>
  <c r="B2080" i="2"/>
  <c r="N2079" i="2"/>
  <c r="H2079" i="2"/>
  <c r="Q2079" i="2" s="1"/>
  <c r="B2079" i="2"/>
  <c r="P2078" i="2"/>
  <c r="H2078" i="2"/>
  <c r="Q2078" i="2" s="1"/>
  <c r="B2078" i="2"/>
  <c r="P2075" i="2"/>
  <c r="N2075" i="2"/>
  <c r="L2075" i="2"/>
  <c r="H2075" i="2"/>
  <c r="Q2075" i="2" s="1"/>
  <c r="B2075" i="2"/>
  <c r="N2074" i="2"/>
  <c r="L2074" i="2"/>
  <c r="H2074" i="2"/>
  <c r="Q2074" i="2" s="1"/>
  <c r="B2074" i="2"/>
  <c r="N2073" i="2"/>
  <c r="H2073" i="2"/>
  <c r="Q2073" i="2" s="1"/>
  <c r="B2073" i="2"/>
  <c r="P2072" i="2"/>
  <c r="N2072" i="2"/>
  <c r="L2072" i="2"/>
  <c r="H2072" i="2"/>
  <c r="Q2072" i="2" s="1"/>
  <c r="B2072" i="2"/>
  <c r="P2069" i="2"/>
  <c r="N2069" i="2"/>
  <c r="L2069" i="2"/>
  <c r="H2069" i="2"/>
  <c r="Q2069" i="2" s="1"/>
  <c r="B2069" i="2"/>
  <c r="P2063" i="2"/>
  <c r="N2063" i="2"/>
  <c r="L2063" i="2"/>
  <c r="H2063" i="2"/>
  <c r="Q2063" i="2" s="1"/>
  <c r="B2063" i="2"/>
  <c r="P2062" i="2"/>
  <c r="N2062" i="2"/>
  <c r="H2062" i="2"/>
  <c r="Q2062" i="2" s="1"/>
  <c r="B2062" i="2"/>
  <c r="P2060" i="2"/>
  <c r="N2060" i="2"/>
  <c r="L2060" i="2"/>
  <c r="H2060" i="2"/>
  <c r="Q2060" i="2" s="1"/>
  <c r="B2060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N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H2038" i="2"/>
  <c r="Q2038" i="2" s="1"/>
  <c r="B2038" i="2"/>
  <c r="H2030" i="2"/>
  <c r="Q2030" i="2" s="1"/>
  <c r="B2030" i="2"/>
  <c r="P2045" i="2"/>
  <c r="N2045" i="2"/>
  <c r="L2045" i="2"/>
  <c r="H2045" i="2"/>
  <c r="Q2045" i="2" s="1"/>
  <c r="B2045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2040" i="2"/>
  <c r="N2040" i="2"/>
  <c r="L2040" i="2"/>
  <c r="H2040" i="2"/>
  <c r="Q2040" i="2" s="1"/>
  <c r="B2040" i="2"/>
  <c r="N2029" i="2"/>
  <c r="L2029" i="2"/>
  <c r="H2029" i="2"/>
  <c r="Q2029" i="2" s="1"/>
  <c r="B2029" i="2"/>
  <c r="P2027" i="2"/>
  <c r="N2027" i="2"/>
  <c r="L2027" i="2"/>
  <c r="H2027" i="2"/>
  <c r="Q2027" i="2" s="1"/>
  <c r="B2027" i="2"/>
  <c r="P2025" i="2"/>
  <c r="N2025" i="2"/>
  <c r="L2025" i="2"/>
  <c r="H2025" i="2"/>
  <c r="Q2025" i="2" s="1"/>
  <c r="B2025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85" i="2"/>
  <c r="N2085" i="2"/>
  <c r="H2085" i="2"/>
  <c r="Q2085" i="2" s="1"/>
  <c r="B2085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4" i="2"/>
  <c r="N2004" i="2"/>
  <c r="L2004" i="2"/>
  <c r="H2004" i="2"/>
  <c r="Q2004" i="2" s="1"/>
  <c r="B2004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P2000" i="2"/>
  <c r="N2000" i="2"/>
  <c r="L2000" i="2"/>
  <c r="H2000" i="2"/>
  <c r="Q2000" i="2" s="1"/>
  <c r="B2000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N1971" i="2"/>
  <c r="L1971" i="2"/>
  <c r="H1971" i="2"/>
  <c r="Q1971" i="2" s="1"/>
  <c r="B1971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N1967" i="2"/>
  <c r="H1967" i="2"/>
  <c r="Q1967" i="2" s="1"/>
  <c r="B1967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H1956" i="2"/>
  <c r="Q1956" i="2" s="1"/>
  <c r="B1956" i="2"/>
  <c r="P1955" i="2"/>
  <c r="H1955" i="2"/>
  <c r="Q1955" i="2" s="1"/>
  <c r="B1955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H1936" i="2"/>
  <c r="Q1936" i="2" s="1"/>
  <c r="B1936" i="2"/>
  <c r="P1935" i="2"/>
  <c r="N1935" i="2"/>
  <c r="L1935" i="2"/>
  <c r="H1935" i="2"/>
  <c r="Q1935" i="2" s="1"/>
  <c r="J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H1918" i="2"/>
  <c r="Q1918" i="2" s="1"/>
  <c r="J1918" i="2" s="1"/>
  <c r="B1918" i="2"/>
  <c r="N1917" i="2"/>
  <c r="L1917" i="2"/>
  <c r="H1917" i="2"/>
  <c r="Q1917" i="2" s="1"/>
  <c r="B1917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11" i="2"/>
  <c r="N1911" i="2"/>
  <c r="L1911" i="2"/>
  <c r="H1911" i="2"/>
  <c r="Q1911" i="2" s="1"/>
  <c r="B1911" i="2"/>
  <c r="P1908" i="2"/>
  <c r="N1908" i="2"/>
  <c r="L1908" i="2"/>
  <c r="H1908" i="2"/>
  <c r="Q1908" i="2" s="1"/>
  <c r="B1908" i="2"/>
  <c r="P1906" i="2"/>
  <c r="N1906" i="2"/>
  <c r="L1906" i="2"/>
  <c r="H1906" i="2"/>
  <c r="Q1906" i="2" s="1"/>
  <c r="B1906" i="2"/>
  <c r="P1903" i="2"/>
  <c r="N1903" i="2"/>
  <c r="L1903" i="2"/>
  <c r="H1903" i="2"/>
  <c r="Q1903" i="2" s="1"/>
  <c r="B190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H1898" i="2"/>
  <c r="Q1898" i="2" s="1"/>
  <c r="B1898" i="2"/>
  <c r="P1896" i="2"/>
  <c r="N1896" i="2"/>
  <c r="L1896" i="2"/>
  <c r="H1896" i="2"/>
  <c r="Q1896" i="2" s="1"/>
  <c r="B1896" i="2"/>
  <c r="P1895" i="2"/>
  <c r="N1895" i="2"/>
  <c r="L1895" i="2"/>
  <c r="H1895" i="2"/>
  <c r="Q1895" i="2" s="1"/>
  <c r="B1895" i="2"/>
  <c r="P1894" i="2"/>
  <c r="N1894" i="2"/>
  <c r="L1894" i="2"/>
  <c r="H1894" i="2"/>
  <c r="Q1894" i="2" s="1"/>
  <c r="B1894" i="2"/>
  <c r="N1893" i="2"/>
  <c r="L1893" i="2"/>
  <c r="H1893" i="2"/>
  <c r="Q1893" i="2" s="1"/>
  <c r="B1893" i="2"/>
  <c r="P1892" i="2"/>
  <c r="N1892" i="2"/>
  <c r="L1892" i="2"/>
  <c r="H1892" i="2"/>
  <c r="Q1892" i="2" s="1"/>
  <c r="J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B1890" i="2"/>
  <c r="P1888" i="2"/>
  <c r="N1888" i="2"/>
  <c r="H1888" i="2"/>
  <c r="Q1888" i="2" s="1"/>
  <c r="J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N1885" i="2"/>
  <c r="L1885" i="2"/>
  <c r="H1885" i="2"/>
  <c r="Q1885" i="2" s="1"/>
  <c r="B1885" i="2"/>
  <c r="P1884" i="2"/>
  <c r="N1884" i="2"/>
  <c r="L1884" i="2"/>
  <c r="H1884" i="2"/>
  <c r="Q1884" i="2" s="1"/>
  <c r="B1884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77" i="2"/>
  <c r="N1877" i="2"/>
  <c r="L1877" i="2"/>
  <c r="H1877" i="2"/>
  <c r="Q1877" i="2" s="1"/>
  <c r="B1877" i="2"/>
  <c r="P1878" i="2"/>
  <c r="N1878" i="2"/>
  <c r="H1878" i="2"/>
  <c r="Q1878" i="2" s="1"/>
  <c r="B1878" i="2"/>
  <c r="P1879" i="2"/>
  <c r="N1879" i="2"/>
  <c r="L1879" i="2"/>
  <c r="H1879" i="2"/>
  <c r="Q1879" i="2" s="1"/>
  <c r="B1879" i="2"/>
  <c r="P1880" i="2"/>
  <c r="N1880" i="2"/>
  <c r="L1880" i="2"/>
  <c r="H1880" i="2"/>
  <c r="Q1880" i="2" s="1"/>
  <c r="B1880" i="2"/>
  <c r="P1881" i="2"/>
  <c r="N1881" i="2"/>
  <c r="L1881" i="2"/>
  <c r="H1881" i="2"/>
  <c r="Q1881" i="2" s="1"/>
  <c r="B1881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H1872" i="2"/>
  <c r="Q1872" i="2" s="1"/>
  <c r="B1872" i="2"/>
  <c r="H1865" i="2"/>
  <c r="Q1865" i="2" s="1"/>
  <c r="B1865" i="2"/>
  <c r="P1871" i="2"/>
  <c r="N1871" i="2"/>
  <c r="L1871" i="2"/>
  <c r="H1871" i="2"/>
  <c r="Q1871" i="2" s="1"/>
  <c r="B1871" i="2"/>
  <c r="P1852" i="2"/>
  <c r="N1852" i="2"/>
  <c r="L1852" i="2"/>
  <c r="H1852" i="2"/>
  <c r="Q1852" i="2" s="1"/>
  <c r="B1852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54" i="2"/>
  <c r="N1854" i="2"/>
  <c r="L1854" i="2"/>
  <c r="H1854" i="2"/>
  <c r="Q1854" i="2" s="1"/>
  <c r="B1854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40" i="2"/>
  <c r="N1840" i="2"/>
  <c r="L1840" i="2"/>
  <c r="H1840" i="2"/>
  <c r="Q1840" i="2" s="1"/>
  <c r="B1840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N1834" i="2"/>
  <c r="H1834" i="2"/>
  <c r="Q1834" i="2" s="1"/>
  <c r="B1834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29" i="2"/>
  <c r="N1829" i="2"/>
  <c r="H1829" i="2"/>
  <c r="Q1829" i="2" s="1"/>
  <c r="B1829" i="2"/>
  <c r="N1828" i="2"/>
  <c r="L1828" i="2"/>
  <c r="H1828" i="2"/>
  <c r="Q1828" i="2" s="1"/>
  <c r="J1828" i="2" s="1"/>
  <c r="B1828" i="2"/>
  <c r="P1827" i="2"/>
  <c r="N1827" i="2"/>
  <c r="L1827" i="2"/>
  <c r="H1827" i="2"/>
  <c r="Q1827" i="2" s="1"/>
  <c r="B1827" i="2"/>
  <c r="P1826" i="2"/>
  <c r="N1826" i="2"/>
  <c r="L1826" i="2"/>
  <c r="H1826" i="2"/>
  <c r="Q1826" i="2" s="1"/>
  <c r="B1826" i="2"/>
  <c r="P1825" i="2"/>
  <c r="N1825" i="2"/>
  <c r="L1825" i="2"/>
  <c r="H1825" i="2"/>
  <c r="Q1825" i="2" s="1"/>
  <c r="B1825" i="2"/>
  <c r="P1824" i="2"/>
  <c r="N1824" i="2"/>
  <c r="L1824" i="2"/>
  <c r="H1824" i="2"/>
  <c r="Q1824" i="2" s="1"/>
  <c r="B1824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1821" i="2"/>
  <c r="N1821" i="2"/>
  <c r="L1821" i="2"/>
  <c r="H1821" i="2"/>
  <c r="Q1821" i="2" s="1"/>
  <c r="B1821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09" i="2"/>
  <c r="N1809" i="2"/>
  <c r="L1809" i="2"/>
  <c r="H1809" i="2"/>
  <c r="Q1809" i="2" s="1"/>
  <c r="B1809" i="2"/>
  <c r="P1806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799" i="2"/>
  <c r="N1799" i="2"/>
  <c r="L1799" i="2"/>
  <c r="H1799" i="2"/>
  <c r="Q1799" i="2" s="1"/>
  <c r="B1799" i="2"/>
  <c r="P1800" i="2"/>
  <c r="N1800" i="2"/>
  <c r="L1800" i="2"/>
  <c r="H1800" i="2"/>
  <c r="Q1800" i="2" s="1"/>
  <c r="B1800" i="2"/>
  <c r="P1798" i="2"/>
  <c r="N1798" i="2"/>
  <c r="L1798" i="2"/>
  <c r="H1798" i="2"/>
  <c r="Q1798" i="2" s="1"/>
  <c r="B1798" i="2"/>
  <c r="P1791" i="2"/>
  <c r="L1791" i="2"/>
  <c r="H1791" i="2"/>
  <c r="Q1791" i="2" s="1"/>
  <c r="R1791" i="2" s="1"/>
  <c r="B1791" i="2"/>
  <c r="L1785" i="2"/>
  <c r="H1785" i="2"/>
  <c r="Q1785" i="2" s="1"/>
  <c r="B1785" i="2"/>
  <c r="P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H1779" i="2"/>
  <c r="Q1779" i="2" s="1"/>
  <c r="J1779" i="2" s="1"/>
  <c r="B1779" i="2"/>
  <c r="P1778" i="2"/>
  <c r="N1778" i="2"/>
  <c r="H1778" i="2"/>
  <c r="Q1778" i="2" s="1"/>
  <c r="J1778" i="2" s="1"/>
  <c r="B1778" i="2"/>
  <c r="P1776" i="2"/>
  <c r="N1776" i="2"/>
  <c r="H1776" i="2"/>
  <c r="Q1776" i="2" s="1"/>
  <c r="J1776" i="2" s="1"/>
  <c r="B1776" i="2"/>
  <c r="P1775" i="2"/>
  <c r="N1775" i="2"/>
  <c r="L1775" i="2"/>
  <c r="H1775" i="2"/>
  <c r="Q1775" i="2" s="1"/>
  <c r="J1775" i="2" s="1"/>
  <c r="B1775" i="2"/>
  <c r="P1773" i="2"/>
  <c r="N1773" i="2"/>
  <c r="L1773" i="2"/>
  <c r="H1773" i="2"/>
  <c r="Q1773" i="2" s="1"/>
  <c r="B1773" i="2"/>
  <c r="P1772" i="2"/>
  <c r="N1772" i="2"/>
  <c r="L1772" i="2"/>
  <c r="H1772" i="2"/>
  <c r="Q1772" i="2" s="1"/>
  <c r="B1772" i="2"/>
  <c r="P1771" i="2"/>
  <c r="N1771" i="2"/>
  <c r="H1771" i="2"/>
  <c r="Q1771" i="2" s="1"/>
  <c r="B1771" i="2"/>
  <c r="P1770" i="2"/>
  <c r="N1770" i="2"/>
  <c r="L1770" i="2"/>
  <c r="H1770" i="2"/>
  <c r="Q1770" i="2" s="1"/>
  <c r="B1770" i="2"/>
  <c r="L1768" i="2"/>
  <c r="H1768" i="2"/>
  <c r="Q1768" i="2" s="1"/>
  <c r="B1768" i="2"/>
  <c r="P1748" i="2"/>
  <c r="N1748" i="2"/>
  <c r="H1748" i="2"/>
  <c r="Q1748" i="2" s="1"/>
  <c r="B1748" i="2"/>
  <c r="P1764" i="2"/>
  <c r="N1764" i="2"/>
  <c r="L1764" i="2"/>
  <c r="H1764" i="2"/>
  <c r="Q1764" i="2" s="1"/>
  <c r="B1764" i="2"/>
  <c r="P1753" i="2"/>
  <c r="N1753" i="2"/>
  <c r="L1753" i="2"/>
  <c r="H1753" i="2"/>
  <c r="Q1753" i="2" s="1"/>
  <c r="B1753" i="2"/>
  <c r="H1752" i="2"/>
  <c r="Q1752" i="2" s="1"/>
  <c r="B1752" i="2"/>
  <c r="H1751" i="2"/>
  <c r="Q1751" i="2" s="1"/>
  <c r="B1751" i="2"/>
  <c r="P1744" i="2"/>
  <c r="N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39" i="2"/>
  <c r="N1739" i="2"/>
  <c r="L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B1733" i="2"/>
  <c r="P1732" i="2"/>
  <c r="N1732" i="2"/>
  <c r="L1732" i="2"/>
  <c r="H1732" i="2"/>
  <c r="Q1732" i="2" s="1"/>
  <c r="B1732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N1721" i="2"/>
  <c r="L1721" i="2"/>
  <c r="H1721" i="2"/>
  <c r="Q1721" i="2" s="1"/>
  <c r="B1721" i="2"/>
  <c r="N1722" i="2"/>
  <c r="L1722" i="2"/>
  <c r="H1722" i="2"/>
  <c r="Q1722" i="2" s="1"/>
  <c r="B1722" i="2"/>
  <c r="P1723" i="2"/>
  <c r="N1723" i="2"/>
  <c r="L1723" i="2"/>
  <c r="H1723" i="2"/>
  <c r="Q1723" i="2" s="1"/>
  <c r="B1723" i="2"/>
  <c r="P1724" i="2"/>
  <c r="N1724" i="2"/>
  <c r="L1724" i="2"/>
  <c r="H1724" i="2"/>
  <c r="Q1724" i="2" s="1"/>
  <c r="B1724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N1718" i="2"/>
  <c r="L1718" i="2"/>
  <c r="H1718" i="2"/>
  <c r="Q1718" i="2" s="1"/>
  <c r="B1718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2" i="2"/>
  <c r="N1712" i="2"/>
  <c r="L1712" i="2"/>
  <c r="H1712" i="2"/>
  <c r="Q1712" i="2" s="1"/>
  <c r="B1712" i="2"/>
  <c r="P1713" i="2"/>
  <c r="N1713" i="2"/>
  <c r="L1713" i="2"/>
  <c r="H1713" i="2"/>
  <c r="Q1713" i="2" s="1"/>
  <c r="B1713" i="2"/>
  <c r="P1711" i="2"/>
  <c r="N1711" i="2"/>
  <c r="L1711" i="2"/>
  <c r="H1711" i="2"/>
  <c r="Q1711" i="2" s="1"/>
  <c r="B1711" i="2"/>
  <c r="N1710" i="2"/>
  <c r="H1710" i="2"/>
  <c r="Q1710" i="2" s="1"/>
  <c r="B1710" i="2"/>
  <c r="P1702" i="2"/>
  <c r="N1702" i="2"/>
  <c r="L1702" i="2"/>
  <c r="H1702" i="2"/>
  <c r="Q1702" i="2" s="1"/>
  <c r="B1702" i="2"/>
  <c r="P1708" i="2"/>
  <c r="N1708" i="2"/>
  <c r="L1708" i="2"/>
  <c r="H1708" i="2"/>
  <c r="Q1708" i="2" s="1"/>
  <c r="B1708" i="2"/>
  <c r="P1706" i="2"/>
  <c r="L1706" i="2"/>
  <c r="H1706" i="2"/>
  <c r="Q1706" i="2" s="1"/>
  <c r="B1706" i="2"/>
  <c r="P1707" i="2"/>
  <c r="L1707" i="2"/>
  <c r="H1707" i="2"/>
  <c r="Q1707" i="2" s="1"/>
  <c r="B1707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L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N1677" i="2"/>
  <c r="L1677" i="2"/>
  <c r="H1677" i="2"/>
  <c r="Q1677" i="2" s="1"/>
  <c r="B1677" i="2"/>
  <c r="P1674" i="2"/>
  <c r="N1674" i="2"/>
  <c r="L1674" i="2"/>
  <c r="H1674" i="2"/>
  <c r="Q1674" i="2" s="1"/>
  <c r="B1674" i="2"/>
  <c r="P1673" i="2"/>
  <c r="N1673" i="2"/>
  <c r="L1673" i="2"/>
  <c r="H1673" i="2"/>
  <c r="Q1673" i="2" s="1"/>
  <c r="B1673" i="2"/>
  <c r="P1672" i="2"/>
  <c r="N1672" i="2"/>
  <c r="L1672" i="2"/>
  <c r="H1672" i="2"/>
  <c r="Q1672" i="2" s="1"/>
  <c r="B1672" i="2"/>
  <c r="P1671" i="2"/>
  <c r="N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N1648" i="2"/>
  <c r="L1648" i="2"/>
  <c r="H1648" i="2"/>
  <c r="Q1648" i="2" s="1"/>
  <c r="B1648" i="2"/>
  <c r="N1655" i="2"/>
  <c r="L1655" i="2"/>
  <c r="H1655" i="2"/>
  <c r="Q1655" i="2" s="1"/>
  <c r="B1655" i="2"/>
  <c r="P1646" i="2"/>
  <c r="N1646" i="2"/>
  <c r="L1646" i="2"/>
  <c r="H1646" i="2"/>
  <c r="Q1646" i="2" s="1"/>
  <c r="B1646" i="2"/>
  <c r="N1654" i="2"/>
  <c r="L1654" i="2"/>
  <c r="H1654" i="2"/>
  <c r="Q1654" i="2" s="1"/>
  <c r="B1654" i="2"/>
  <c r="N1638" i="2"/>
  <c r="L1638" i="2"/>
  <c r="H1638" i="2"/>
  <c r="Q1638" i="2" s="1"/>
  <c r="B1638" i="2"/>
  <c r="P1652" i="2"/>
  <c r="N1652" i="2"/>
  <c r="L1652" i="2"/>
  <c r="H1652" i="2"/>
  <c r="Q1652" i="2" s="1"/>
  <c r="B1652" i="2"/>
  <c r="P1650" i="2"/>
  <c r="N1650" i="2"/>
  <c r="H1650" i="2"/>
  <c r="Q1650" i="2" s="1"/>
  <c r="B1650" i="2"/>
  <c r="P1649" i="2"/>
  <c r="N1649" i="2"/>
  <c r="L1649" i="2"/>
  <c r="H1649" i="2"/>
  <c r="Q1649" i="2" s="1"/>
  <c r="B1649" i="2"/>
  <c r="P1647" i="2"/>
  <c r="N1647" i="2"/>
  <c r="L1647" i="2"/>
  <c r="H1647" i="2"/>
  <c r="Q1647" i="2" s="1"/>
  <c r="B1647" i="2"/>
  <c r="N1642" i="2"/>
  <c r="L1642" i="2"/>
  <c r="H1642" i="2"/>
  <c r="Q1642" i="2" s="1"/>
  <c r="B1642" i="2"/>
  <c r="P1637" i="2"/>
  <c r="N1637" i="2"/>
  <c r="L1637" i="2"/>
  <c r="H1637" i="2"/>
  <c r="Q1637" i="2" s="1"/>
  <c r="B1637" i="2"/>
  <c r="P1634" i="2"/>
  <c r="N1634" i="2"/>
  <c r="L1634" i="2"/>
  <c r="H1634" i="2"/>
  <c r="Q1634" i="2" s="1"/>
  <c r="B1634" i="2"/>
  <c r="P1632" i="2"/>
  <c r="N1632" i="2"/>
  <c r="L1632" i="2"/>
  <c r="H1632" i="2"/>
  <c r="Q1632" i="2" s="1"/>
  <c r="B1632" i="2"/>
  <c r="P1630" i="2"/>
  <c r="N1630" i="2"/>
  <c r="L1630" i="2"/>
  <c r="H1630" i="2"/>
  <c r="Q1630" i="2" s="1"/>
  <c r="B1630" i="2"/>
  <c r="P1629" i="2"/>
  <c r="N1629" i="2"/>
  <c r="H1629" i="2"/>
  <c r="Q1629" i="2" s="1"/>
  <c r="B1629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19" i="2"/>
  <c r="N1619" i="2"/>
  <c r="H1619" i="2"/>
  <c r="Q1619" i="2" s="1"/>
  <c r="B1619" i="2"/>
  <c r="P1617" i="2"/>
  <c r="L1617" i="2"/>
  <c r="H1617" i="2"/>
  <c r="Q1617" i="2" s="1"/>
  <c r="J1617" i="2" s="1"/>
  <c r="B1617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R1600" i="2" s="1"/>
  <c r="B1600" i="2"/>
  <c r="P1599" i="2"/>
  <c r="N1599" i="2"/>
  <c r="L1599" i="2"/>
  <c r="H1599" i="2"/>
  <c r="Q1599" i="2" s="1"/>
  <c r="R1599" i="2" s="1"/>
  <c r="B1599" i="2"/>
  <c r="P1598" i="2"/>
  <c r="N1598" i="2"/>
  <c r="L1598" i="2"/>
  <c r="H1598" i="2"/>
  <c r="Q1598" i="2" s="1"/>
  <c r="B1598" i="2"/>
  <c r="P1597" i="2"/>
  <c r="H1597" i="2"/>
  <c r="Q1597" i="2" s="1"/>
  <c r="B1597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N1589" i="2"/>
  <c r="H1589" i="2"/>
  <c r="Q1589" i="2" s="1"/>
  <c r="B1589" i="2"/>
  <c r="P1588" i="2"/>
  <c r="N1588" i="2"/>
  <c r="H1588" i="2"/>
  <c r="Q1588" i="2" s="1"/>
  <c r="B1588" i="2"/>
  <c r="P1587" i="2"/>
  <c r="N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8" i="2"/>
  <c r="N1568" i="2"/>
  <c r="H1568" i="2"/>
  <c r="Q1568" i="2" s="1"/>
  <c r="B1568" i="2"/>
  <c r="P1554" i="2"/>
  <c r="N1554" i="2"/>
  <c r="L1554" i="2"/>
  <c r="H1554" i="2"/>
  <c r="Q1554" i="2" s="1"/>
  <c r="B1554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47" i="2"/>
  <c r="N1547" i="2"/>
  <c r="H1547" i="2"/>
  <c r="Q1547" i="2" s="1"/>
  <c r="J1547" i="2" s="1"/>
  <c r="B1547" i="2"/>
  <c r="P1555" i="2"/>
  <c r="N1555" i="2"/>
  <c r="L1555" i="2"/>
  <c r="H1555" i="2"/>
  <c r="Q1555" i="2" s="1"/>
  <c r="B1555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39" i="2"/>
  <c r="N1539" i="2"/>
  <c r="H1539" i="2"/>
  <c r="Q1539" i="2" s="1"/>
  <c r="B1539" i="2"/>
  <c r="P1546" i="2"/>
  <c r="N1546" i="2"/>
  <c r="L1546" i="2"/>
  <c r="H1546" i="2"/>
  <c r="Q1546" i="2" s="1"/>
  <c r="B1546" i="2"/>
  <c r="P1545" i="2"/>
  <c r="N1545" i="2"/>
  <c r="H1545" i="2"/>
  <c r="Q1545" i="2" s="1"/>
  <c r="B1545" i="2"/>
  <c r="P1544" i="2"/>
  <c r="N1544" i="2"/>
  <c r="H1544" i="2"/>
  <c r="Q1544" i="2" s="1"/>
  <c r="B1544" i="2"/>
  <c r="P1543" i="2"/>
  <c r="N1543" i="2"/>
  <c r="H1543" i="2"/>
  <c r="Q1543" i="2" s="1"/>
  <c r="B1543" i="2"/>
  <c r="P1542" i="2"/>
  <c r="N1542" i="2"/>
  <c r="L1542" i="2"/>
  <c r="H1542" i="2"/>
  <c r="Q1542" i="2" s="1"/>
  <c r="B1542" i="2"/>
  <c r="P1538" i="2"/>
  <c r="N1538" i="2"/>
  <c r="L1538" i="2"/>
  <c r="H1538" i="2"/>
  <c r="Q1538" i="2" s="1"/>
  <c r="B1538" i="2"/>
  <c r="N1537" i="2"/>
  <c r="H1537" i="2"/>
  <c r="Q1537" i="2" s="1"/>
  <c r="B1537" i="2"/>
  <c r="P1536" i="2"/>
  <c r="N1536" i="2"/>
  <c r="H1536" i="2"/>
  <c r="Q1536" i="2" s="1"/>
  <c r="B1536" i="2"/>
  <c r="P1535" i="2"/>
  <c r="N1535" i="2"/>
  <c r="L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J1527" i="2" s="1"/>
  <c r="B1527" i="2"/>
  <c r="P1526" i="2"/>
  <c r="N1526" i="2"/>
  <c r="L1526" i="2"/>
  <c r="H1526" i="2"/>
  <c r="Q1526" i="2" s="1"/>
  <c r="J1526" i="2" s="1"/>
  <c r="B1526" i="2"/>
  <c r="P1525" i="2"/>
  <c r="N1525" i="2"/>
  <c r="L1525" i="2"/>
  <c r="H1525" i="2"/>
  <c r="Q1525" i="2" s="1"/>
  <c r="B1525" i="2"/>
  <c r="P1524" i="2"/>
  <c r="N1524" i="2"/>
  <c r="L1524" i="2"/>
  <c r="H1524" i="2"/>
  <c r="Q1524" i="2" s="1"/>
  <c r="B1524" i="2"/>
  <c r="P1523" i="2"/>
  <c r="N1523" i="2"/>
  <c r="L1523" i="2"/>
  <c r="H1523" i="2"/>
  <c r="Q1523" i="2" s="1"/>
  <c r="R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1508" i="2"/>
  <c r="N1508" i="2"/>
  <c r="L1508" i="2"/>
  <c r="H1508" i="2"/>
  <c r="Q1508" i="2" s="1"/>
  <c r="B1508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P1503" i="2"/>
  <c r="N1503" i="2"/>
  <c r="L1503" i="2"/>
  <c r="H1503" i="2"/>
  <c r="Q1503" i="2" s="1"/>
  <c r="B1503" i="2"/>
  <c r="P1504" i="2"/>
  <c r="N1504" i="2"/>
  <c r="L1504" i="2"/>
  <c r="H1504" i="2"/>
  <c r="Q1504" i="2" s="1"/>
  <c r="B1504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97" i="2"/>
  <c r="N1497" i="2"/>
  <c r="L1497" i="2"/>
  <c r="H1497" i="2"/>
  <c r="Q1497" i="2" s="1"/>
  <c r="B1497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N1493" i="2"/>
  <c r="L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H1484" i="2"/>
  <c r="Q1484" i="2" s="1"/>
  <c r="B1484" i="2"/>
  <c r="P1483" i="2"/>
  <c r="N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L1466" i="2"/>
  <c r="H1466" i="2"/>
  <c r="Q1466" i="2" s="1"/>
  <c r="B1466" i="2"/>
  <c r="P1464" i="2"/>
  <c r="L1464" i="2"/>
  <c r="H1464" i="2"/>
  <c r="Q1464" i="2" s="1"/>
  <c r="B1464" i="2"/>
  <c r="P1462" i="2"/>
  <c r="H1462" i="2"/>
  <c r="Q1462" i="2" s="1"/>
  <c r="B1462" i="2"/>
  <c r="P1461" i="2"/>
  <c r="H1461" i="2"/>
  <c r="Q1461" i="2" s="1"/>
  <c r="B1461" i="2"/>
  <c r="P1460" i="2"/>
  <c r="L1460" i="2"/>
  <c r="H1460" i="2"/>
  <c r="Q1460" i="2" s="1"/>
  <c r="B1460" i="2"/>
  <c r="N1457" i="2"/>
  <c r="H1457" i="2"/>
  <c r="Q1457" i="2" s="1"/>
  <c r="B1457" i="2"/>
  <c r="N1456" i="2"/>
  <c r="H1456" i="2"/>
  <c r="Q1456" i="2" s="1"/>
  <c r="B1456" i="2"/>
  <c r="P1455" i="2"/>
  <c r="H1455" i="2"/>
  <c r="Q1455" i="2" s="1"/>
  <c r="B1455" i="2"/>
  <c r="P1452" i="2"/>
  <c r="H1452" i="2"/>
  <c r="Q1452" i="2" s="1"/>
  <c r="B1452" i="2"/>
  <c r="N1449" i="2"/>
  <c r="H1449" i="2"/>
  <c r="Q1449" i="2" s="1"/>
  <c r="B1449" i="2"/>
  <c r="P1450" i="2"/>
  <c r="N1450" i="2"/>
  <c r="L1450" i="2"/>
  <c r="H1450" i="2"/>
  <c r="Q1450" i="2" s="1"/>
  <c r="B1450" i="2"/>
  <c r="P1448" i="2"/>
  <c r="L1448" i="2"/>
  <c r="H1448" i="2"/>
  <c r="Q1448" i="2" s="1"/>
  <c r="J1448" i="2" s="1"/>
  <c r="B1448" i="2"/>
  <c r="P1446" i="2"/>
  <c r="N1446" i="2"/>
  <c r="H1446" i="2"/>
  <c r="Q1446" i="2" s="1"/>
  <c r="J1446" i="2" s="1"/>
  <c r="B1446" i="2"/>
  <c r="N1444" i="2"/>
  <c r="L1444" i="2"/>
  <c r="H1444" i="2"/>
  <c r="Q1444" i="2" s="1"/>
  <c r="B1444" i="2"/>
  <c r="P1438" i="2"/>
  <c r="N1438" i="2"/>
  <c r="L1438" i="2"/>
  <c r="H1438" i="2"/>
  <c r="Q1438" i="2" s="1"/>
  <c r="R1438" i="2" s="1"/>
  <c r="B1438" i="2"/>
  <c r="N1436" i="2"/>
  <c r="L1436" i="2"/>
  <c r="H1436" i="2"/>
  <c r="Q1436" i="2" s="1"/>
  <c r="B1436" i="2"/>
  <c r="P1434" i="2"/>
  <c r="N1434" i="2"/>
  <c r="L1434" i="2"/>
  <c r="H1434" i="2"/>
  <c r="Q1434" i="2" s="1"/>
  <c r="B1434" i="2"/>
  <c r="P1426" i="2"/>
  <c r="N1426" i="2"/>
  <c r="L1426" i="2"/>
  <c r="H1426" i="2"/>
  <c r="Q1426" i="2" s="1"/>
  <c r="B1426" i="2"/>
  <c r="P1433" i="2"/>
  <c r="L1433" i="2"/>
  <c r="H1433" i="2"/>
  <c r="Q1433" i="2" s="1"/>
  <c r="B1433" i="2"/>
  <c r="N1432" i="2"/>
  <c r="L1432" i="2"/>
  <c r="H1432" i="2"/>
  <c r="Q1432" i="2" s="1"/>
  <c r="B1432" i="2"/>
  <c r="P1428" i="2"/>
  <c r="N1428" i="2"/>
  <c r="H1428" i="2"/>
  <c r="Q1428" i="2" s="1"/>
  <c r="B1428" i="2"/>
  <c r="P1427" i="2"/>
  <c r="N1427" i="2"/>
  <c r="L1427" i="2"/>
  <c r="H1427" i="2"/>
  <c r="Q1427" i="2" s="1"/>
  <c r="B1427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18" i="2"/>
  <c r="N1418" i="2"/>
  <c r="H1418" i="2"/>
  <c r="Q1418" i="2" s="1"/>
  <c r="B1418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P1419" i="2"/>
  <c r="H1419" i="2"/>
  <c r="Q1419" i="2" s="1"/>
  <c r="B1419" i="2"/>
  <c r="P1414" i="2"/>
  <c r="N1414" i="2"/>
  <c r="L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N1407" i="2"/>
  <c r="H1407" i="2"/>
  <c r="Q1407" i="2" s="1"/>
  <c r="B1407" i="2"/>
  <c r="P1406" i="2"/>
  <c r="N1406" i="2"/>
  <c r="L1406" i="2"/>
  <c r="H1406" i="2"/>
  <c r="Q1406" i="2" s="1"/>
  <c r="B1406" i="2"/>
  <c r="P1405" i="2"/>
  <c r="N1405" i="2"/>
  <c r="L1405" i="2"/>
  <c r="H1405" i="2"/>
  <c r="Q1405" i="2" s="1"/>
  <c r="B1405" i="2"/>
  <c r="P1404" i="2"/>
  <c r="N1404" i="2"/>
  <c r="H1404" i="2"/>
  <c r="Q1404" i="2" s="1"/>
  <c r="J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N1400" i="2"/>
  <c r="L1400" i="2"/>
  <c r="H1400" i="2"/>
  <c r="Q1400" i="2" s="1"/>
  <c r="B1400" i="2"/>
  <c r="P1399" i="2"/>
  <c r="N1399" i="2"/>
  <c r="L1399" i="2"/>
  <c r="H1399" i="2"/>
  <c r="Q1399" i="2" s="1"/>
  <c r="J1399" i="2" s="1"/>
  <c r="B1399" i="2"/>
  <c r="P1393" i="2"/>
  <c r="N1393" i="2"/>
  <c r="H1393" i="2"/>
  <c r="Q1393" i="2" s="1"/>
  <c r="B1393" i="2"/>
  <c r="P1392" i="2"/>
  <c r="N1392" i="2"/>
  <c r="H1392" i="2"/>
  <c r="Q1392" i="2" s="1"/>
  <c r="B1392" i="2"/>
  <c r="L1397" i="2"/>
  <c r="H1397" i="2"/>
  <c r="Q1397" i="2" s="1"/>
  <c r="B1397" i="2"/>
  <c r="P1396" i="2"/>
  <c r="N1396" i="2"/>
  <c r="L1396" i="2"/>
  <c r="H1396" i="2"/>
  <c r="Q1396" i="2" s="1"/>
  <c r="B1396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H1388" i="2"/>
  <c r="Q1388" i="2" s="1"/>
  <c r="B1388" i="2"/>
  <c r="P1386" i="2"/>
  <c r="N1386" i="2"/>
  <c r="L1386" i="2"/>
  <c r="H1386" i="2"/>
  <c r="Q1386" i="2" s="1"/>
  <c r="B1386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1" i="2"/>
  <c r="N1371" i="2"/>
  <c r="L1371" i="2"/>
  <c r="H1371" i="2"/>
  <c r="Q1371" i="2" s="1"/>
  <c r="B1371" i="2"/>
  <c r="P1370" i="2"/>
  <c r="N1370" i="2"/>
  <c r="L1370" i="2"/>
  <c r="H1370" i="2"/>
  <c r="Q1370" i="2" s="1"/>
  <c r="B1370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P1366" i="2"/>
  <c r="N1366" i="2"/>
  <c r="L1366" i="2"/>
  <c r="H1366" i="2"/>
  <c r="Q1366" i="2" s="1"/>
  <c r="B1366" i="2"/>
  <c r="P1365" i="2"/>
  <c r="N1365" i="2"/>
  <c r="L1365" i="2"/>
  <c r="H1365" i="2"/>
  <c r="Q1365" i="2" s="1"/>
  <c r="B1365" i="2"/>
  <c r="P1364" i="2"/>
  <c r="N1364" i="2"/>
  <c r="L1364" i="2"/>
  <c r="H1364" i="2"/>
  <c r="Q1364" i="2" s="1"/>
  <c r="B1364" i="2"/>
  <c r="P1362" i="2"/>
  <c r="N1362" i="2"/>
  <c r="L1362" i="2"/>
  <c r="H1362" i="2"/>
  <c r="Q1362" i="2" s="1"/>
  <c r="B1362" i="2"/>
  <c r="P1363" i="2"/>
  <c r="N1363" i="2"/>
  <c r="L1363" i="2"/>
  <c r="H1363" i="2"/>
  <c r="Q1363" i="2" s="1"/>
  <c r="B1363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H1355" i="2"/>
  <c r="Q1355" i="2" s="1"/>
  <c r="B1355" i="2"/>
  <c r="P1350" i="2"/>
  <c r="L1350" i="2"/>
  <c r="H1350" i="2"/>
  <c r="Q1350" i="2" s="1"/>
  <c r="B1350" i="2"/>
  <c r="N1348" i="2"/>
  <c r="L1348" i="2"/>
  <c r="H1348" i="2"/>
  <c r="Q1348" i="2" s="1"/>
  <c r="B1348" i="2"/>
  <c r="P1344" i="2"/>
  <c r="H1344" i="2"/>
  <c r="Q1344" i="2" s="1"/>
  <c r="J1344" i="2" s="1"/>
  <c r="B1344" i="2"/>
  <c r="P1343" i="2"/>
  <c r="N1343" i="2"/>
  <c r="H1343" i="2"/>
  <c r="Q1343" i="2" s="1"/>
  <c r="B1343" i="2"/>
  <c r="N1330" i="2"/>
  <c r="H1330" i="2"/>
  <c r="Q1330" i="2" s="1"/>
  <c r="B1330" i="2"/>
  <c r="P1329" i="2"/>
  <c r="N1329" i="2"/>
  <c r="L1329" i="2"/>
  <c r="H1329" i="2"/>
  <c r="Q1329" i="2" s="1"/>
  <c r="B1329" i="2"/>
  <c r="P1327" i="2"/>
  <c r="N1327" i="2"/>
  <c r="L1327" i="2"/>
  <c r="H1327" i="2"/>
  <c r="Q1327" i="2" s="1"/>
  <c r="J1327" i="2" s="1"/>
  <c r="B1327" i="2"/>
  <c r="P1326" i="2"/>
  <c r="N1326" i="2"/>
  <c r="L1326" i="2"/>
  <c r="H1326" i="2"/>
  <c r="Q1326" i="2" s="1"/>
  <c r="B1326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J1317" i="2" s="1"/>
  <c r="B1317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3" i="2"/>
  <c r="N1313" i="2"/>
  <c r="H1313" i="2"/>
  <c r="Q1313" i="2" s="1"/>
  <c r="B1313" i="2"/>
  <c r="P1312" i="2"/>
  <c r="N1312" i="2"/>
  <c r="H1312" i="2"/>
  <c r="Q1312" i="2" s="1"/>
  <c r="B1312" i="2"/>
  <c r="P1311" i="2"/>
  <c r="N1311" i="2"/>
  <c r="L1311" i="2"/>
  <c r="H1311" i="2"/>
  <c r="Q1311" i="2" s="1"/>
  <c r="B1311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H1307" i="2"/>
  <c r="Q1307" i="2" s="1"/>
  <c r="R1307" i="2" s="1"/>
  <c r="L1307" i="2" s="1"/>
  <c r="B1307" i="2"/>
  <c r="P1306" i="2"/>
  <c r="N1306" i="2"/>
  <c r="L1306" i="2"/>
  <c r="H1306" i="2"/>
  <c r="Q1306" i="2" s="1"/>
  <c r="B1306" i="2"/>
  <c r="N1305" i="2"/>
  <c r="H1305" i="2"/>
  <c r="Q1305" i="2" s="1"/>
  <c r="B1305" i="2"/>
  <c r="P1303" i="2"/>
  <c r="N1303" i="2"/>
  <c r="L1303" i="2"/>
  <c r="H1303" i="2"/>
  <c r="Q1303" i="2" s="1"/>
  <c r="B1303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L1297" i="2"/>
  <c r="H1297" i="2"/>
  <c r="Q1297" i="2" s="1"/>
  <c r="B1297" i="2"/>
  <c r="P1296" i="2"/>
  <c r="N1296" i="2"/>
  <c r="L1296" i="2"/>
  <c r="H1296" i="2"/>
  <c r="Q1296" i="2" s="1"/>
  <c r="B1296" i="2"/>
  <c r="P1295" i="2"/>
  <c r="N1295" i="2"/>
  <c r="L1295" i="2"/>
  <c r="H1295" i="2"/>
  <c r="Q1295" i="2" s="1"/>
  <c r="B1295" i="2"/>
  <c r="P1292" i="2"/>
  <c r="N1292" i="2"/>
  <c r="H1292" i="2"/>
  <c r="Q1292" i="2" s="1"/>
  <c r="B1292" i="2"/>
  <c r="P1294" i="2"/>
  <c r="N1294" i="2"/>
  <c r="L1294" i="2"/>
  <c r="H1294" i="2"/>
  <c r="Q1294" i="2" s="1"/>
  <c r="B1294" i="2"/>
  <c r="P1293" i="2"/>
  <c r="N1293" i="2"/>
  <c r="L1293" i="2"/>
  <c r="H1293" i="2"/>
  <c r="Q1293" i="2" s="1"/>
  <c r="B1293" i="2"/>
  <c r="P1291" i="2"/>
  <c r="N1291" i="2"/>
  <c r="L1291" i="2"/>
  <c r="H1291" i="2"/>
  <c r="Q1291" i="2" s="1"/>
  <c r="B1291" i="2"/>
  <c r="P1290" i="2"/>
  <c r="N1290" i="2"/>
  <c r="L1290" i="2"/>
  <c r="H1290" i="2"/>
  <c r="Q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L1287" i="2"/>
  <c r="H1287" i="2"/>
  <c r="Q1287" i="2" s="1"/>
  <c r="B1287" i="2"/>
  <c r="P1286" i="2"/>
  <c r="N1286" i="2"/>
  <c r="L1286" i="2"/>
  <c r="H1286" i="2"/>
  <c r="Q1286" i="2" s="1"/>
  <c r="B1286" i="2"/>
  <c r="P1285" i="2"/>
  <c r="N1285" i="2"/>
  <c r="L1285" i="2"/>
  <c r="H1285" i="2"/>
  <c r="Q1285" i="2" s="1"/>
  <c r="B1285" i="2"/>
  <c r="P1284" i="2"/>
  <c r="N1284" i="2"/>
  <c r="L1284" i="2"/>
  <c r="H1284" i="2"/>
  <c r="Q1284" i="2" s="1"/>
  <c r="B1284" i="2"/>
  <c r="N1283" i="2"/>
  <c r="L1283" i="2"/>
  <c r="H1283" i="2"/>
  <c r="Q1283" i="2" s="1"/>
  <c r="R1283" i="2" s="1"/>
  <c r="B1283" i="2"/>
  <c r="P1282" i="2"/>
  <c r="N1282" i="2"/>
  <c r="L1282" i="2"/>
  <c r="H1282" i="2"/>
  <c r="Q1282" i="2" s="1"/>
  <c r="B1282" i="2"/>
  <c r="P1281" i="2"/>
  <c r="N1281" i="2"/>
  <c r="H1281" i="2"/>
  <c r="Q1281" i="2" s="1"/>
  <c r="B1281" i="2"/>
  <c r="P1280" i="2"/>
  <c r="H1280" i="2"/>
  <c r="Q1280" i="2" s="1"/>
  <c r="B1280" i="2"/>
  <c r="H1277" i="2"/>
  <c r="Q1277" i="2" s="1"/>
  <c r="B1277" i="2"/>
  <c r="H1274" i="2"/>
  <c r="Q1274" i="2" s="1"/>
  <c r="B1274" i="2"/>
  <c r="L1276" i="2"/>
  <c r="H1276" i="2"/>
  <c r="Q1276" i="2" s="1"/>
  <c r="B1276" i="2"/>
  <c r="L1275" i="2"/>
  <c r="H1275" i="2"/>
  <c r="Q1275" i="2" s="1"/>
  <c r="B1275" i="2"/>
  <c r="P1273" i="2"/>
  <c r="N1273" i="2"/>
  <c r="L1273" i="2"/>
  <c r="H1273" i="2"/>
  <c r="Q1273" i="2" s="1"/>
  <c r="B1273" i="2"/>
  <c r="P1272" i="2"/>
  <c r="N1272" i="2"/>
  <c r="H1272" i="2"/>
  <c r="Q1272" i="2" s="1"/>
  <c r="B1272" i="2"/>
  <c r="N1271" i="2"/>
  <c r="L1271" i="2"/>
  <c r="H1271" i="2"/>
  <c r="Q1271" i="2" s="1"/>
  <c r="B1271" i="2"/>
  <c r="N1269" i="2"/>
  <c r="H1269" i="2"/>
  <c r="Q1269" i="2" s="1"/>
  <c r="B1269" i="2"/>
  <c r="N1267" i="2"/>
  <c r="L1267" i="2"/>
  <c r="H1267" i="2"/>
  <c r="Q1267" i="2" s="1"/>
  <c r="B1267" i="2"/>
  <c r="N1261" i="2"/>
  <c r="L1261" i="2"/>
  <c r="H1261" i="2"/>
  <c r="Q1261" i="2" s="1"/>
  <c r="B1261" i="2"/>
  <c r="N1260" i="2"/>
  <c r="L1260" i="2"/>
  <c r="H1260" i="2"/>
  <c r="Q1260" i="2" s="1"/>
  <c r="B1260" i="2"/>
  <c r="P1265" i="2"/>
  <c r="N1265" i="2"/>
  <c r="L1265" i="2"/>
  <c r="H1265" i="2"/>
  <c r="Q1265" i="2" s="1"/>
  <c r="B1265" i="2"/>
  <c r="P1258" i="2"/>
  <c r="N1258" i="2"/>
  <c r="L1258" i="2"/>
  <c r="H1258" i="2"/>
  <c r="Q1258" i="2" s="1"/>
  <c r="B1258" i="2"/>
  <c r="P1257" i="2"/>
  <c r="L1257" i="2"/>
  <c r="H1257" i="2"/>
  <c r="Q1257" i="2" s="1"/>
  <c r="B1257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9" i="2"/>
  <c r="N1239" i="2"/>
  <c r="L1239" i="2"/>
  <c r="H1239" i="2"/>
  <c r="Q1239" i="2" s="1"/>
  <c r="B1239" i="2"/>
  <c r="P1238" i="2"/>
  <c r="N1238" i="2"/>
  <c r="L1238" i="2"/>
  <c r="H1238" i="2"/>
  <c r="Q1238" i="2" s="1"/>
  <c r="B1238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2" i="2"/>
  <c r="N1232" i="2"/>
  <c r="L1232" i="2"/>
  <c r="H1232" i="2"/>
  <c r="Q1232" i="2" s="1"/>
  <c r="B1232" i="2"/>
  <c r="P1230" i="2"/>
  <c r="N1230" i="2"/>
  <c r="L1230" i="2"/>
  <c r="H1230" i="2"/>
  <c r="Q1230" i="2" s="1"/>
  <c r="J1230" i="2" s="1"/>
  <c r="B1230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N1220" i="2"/>
  <c r="L1220" i="2"/>
  <c r="H1220" i="2"/>
  <c r="Q1220" i="2" s="1"/>
  <c r="B1220" i="2"/>
  <c r="N1219" i="2"/>
  <c r="L1219" i="2"/>
  <c r="H1219" i="2"/>
  <c r="Q1219" i="2" s="1"/>
  <c r="B1219" i="2"/>
  <c r="P1218" i="2"/>
  <c r="N1218" i="2"/>
  <c r="L1218" i="2"/>
  <c r="H1218" i="2"/>
  <c r="Q1218" i="2" s="1"/>
  <c r="R1218" i="2" s="1"/>
  <c r="B1218" i="2"/>
  <c r="P1224" i="2"/>
  <c r="N1224" i="2"/>
  <c r="L1224" i="2"/>
  <c r="H1224" i="2"/>
  <c r="Q1224" i="2" s="1"/>
  <c r="B1224" i="2"/>
  <c r="P1223" i="2"/>
  <c r="N1223" i="2"/>
  <c r="L1223" i="2"/>
  <c r="H1223" i="2"/>
  <c r="Q1223" i="2" s="1"/>
  <c r="B1223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7" i="2"/>
  <c r="N1187" i="2"/>
  <c r="L1187" i="2"/>
  <c r="H1187" i="2"/>
  <c r="Q1187" i="2" s="1"/>
  <c r="B1187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N1183" i="2"/>
  <c r="L1183" i="2"/>
  <c r="H1183" i="2"/>
  <c r="Q1183" i="2" s="1"/>
  <c r="B1183" i="2"/>
  <c r="N1180" i="2"/>
  <c r="L1180" i="2"/>
  <c r="H1180" i="2"/>
  <c r="Q1180" i="2" s="1"/>
  <c r="B1180" i="2"/>
  <c r="P1182" i="2"/>
  <c r="H1182" i="2"/>
  <c r="Q1182" i="2" s="1"/>
  <c r="B1182" i="2"/>
  <c r="P1175" i="2"/>
  <c r="N1175" i="2"/>
  <c r="L1175" i="2"/>
  <c r="H1175" i="2"/>
  <c r="Q1175" i="2" s="1"/>
  <c r="B1175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1167" i="2"/>
  <c r="N1167" i="2"/>
  <c r="H1167" i="2"/>
  <c r="Q1167" i="2" s="1"/>
  <c r="B1167" i="2"/>
  <c r="P1170" i="2"/>
  <c r="N1170" i="2"/>
  <c r="L1170" i="2"/>
  <c r="H1170" i="2"/>
  <c r="Q1170" i="2" s="1"/>
  <c r="B1170" i="2"/>
  <c r="H1161" i="2"/>
  <c r="Q1161" i="2" s="1"/>
  <c r="R1161" i="2" s="1"/>
  <c r="L1161" i="2" s="1"/>
  <c r="B1161" i="2"/>
  <c r="N1158" i="2"/>
  <c r="H1158" i="2"/>
  <c r="Q1158" i="2" s="1"/>
  <c r="B1158" i="2"/>
  <c r="H1162" i="2"/>
  <c r="Q1162" i="2" s="1"/>
  <c r="B1162" i="2"/>
  <c r="P1077" i="2"/>
  <c r="N1077" i="2"/>
  <c r="L1077" i="2"/>
  <c r="H1077" i="2"/>
  <c r="Q1077" i="2" s="1"/>
  <c r="B1077" i="2"/>
  <c r="P1157" i="2"/>
  <c r="N1157" i="2"/>
  <c r="L1157" i="2"/>
  <c r="H1157" i="2"/>
  <c r="Q1157" i="2" s="1"/>
  <c r="B1157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N1151" i="2"/>
  <c r="H1151" i="2"/>
  <c r="Q1151" i="2" s="1"/>
  <c r="J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5" i="2"/>
  <c r="N1145" i="2"/>
  <c r="L1145" i="2"/>
  <c r="H1145" i="2"/>
  <c r="Q1145" i="2" s="1"/>
  <c r="B1145" i="2"/>
  <c r="H1144" i="2"/>
  <c r="Q1144" i="2" s="1"/>
  <c r="B1144" i="2"/>
  <c r="N1142" i="2"/>
  <c r="L1142" i="2"/>
  <c r="H1142" i="2"/>
  <c r="Q1142" i="2" s="1"/>
  <c r="B1142" i="2"/>
  <c r="P1143" i="2"/>
  <c r="N1143" i="2"/>
  <c r="L1143" i="2"/>
  <c r="H1143" i="2"/>
  <c r="Q1143" i="2" s="1"/>
  <c r="B1143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3" i="2"/>
  <c r="N1133" i="2"/>
  <c r="L1133" i="2"/>
  <c r="H1133" i="2"/>
  <c r="Q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N1128" i="2"/>
  <c r="L1128" i="2"/>
  <c r="H1128" i="2"/>
  <c r="Q1128" i="2" s="1"/>
  <c r="B1128" i="2"/>
  <c r="N1127" i="2"/>
  <c r="L1127" i="2"/>
  <c r="H1127" i="2"/>
  <c r="Q1127" i="2" s="1"/>
  <c r="B1127" i="2"/>
  <c r="N1126" i="2"/>
  <c r="L1126" i="2"/>
  <c r="H1126" i="2"/>
  <c r="Q1126" i="2" s="1"/>
  <c r="B1126" i="2"/>
  <c r="P1130" i="2"/>
  <c r="N1130" i="2"/>
  <c r="L1130" i="2"/>
  <c r="H1130" i="2"/>
  <c r="Q1130" i="2" s="1"/>
  <c r="B1130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N1121" i="2"/>
  <c r="H1121" i="2"/>
  <c r="Q1121" i="2" s="1"/>
  <c r="J1121" i="2" s="1"/>
  <c r="B1121" i="2"/>
  <c r="P1120" i="2"/>
  <c r="N1120" i="2"/>
  <c r="H1120" i="2"/>
  <c r="Q1120" i="2" s="1"/>
  <c r="B1120" i="2"/>
  <c r="P1118" i="2"/>
  <c r="N1118" i="2"/>
  <c r="H1118" i="2"/>
  <c r="Q1118" i="2" s="1"/>
  <c r="B1118" i="2"/>
  <c r="P1117" i="2"/>
  <c r="N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4" i="2"/>
  <c r="N1064" i="2"/>
  <c r="L1064" i="2"/>
  <c r="H1064" i="2"/>
  <c r="Q1064" i="2" s="1"/>
  <c r="B1064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0" i="2"/>
  <c r="N1060" i="2"/>
  <c r="H1060" i="2"/>
  <c r="Q1060" i="2" s="1"/>
  <c r="B1060" i="2"/>
  <c r="P1061" i="2"/>
  <c r="N1061" i="2"/>
  <c r="L1061" i="2"/>
  <c r="H1061" i="2"/>
  <c r="Q1061" i="2" s="1"/>
  <c r="B1061" i="2"/>
  <c r="P1059" i="2"/>
  <c r="N1059" i="2"/>
  <c r="L1059" i="2"/>
  <c r="H1059" i="2"/>
  <c r="Q1059" i="2" s="1"/>
  <c r="R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P1044" i="2"/>
  <c r="N1044" i="2"/>
  <c r="L1044" i="2"/>
  <c r="H1044" i="2"/>
  <c r="Q1044" i="2" s="1"/>
  <c r="B1044" i="2"/>
  <c r="P1042" i="2"/>
  <c r="N1042" i="2"/>
  <c r="H1042" i="2"/>
  <c r="Q1042" i="2" s="1"/>
  <c r="B1042" i="2"/>
  <c r="P1043" i="2"/>
  <c r="N1043" i="2"/>
  <c r="H1043" i="2"/>
  <c r="Q1043" i="2" s="1"/>
  <c r="B1043" i="2"/>
  <c r="P1041" i="2"/>
  <c r="N1041" i="2"/>
  <c r="H1041" i="2"/>
  <c r="Q1041" i="2" s="1"/>
  <c r="B1041" i="2"/>
  <c r="P1038" i="2"/>
  <c r="N1038" i="2"/>
  <c r="H1038" i="2"/>
  <c r="Q1038" i="2" s="1"/>
  <c r="B1038" i="2"/>
  <c r="P1036" i="2"/>
  <c r="N1036" i="2"/>
  <c r="L1036" i="2"/>
  <c r="H1036" i="2"/>
  <c r="Q1036" i="2" s="1"/>
  <c r="B1036" i="2"/>
  <c r="P1035" i="2"/>
  <c r="N1035" i="2"/>
  <c r="L1035" i="2"/>
  <c r="H1035" i="2"/>
  <c r="Q1035" i="2" s="1"/>
  <c r="B1035" i="2"/>
  <c r="P1034" i="2"/>
  <c r="N1034" i="2"/>
  <c r="L1034" i="2"/>
  <c r="H1034" i="2"/>
  <c r="Q1034" i="2" s="1"/>
  <c r="B1034" i="2"/>
  <c r="P1031" i="2"/>
  <c r="N1031" i="2"/>
  <c r="L1031" i="2"/>
  <c r="H1031" i="2"/>
  <c r="Q1031" i="2" s="1"/>
  <c r="B1031" i="2"/>
  <c r="P1030" i="2"/>
  <c r="N1030" i="2"/>
  <c r="H1030" i="2"/>
  <c r="Q1030" i="2" s="1"/>
  <c r="B1030" i="2"/>
  <c r="P1029" i="2"/>
  <c r="N1029" i="2"/>
  <c r="L1029" i="2"/>
  <c r="H1029" i="2"/>
  <c r="Q1029" i="2" s="1"/>
  <c r="R1029" i="2" s="1"/>
  <c r="B1029" i="2"/>
  <c r="P1026" i="2"/>
  <c r="N1026" i="2"/>
  <c r="H1026" i="2"/>
  <c r="Q1026" i="2" s="1"/>
  <c r="B1026" i="2"/>
  <c r="P1028" i="2"/>
  <c r="N1028" i="2"/>
  <c r="L1028" i="2"/>
  <c r="H1028" i="2"/>
  <c r="Q1028" i="2" s="1"/>
  <c r="B1028" i="2"/>
  <c r="P1025" i="2"/>
  <c r="N1025" i="2"/>
  <c r="L1025" i="2"/>
  <c r="H1025" i="2"/>
  <c r="Q1025" i="2" s="1"/>
  <c r="B1025" i="2"/>
  <c r="P1024" i="2"/>
  <c r="N1024" i="2"/>
  <c r="H1024" i="2"/>
  <c r="Q1024" i="2" s="1"/>
  <c r="B1024" i="2"/>
  <c r="P1023" i="2"/>
  <c r="N1023" i="2"/>
  <c r="H1023" i="2"/>
  <c r="Q1023" i="2" s="1"/>
  <c r="B1023" i="2"/>
  <c r="P1020" i="2"/>
  <c r="N1020" i="2"/>
  <c r="H1020" i="2"/>
  <c r="Q1020" i="2" s="1"/>
  <c r="B1020" i="2"/>
  <c r="P1019" i="2"/>
  <c r="N1019" i="2"/>
  <c r="H1019" i="2"/>
  <c r="Q1019" i="2" s="1"/>
  <c r="B1019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L1000" i="2"/>
  <c r="H1000" i="2"/>
  <c r="Q1000" i="2" s="1"/>
  <c r="B1000" i="2"/>
  <c r="P999" i="2"/>
  <c r="N999" i="2"/>
  <c r="L999" i="2"/>
  <c r="H999" i="2"/>
  <c r="Q999" i="2" s="1"/>
  <c r="B999" i="2"/>
  <c r="P998" i="2"/>
  <c r="N998" i="2"/>
  <c r="L998" i="2"/>
  <c r="H998" i="2"/>
  <c r="Q998" i="2" s="1"/>
  <c r="B998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5" i="2"/>
  <c r="N995" i="2"/>
  <c r="L995" i="2"/>
  <c r="H995" i="2"/>
  <c r="Q995" i="2" s="1"/>
  <c r="B995" i="2"/>
  <c r="P994" i="2"/>
  <c r="N994" i="2"/>
  <c r="L994" i="2"/>
  <c r="H994" i="2"/>
  <c r="Q994" i="2" s="1"/>
  <c r="B994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N991" i="2"/>
  <c r="L991" i="2"/>
  <c r="H991" i="2"/>
  <c r="Q991" i="2" s="1"/>
  <c r="B991" i="2"/>
  <c r="P990" i="2"/>
  <c r="N990" i="2"/>
  <c r="L990" i="2"/>
  <c r="H990" i="2"/>
  <c r="Q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L987" i="2"/>
  <c r="H987" i="2"/>
  <c r="Q987" i="2" s="1"/>
  <c r="B987" i="2"/>
  <c r="P986" i="2"/>
  <c r="N986" i="2"/>
  <c r="H986" i="2"/>
  <c r="Q986" i="2" s="1"/>
  <c r="B986" i="2"/>
  <c r="P984" i="2"/>
  <c r="L984" i="2"/>
  <c r="H984" i="2"/>
  <c r="Q984" i="2" s="1"/>
  <c r="B984" i="2"/>
  <c r="P983" i="2"/>
  <c r="N983" i="2"/>
  <c r="H983" i="2"/>
  <c r="Q983" i="2" s="1"/>
  <c r="B983" i="2"/>
  <c r="P982" i="2"/>
  <c r="N982" i="2"/>
  <c r="H982" i="2"/>
  <c r="Q982" i="2" s="1"/>
  <c r="B982" i="2"/>
  <c r="P980" i="2"/>
  <c r="N980" i="2"/>
  <c r="H980" i="2"/>
  <c r="Q980" i="2" s="1"/>
  <c r="B980" i="2"/>
  <c r="P981" i="2"/>
  <c r="N981" i="2"/>
  <c r="L981" i="2"/>
  <c r="H981" i="2"/>
  <c r="Q981" i="2" s="1"/>
  <c r="B981" i="2"/>
  <c r="P979" i="2"/>
  <c r="N979" i="2"/>
  <c r="H979" i="2"/>
  <c r="Q979" i="2" s="1"/>
  <c r="B979" i="2"/>
  <c r="L976" i="2"/>
  <c r="H976" i="2"/>
  <c r="Q976" i="2" s="1"/>
  <c r="B976" i="2"/>
  <c r="P975" i="2"/>
  <c r="N975" i="2"/>
  <c r="L975" i="2"/>
  <c r="H975" i="2"/>
  <c r="Q975" i="2" s="1"/>
  <c r="B975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3" i="2"/>
  <c r="N963" i="2"/>
  <c r="L963" i="2"/>
  <c r="H963" i="2"/>
  <c r="Q963" i="2" s="1"/>
  <c r="B963" i="2"/>
  <c r="P962" i="2"/>
  <c r="N962" i="2"/>
  <c r="L962" i="2"/>
  <c r="H962" i="2"/>
  <c r="Q962" i="2" s="1"/>
  <c r="B962" i="2"/>
  <c r="H961" i="2"/>
  <c r="Q961" i="2" s="1"/>
  <c r="B961" i="2"/>
  <c r="P960" i="2"/>
  <c r="N960" i="2"/>
  <c r="H960" i="2"/>
  <c r="Q960" i="2" s="1"/>
  <c r="J960" i="2" s="1"/>
  <c r="B960" i="2"/>
  <c r="P959" i="2"/>
  <c r="N959" i="2"/>
  <c r="L959" i="2"/>
  <c r="H959" i="2"/>
  <c r="Q959" i="2" s="1"/>
  <c r="B959" i="2"/>
  <c r="P955" i="2"/>
  <c r="N955" i="2"/>
  <c r="L955" i="2"/>
  <c r="H955" i="2"/>
  <c r="Q955" i="2" s="1"/>
  <c r="B955" i="2"/>
  <c r="P954" i="2"/>
  <c r="N954" i="2"/>
  <c r="L954" i="2"/>
  <c r="H954" i="2"/>
  <c r="Q954" i="2" s="1"/>
  <c r="B954" i="2"/>
  <c r="P953" i="2"/>
  <c r="N953" i="2"/>
  <c r="L953" i="2"/>
  <c r="H953" i="2"/>
  <c r="Q953" i="2" s="1"/>
  <c r="B953" i="2"/>
  <c r="P951" i="2"/>
  <c r="N951" i="2"/>
  <c r="L951" i="2"/>
  <c r="H951" i="2"/>
  <c r="Q951" i="2" s="1"/>
  <c r="B951" i="2"/>
  <c r="P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940" i="2"/>
  <c r="N940" i="2"/>
  <c r="L940" i="2"/>
  <c r="H940" i="2"/>
  <c r="Q940" i="2" s="1"/>
  <c r="B940" i="2"/>
  <c r="P939" i="2"/>
  <c r="N939" i="2"/>
  <c r="H939" i="2"/>
  <c r="Q939" i="2" s="1"/>
  <c r="B939" i="2"/>
  <c r="P938" i="2"/>
  <c r="N938" i="2"/>
  <c r="L938" i="2"/>
  <c r="H938" i="2"/>
  <c r="Q938" i="2" s="1"/>
  <c r="B938" i="2"/>
  <c r="N935" i="2"/>
  <c r="H935" i="2"/>
  <c r="Q935" i="2" s="1"/>
  <c r="B935" i="2"/>
  <c r="N932" i="2"/>
  <c r="H932" i="2"/>
  <c r="Q932" i="2" s="1"/>
  <c r="B932" i="2"/>
  <c r="P931" i="2"/>
  <c r="N931" i="2"/>
  <c r="L931" i="2"/>
  <c r="H931" i="2"/>
  <c r="Q931" i="2" s="1"/>
  <c r="B931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H924" i="2"/>
  <c r="Q924" i="2" s="1"/>
  <c r="B924" i="2"/>
  <c r="P922" i="2"/>
  <c r="N922" i="2"/>
  <c r="L922" i="2"/>
  <c r="H922" i="2"/>
  <c r="Q922" i="2" s="1"/>
  <c r="B922" i="2"/>
  <c r="P917" i="2"/>
  <c r="H917" i="2"/>
  <c r="Q917" i="2" s="1"/>
  <c r="B917" i="2"/>
  <c r="H921" i="2"/>
  <c r="Q921" i="2" s="1"/>
  <c r="B921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N908" i="2"/>
  <c r="L908" i="2"/>
  <c r="H908" i="2"/>
  <c r="Q908" i="2" s="1"/>
  <c r="B908" i="2"/>
  <c r="P906" i="2"/>
  <c r="N906" i="2"/>
  <c r="L906" i="2"/>
  <c r="H906" i="2"/>
  <c r="Q906" i="2" s="1"/>
  <c r="B906" i="2"/>
  <c r="P909" i="2"/>
  <c r="N909" i="2"/>
  <c r="L909" i="2"/>
  <c r="H909" i="2"/>
  <c r="Q909" i="2" s="1"/>
  <c r="B909" i="2"/>
  <c r="P904" i="2"/>
  <c r="N904" i="2"/>
  <c r="L904" i="2"/>
  <c r="H904" i="2"/>
  <c r="Q904" i="2" s="1"/>
  <c r="B904" i="2"/>
  <c r="P903" i="2"/>
  <c r="N903" i="2"/>
  <c r="L903" i="2"/>
  <c r="H903" i="2"/>
  <c r="Q903" i="2" s="1"/>
  <c r="B903" i="2"/>
  <c r="P902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7" i="2"/>
  <c r="N897" i="2"/>
  <c r="L897" i="2"/>
  <c r="H897" i="2"/>
  <c r="Q897" i="2" s="1"/>
  <c r="B897" i="2"/>
  <c r="P896" i="2"/>
  <c r="N896" i="2"/>
  <c r="L896" i="2"/>
  <c r="H896" i="2"/>
  <c r="Q896" i="2" s="1"/>
  <c r="B896" i="2"/>
  <c r="P895" i="2"/>
  <c r="N895" i="2"/>
  <c r="L895" i="2"/>
  <c r="H895" i="2"/>
  <c r="Q895" i="2" s="1"/>
  <c r="B895" i="2"/>
  <c r="P894" i="2"/>
  <c r="N894" i="2"/>
  <c r="L894" i="2"/>
  <c r="H894" i="2"/>
  <c r="Q894" i="2" s="1"/>
  <c r="B894" i="2"/>
  <c r="P893" i="2"/>
  <c r="N893" i="2"/>
  <c r="H893" i="2"/>
  <c r="Q893" i="2" s="1"/>
  <c r="B893" i="2"/>
  <c r="N892" i="2"/>
  <c r="H892" i="2"/>
  <c r="Q892" i="2" s="1"/>
  <c r="B892" i="2"/>
  <c r="P891" i="2"/>
  <c r="H891" i="2"/>
  <c r="Q891" i="2" s="1"/>
  <c r="B891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4" i="2"/>
  <c r="N884" i="2"/>
  <c r="L884" i="2"/>
  <c r="H884" i="2"/>
  <c r="Q884" i="2" s="1"/>
  <c r="B884" i="2"/>
  <c r="P881" i="2"/>
  <c r="N881" i="2"/>
  <c r="H881" i="2"/>
  <c r="Q881" i="2" s="1"/>
  <c r="B881" i="2"/>
  <c r="P883" i="2"/>
  <c r="N883" i="2"/>
  <c r="H883" i="2"/>
  <c r="Q883" i="2" s="1"/>
  <c r="B883" i="2"/>
  <c r="P880" i="2"/>
  <c r="N880" i="2"/>
  <c r="H880" i="2"/>
  <c r="Q880" i="2" s="1"/>
  <c r="B880" i="2"/>
  <c r="P878" i="2"/>
  <c r="N878" i="2"/>
  <c r="H878" i="2"/>
  <c r="Q878" i="2" s="1"/>
  <c r="B878" i="2"/>
  <c r="P879" i="2"/>
  <c r="N879" i="2"/>
  <c r="L879" i="2"/>
  <c r="H879" i="2"/>
  <c r="Q879" i="2" s="1"/>
  <c r="B879" i="2"/>
  <c r="P877" i="2"/>
  <c r="N877" i="2"/>
  <c r="L877" i="2"/>
  <c r="H877" i="2"/>
  <c r="Q877" i="2" s="1"/>
  <c r="B877" i="2"/>
  <c r="P875" i="2"/>
  <c r="N875" i="2"/>
  <c r="L875" i="2"/>
  <c r="H875" i="2"/>
  <c r="Q875" i="2" s="1"/>
  <c r="B875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1" i="2"/>
  <c r="N871" i="2"/>
  <c r="L871" i="2"/>
  <c r="H871" i="2"/>
  <c r="Q871" i="2" s="1"/>
  <c r="B871" i="2"/>
  <c r="P868" i="2"/>
  <c r="N868" i="2"/>
  <c r="H868" i="2"/>
  <c r="Q868" i="2" s="1"/>
  <c r="B868" i="2"/>
  <c r="L866" i="2"/>
  <c r="H866" i="2"/>
  <c r="Q866" i="2" s="1"/>
  <c r="J866" i="2" s="1"/>
  <c r="B866" i="2"/>
  <c r="P870" i="2"/>
  <c r="N870" i="2"/>
  <c r="H870" i="2"/>
  <c r="Q870" i="2" s="1"/>
  <c r="B870" i="2"/>
  <c r="P862" i="2"/>
  <c r="N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N859" i="2"/>
  <c r="H859" i="2"/>
  <c r="Q859" i="2" s="1"/>
  <c r="B859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0" i="2"/>
  <c r="N850" i="2"/>
  <c r="L850" i="2"/>
  <c r="H850" i="2"/>
  <c r="Q850" i="2" s="1"/>
  <c r="B850" i="2"/>
  <c r="P849" i="2"/>
  <c r="N849" i="2"/>
  <c r="H849" i="2"/>
  <c r="Q849" i="2" s="1"/>
  <c r="B849" i="2"/>
  <c r="P848" i="2"/>
  <c r="N848" i="2"/>
  <c r="H848" i="2"/>
  <c r="Q848" i="2" s="1"/>
  <c r="B848" i="2"/>
  <c r="P847" i="2"/>
  <c r="L847" i="2"/>
  <c r="H847" i="2"/>
  <c r="Q847" i="2" s="1"/>
  <c r="B847" i="2"/>
  <c r="P846" i="2"/>
  <c r="H846" i="2"/>
  <c r="Q846" i="2" s="1"/>
  <c r="B846" i="2"/>
  <c r="L845" i="2"/>
  <c r="H845" i="2"/>
  <c r="Q845" i="2" s="1"/>
  <c r="B845" i="2"/>
  <c r="P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26" i="2"/>
  <c r="N826" i="2"/>
  <c r="L826" i="2"/>
  <c r="H826" i="2"/>
  <c r="Q826" i="2" s="1"/>
  <c r="B826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5" i="2"/>
  <c r="N815" i="2"/>
  <c r="H815" i="2"/>
  <c r="Q815" i="2" s="1"/>
  <c r="B815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0" i="2"/>
  <c r="N800" i="2"/>
  <c r="L800" i="2"/>
  <c r="H800" i="2"/>
  <c r="Q800" i="2" s="1"/>
  <c r="B800" i="2"/>
  <c r="P801" i="2"/>
  <c r="N801" i="2"/>
  <c r="L801" i="2"/>
  <c r="H801" i="2"/>
  <c r="Q801" i="2" s="1"/>
  <c r="B801" i="2"/>
  <c r="P799" i="2"/>
  <c r="N799" i="2"/>
  <c r="L799" i="2"/>
  <c r="H799" i="2"/>
  <c r="Q799" i="2" s="1"/>
  <c r="B799" i="2"/>
  <c r="H795" i="2"/>
  <c r="Q795" i="2" s="1"/>
  <c r="B795" i="2"/>
  <c r="N798" i="2"/>
  <c r="L798" i="2"/>
  <c r="H798" i="2"/>
  <c r="Q798" i="2" s="1"/>
  <c r="B798" i="2"/>
  <c r="N794" i="2"/>
  <c r="L794" i="2"/>
  <c r="H794" i="2"/>
  <c r="Q794" i="2" s="1"/>
  <c r="B794" i="2"/>
  <c r="P793" i="2"/>
  <c r="N793" i="2"/>
  <c r="L793" i="2"/>
  <c r="H793" i="2"/>
  <c r="Q793" i="2" s="1"/>
  <c r="B793" i="2"/>
  <c r="P783" i="2"/>
  <c r="H783" i="2"/>
  <c r="Q783" i="2" s="1"/>
  <c r="B783" i="2"/>
  <c r="P792" i="2"/>
  <c r="N792" i="2"/>
  <c r="L792" i="2"/>
  <c r="H792" i="2"/>
  <c r="Q792" i="2" s="1"/>
  <c r="B792" i="2"/>
  <c r="P767" i="2"/>
  <c r="N767" i="2"/>
  <c r="L767" i="2"/>
  <c r="H767" i="2"/>
  <c r="Q767" i="2" s="1"/>
  <c r="B767" i="2"/>
  <c r="P765" i="2"/>
  <c r="N765" i="2"/>
  <c r="L765" i="2"/>
  <c r="H765" i="2"/>
  <c r="Q765" i="2" s="1"/>
  <c r="B765" i="2"/>
  <c r="P766" i="2"/>
  <c r="N766" i="2"/>
  <c r="L766" i="2"/>
  <c r="H766" i="2"/>
  <c r="Q766" i="2" s="1"/>
  <c r="B766" i="2"/>
  <c r="P764" i="2"/>
  <c r="N764" i="2"/>
  <c r="L764" i="2"/>
  <c r="H764" i="2"/>
  <c r="Q764" i="2" s="1"/>
  <c r="B764" i="2"/>
  <c r="P762" i="2"/>
  <c r="N762" i="2"/>
  <c r="L762" i="2"/>
  <c r="H762" i="2"/>
  <c r="Q762" i="2" s="1"/>
  <c r="B762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8" i="2"/>
  <c r="N758" i="2"/>
  <c r="L758" i="2"/>
  <c r="H758" i="2"/>
  <c r="Q758" i="2" s="1"/>
  <c r="B758" i="2"/>
  <c r="P756" i="2"/>
  <c r="L756" i="2"/>
  <c r="H756" i="2"/>
  <c r="Q756" i="2" s="1"/>
  <c r="J756" i="2" s="1"/>
  <c r="B756" i="2"/>
  <c r="P757" i="2"/>
  <c r="H757" i="2"/>
  <c r="Q757" i="2" s="1"/>
  <c r="B757" i="2"/>
  <c r="P755" i="2"/>
  <c r="N755" i="2"/>
  <c r="H755" i="2"/>
  <c r="Q755" i="2" s="1"/>
  <c r="J755" i="2" s="1"/>
  <c r="B755" i="2"/>
  <c r="N752" i="2"/>
  <c r="L752" i="2"/>
  <c r="H752" i="2"/>
  <c r="Q752" i="2" s="1"/>
  <c r="B752" i="2"/>
  <c r="P753" i="2"/>
  <c r="N753" i="2"/>
  <c r="L753" i="2"/>
  <c r="H753" i="2"/>
  <c r="Q753" i="2" s="1"/>
  <c r="J753" i="2" s="1"/>
  <c r="B753" i="2"/>
  <c r="P751" i="2"/>
  <c r="N751" i="2"/>
  <c r="L751" i="2"/>
  <c r="H751" i="2"/>
  <c r="Q751" i="2" s="1"/>
  <c r="B751" i="2"/>
  <c r="P749" i="2"/>
  <c r="N749" i="2"/>
  <c r="L749" i="2"/>
  <c r="H749" i="2"/>
  <c r="Q749" i="2" s="1"/>
  <c r="B749" i="2"/>
  <c r="P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H745" i="2"/>
  <c r="Q745" i="2" s="1"/>
  <c r="B745" i="2"/>
  <c r="N744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723" i="2"/>
  <c r="L723" i="2"/>
  <c r="H723" i="2"/>
  <c r="Q723" i="2" s="1"/>
  <c r="B723" i="2"/>
  <c r="P722" i="2"/>
  <c r="N722" i="2"/>
  <c r="L722" i="2"/>
  <c r="H722" i="2"/>
  <c r="Q722" i="2" s="1"/>
  <c r="B722" i="2"/>
  <c r="H720" i="2"/>
  <c r="Q720" i="2" s="1"/>
  <c r="B720" i="2"/>
  <c r="P715" i="2"/>
  <c r="N715" i="2"/>
  <c r="H715" i="2"/>
  <c r="Q715" i="2" s="1"/>
  <c r="B715" i="2"/>
  <c r="P716" i="2"/>
  <c r="N716" i="2"/>
  <c r="L716" i="2"/>
  <c r="H716" i="2"/>
  <c r="Q716" i="2" s="1"/>
  <c r="B716" i="2"/>
  <c r="P714" i="2"/>
  <c r="N714" i="2"/>
  <c r="L714" i="2"/>
  <c r="H714" i="2"/>
  <c r="Q714" i="2" s="1"/>
  <c r="B714" i="2"/>
  <c r="P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10" i="2"/>
  <c r="N710" i="2"/>
  <c r="L710" i="2"/>
  <c r="H710" i="2"/>
  <c r="Q710" i="2" s="1"/>
  <c r="B710" i="2"/>
  <c r="P707" i="2"/>
  <c r="N707" i="2"/>
  <c r="H707" i="2"/>
  <c r="Q707" i="2" s="1"/>
  <c r="B707" i="2"/>
  <c r="P708" i="2"/>
  <c r="N708" i="2"/>
  <c r="L708" i="2"/>
  <c r="H708" i="2"/>
  <c r="Q708" i="2" s="1"/>
  <c r="B708" i="2"/>
  <c r="H706" i="2"/>
  <c r="Q706" i="2" s="1"/>
  <c r="B706" i="2"/>
  <c r="H705" i="2"/>
  <c r="Q705" i="2" s="1"/>
  <c r="B705" i="2"/>
  <c r="P699" i="2"/>
  <c r="H699" i="2"/>
  <c r="Q699" i="2" s="1"/>
  <c r="B699" i="2"/>
  <c r="P698" i="2"/>
  <c r="N698" i="2"/>
  <c r="L698" i="2"/>
  <c r="H698" i="2"/>
  <c r="Q698" i="2" s="1"/>
  <c r="B698" i="2"/>
  <c r="P696" i="2"/>
  <c r="N696" i="2"/>
  <c r="H696" i="2"/>
  <c r="Q696" i="2" s="1"/>
  <c r="B696" i="2"/>
  <c r="P697" i="2"/>
  <c r="N697" i="2"/>
  <c r="L697" i="2"/>
  <c r="H697" i="2"/>
  <c r="Q697" i="2" s="1"/>
  <c r="B697" i="2"/>
  <c r="P695" i="2"/>
  <c r="N695" i="2"/>
  <c r="L695" i="2"/>
  <c r="H695" i="2"/>
  <c r="Q695" i="2" s="1"/>
  <c r="B695" i="2"/>
  <c r="P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3" i="2"/>
  <c r="N683" i="2"/>
  <c r="L683" i="2"/>
  <c r="H683" i="2"/>
  <c r="Q683" i="2" s="1"/>
  <c r="B683" i="2"/>
  <c r="P687" i="2"/>
  <c r="N687" i="2"/>
  <c r="L687" i="2"/>
  <c r="H687" i="2"/>
  <c r="Q687" i="2" s="1"/>
  <c r="B687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N672" i="2"/>
  <c r="L672" i="2"/>
  <c r="H672" i="2"/>
  <c r="Q672" i="2" s="1"/>
  <c r="B672" i="2"/>
  <c r="P671" i="2"/>
  <c r="N671" i="2"/>
  <c r="H671" i="2"/>
  <c r="Q671" i="2" s="1"/>
  <c r="B671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H645" i="2"/>
  <c r="Q645" i="2" s="1"/>
  <c r="B645" i="2"/>
  <c r="P644" i="2"/>
  <c r="L644" i="2"/>
  <c r="H644" i="2"/>
  <c r="Q644" i="2" s="1"/>
  <c r="J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L641" i="2"/>
  <c r="H641" i="2"/>
  <c r="Q641" i="2" s="1"/>
  <c r="B641" i="2"/>
  <c r="P640" i="2"/>
  <c r="N640" i="2"/>
  <c r="L640" i="2"/>
  <c r="H640" i="2"/>
  <c r="Q640" i="2" s="1"/>
  <c r="B640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N595" i="2"/>
  <c r="L595" i="2"/>
  <c r="H595" i="2"/>
  <c r="Q595" i="2" s="1"/>
  <c r="B595" i="2"/>
  <c r="P594" i="2"/>
  <c r="N594" i="2"/>
  <c r="L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1" i="2"/>
  <c r="N581" i="2"/>
  <c r="L581" i="2"/>
  <c r="H581" i="2"/>
  <c r="Q581" i="2" s="1"/>
  <c r="B581" i="2"/>
  <c r="P580" i="2"/>
  <c r="N580" i="2"/>
  <c r="L580" i="2"/>
  <c r="H580" i="2"/>
  <c r="Q580" i="2" s="1"/>
  <c r="B580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7" i="2"/>
  <c r="N487" i="2"/>
  <c r="H487" i="2"/>
  <c r="Q487" i="2" s="1"/>
  <c r="B487" i="2"/>
  <c r="N486" i="2"/>
  <c r="L486" i="2"/>
  <c r="H486" i="2"/>
  <c r="Q486" i="2" s="1"/>
  <c r="B486" i="2"/>
  <c r="P488" i="2"/>
  <c r="N488" i="2"/>
  <c r="L488" i="2"/>
  <c r="H488" i="2"/>
  <c r="Q488" i="2" s="1"/>
  <c r="B488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0" i="2"/>
  <c r="N480" i="2"/>
  <c r="L480" i="2"/>
  <c r="H480" i="2"/>
  <c r="Q480" i="2" s="1"/>
  <c r="R480" i="2" s="1"/>
  <c r="B480" i="2"/>
  <c r="P481" i="2"/>
  <c r="N481" i="2"/>
  <c r="H481" i="2"/>
  <c r="Q481" i="2" s="1"/>
  <c r="B481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R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L341" i="2"/>
  <c r="H341" i="2"/>
  <c r="Q341" i="2" s="1"/>
  <c r="R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B187" i="2"/>
  <c r="P185" i="2"/>
  <c r="N185" i="2"/>
  <c r="L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L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G385" i="1"/>
  <c r="P385" i="1" s="1"/>
  <c r="I385" i="1" s="1"/>
  <c r="Q385" i="1" s="1"/>
  <c r="O384" i="1"/>
  <c r="M384" i="1"/>
  <c r="K384" i="1"/>
  <c r="I384" i="1"/>
  <c r="G384" i="1"/>
  <c r="P384" i="1" s="1"/>
  <c r="O57" i="1"/>
  <c r="M57" i="1"/>
  <c r="I57" i="1"/>
  <c r="G57" i="1"/>
  <c r="P57" i="1" s="1"/>
  <c r="M383" i="1"/>
  <c r="G383" i="1"/>
  <c r="P383" i="1" s="1"/>
  <c r="I383" i="1" s="1"/>
  <c r="Q383" i="1" s="1"/>
  <c r="K383" i="1" s="1"/>
  <c r="O381" i="1"/>
  <c r="M381" i="1"/>
  <c r="K381" i="1"/>
  <c r="G381" i="1"/>
  <c r="P381" i="1" s="1"/>
  <c r="I381" i="1" s="1"/>
  <c r="O379" i="1"/>
  <c r="M379" i="1"/>
  <c r="I379" i="1"/>
  <c r="G379" i="1"/>
  <c r="P379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I371" i="1"/>
  <c r="G371" i="1"/>
  <c r="P371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2" i="1"/>
  <c r="M362" i="1"/>
  <c r="K362" i="1"/>
  <c r="I362" i="1"/>
  <c r="G362" i="1"/>
  <c r="P362" i="1" s="1"/>
  <c r="O364" i="1"/>
  <c r="M364" i="1"/>
  <c r="I364" i="1"/>
  <c r="G364" i="1"/>
  <c r="P36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1" i="1"/>
  <c r="M351" i="1"/>
  <c r="K351" i="1"/>
  <c r="I351" i="1"/>
  <c r="G351" i="1"/>
  <c r="P351" i="1" s="1"/>
  <c r="O350" i="1"/>
  <c r="K350" i="1"/>
  <c r="I350" i="1"/>
  <c r="G350" i="1"/>
  <c r="P350" i="1" s="1"/>
  <c r="M48" i="1"/>
  <c r="K48" i="1"/>
  <c r="I48" i="1"/>
  <c r="G48" i="1"/>
  <c r="P48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55" i="1"/>
  <c r="I55" i="1"/>
  <c r="G55" i="1"/>
  <c r="P55" i="1" s="1"/>
  <c r="O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M47" i="1"/>
  <c r="K47" i="1"/>
  <c r="I47" i="1"/>
  <c r="G47" i="1"/>
  <c r="P47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G336" i="1"/>
  <c r="P336" i="1" s="1"/>
  <c r="I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G53" i="1"/>
  <c r="P53" i="1" s="1"/>
  <c r="I53" i="1" s="1"/>
  <c r="Q53" i="1" s="1"/>
  <c r="K53" i="1" s="1"/>
  <c r="O332" i="1"/>
  <c r="M332" i="1"/>
  <c r="K332" i="1"/>
  <c r="I332" i="1"/>
  <c r="G332" i="1"/>
  <c r="P332" i="1" s="1"/>
  <c r="G46" i="1"/>
  <c r="P46" i="1" s="1"/>
  <c r="I46" i="1" s="1"/>
  <c r="Q46" i="1" s="1"/>
  <c r="K46" i="1" s="1"/>
  <c r="O45" i="1"/>
  <c r="K45" i="1"/>
  <c r="I45" i="1"/>
  <c r="G45" i="1"/>
  <c r="P45" i="1" s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44" i="1"/>
  <c r="M44" i="1"/>
  <c r="K44" i="1"/>
  <c r="G44" i="1"/>
  <c r="P44" i="1" s="1"/>
  <c r="I44" i="1" s="1"/>
  <c r="Q44" i="1" s="1"/>
  <c r="O325" i="1"/>
  <c r="M325" i="1"/>
  <c r="K325" i="1"/>
  <c r="I325" i="1"/>
  <c r="G325" i="1"/>
  <c r="P325" i="1" s="1"/>
  <c r="O313" i="1"/>
  <c r="M313" i="1"/>
  <c r="I313" i="1"/>
  <c r="G313" i="1"/>
  <c r="P313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307" i="1"/>
  <c r="M307" i="1"/>
  <c r="I307" i="1"/>
  <c r="G307" i="1"/>
  <c r="P307" i="1" s="1"/>
  <c r="O305" i="1"/>
  <c r="M305" i="1"/>
  <c r="G305" i="1"/>
  <c r="P305" i="1" s="1"/>
  <c r="I305" i="1" s="1"/>
  <c r="O315" i="1"/>
  <c r="M315" i="1"/>
  <c r="K315" i="1"/>
  <c r="I315" i="1"/>
  <c r="G315" i="1"/>
  <c r="P315" i="1" s="1"/>
  <c r="M314" i="1"/>
  <c r="K314" i="1"/>
  <c r="I314" i="1"/>
  <c r="G314" i="1"/>
  <c r="P314" i="1" s="1"/>
  <c r="O300" i="1"/>
  <c r="G300" i="1"/>
  <c r="P300" i="1" s="1"/>
  <c r="I300" i="1" s="1"/>
  <c r="O290" i="1"/>
  <c r="M290" i="1"/>
  <c r="K290" i="1"/>
  <c r="I290" i="1"/>
  <c r="G290" i="1"/>
  <c r="P290" i="1" s="1"/>
  <c r="O287" i="1"/>
  <c r="M287" i="1"/>
  <c r="I287" i="1"/>
  <c r="G287" i="1"/>
  <c r="P287" i="1" s="1"/>
  <c r="O40" i="1"/>
  <c r="M40" i="1"/>
  <c r="K40" i="1"/>
  <c r="I40" i="1"/>
  <c r="G40" i="1"/>
  <c r="P40" i="1" s="1"/>
  <c r="O39" i="1"/>
  <c r="M39" i="1"/>
  <c r="K39" i="1"/>
  <c r="I39" i="1"/>
  <c r="G39" i="1"/>
  <c r="P39" i="1" s="1"/>
  <c r="O38" i="1"/>
  <c r="M38" i="1"/>
  <c r="K38" i="1"/>
  <c r="G38" i="1"/>
  <c r="P38" i="1" s="1"/>
  <c r="I38" i="1" s="1"/>
  <c r="O264" i="1"/>
  <c r="M264" i="1"/>
  <c r="K264" i="1"/>
  <c r="G264" i="1"/>
  <c r="P264" i="1" s="1"/>
  <c r="I264" i="1" s="1"/>
  <c r="O312" i="1"/>
  <c r="M312" i="1"/>
  <c r="K312" i="1"/>
  <c r="I312" i="1"/>
  <c r="G312" i="1"/>
  <c r="P312" i="1" s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42" i="1"/>
  <c r="M42" i="1"/>
  <c r="G42" i="1"/>
  <c r="P42" i="1" s="1"/>
  <c r="I42" i="1" s="1"/>
  <c r="Q42" i="1" s="1"/>
  <c r="K42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K294" i="1"/>
  <c r="I294" i="1"/>
  <c r="G294" i="1"/>
  <c r="P294" i="1" s="1"/>
  <c r="O293" i="1"/>
  <c r="M293" i="1"/>
  <c r="K293" i="1"/>
  <c r="I293" i="1"/>
  <c r="G293" i="1"/>
  <c r="P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44" i="1"/>
  <c r="M244" i="1"/>
  <c r="K244" i="1"/>
  <c r="I244" i="1"/>
  <c r="G244" i="1"/>
  <c r="P244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6" i="1"/>
  <c r="G276" i="1"/>
  <c r="P276" i="1" s="1"/>
  <c r="I276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41" i="1"/>
  <c r="M41" i="1"/>
  <c r="I41" i="1"/>
  <c r="G41" i="1"/>
  <c r="P41" i="1" s="1"/>
  <c r="M34" i="1"/>
  <c r="K34" i="1"/>
  <c r="I34" i="1"/>
  <c r="G34" i="1"/>
  <c r="P34" i="1" s="1"/>
  <c r="O233" i="1"/>
  <c r="M233" i="1"/>
  <c r="G233" i="1"/>
  <c r="P233" i="1" s="1"/>
  <c r="I233" i="1" s="1"/>
  <c r="O269" i="1"/>
  <c r="M269" i="1"/>
  <c r="K269" i="1"/>
  <c r="G269" i="1"/>
  <c r="P269" i="1" s="1"/>
  <c r="I269" i="1" s="1"/>
  <c r="Q269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35" i="1"/>
  <c r="M35" i="1"/>
  <c r="I35" i="1"/>
  <c r="G35" i="1"/>
  <c r="P35" i="1" s="1"/>
  <c r="M245" i="1"/>
  <c r="G245" i="1"/>
  <c r="P245" i="1" s="1"/>
  <c r="I245" i="1" s="1"/>
  <c r="G220" i="1"/>
  <c r="P220" i="1" s="1"/>
  <c r="I220" i="1" s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33" i="1"/>
  <c r="M33" i="1"/>
  <c r="G33" i="1"/>
  <c r="P33" i="1" s="1"/>
  <c r="I33" i="1" s="1"/>
  <c r="O234" i="1"/>
  <c r="M234" i="1"/>
  <c r="K234" i="1"/>
  <c r="I234" i="1"/>
  <c r="G234" i="1"/>
  <c r="P234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M32" i="1"/>
  <c r="K32" i="1"/>
  <c r="G32" i="1"/>
  <c r="P32" i="1" s="1"/>
  <c r="I32" i="1" s="1"/>
  <c r="O209" i="1"/>
  <c r="M209" i="1"/>
  <c r="K209" i="1"/>
  <c r="G209" i="1"/>
  <c r="P209" i="1" s="1"/>
  <c r="I209" i="1" s="1"/>
  <c r="O219" i="1"/>
  <c r="M219" i="1"/>
  <c r="K219" i="1"/>
  <c r="I219" i="1"/>
  <c r="G219" i="1"/>
  <c r="P219" i="1" s="1"/>
  <c r="O207" i="1"/>
  <c r="M207" i="1"/>
  <c r="G207" i="1"/>
  <c r="P207" i="1" s="1"/>
  <c r="I207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06" i="1"/>
  <c r="M206" i="1"/>
  <c r="G206" i="1"/>
  <c r="P206" i="1" s="1"/>
  <c r="I206" i="1" s="1"/>
  <c r="Q206" i="1" s="1"/>
  <c r="K206" i="1" s="1"/>
  <c r="O31" i="1"/>
  <c r="M31" i="1"/>
  <c r="G31" i="1"/>
  <c r="P31" i="1" s="1"/>
  <c r="I31" i="1" s="1"/>
  <c r="Q31" i="1" s="1"/>
  <c r="K31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Q210" i="1" s="1"/>
  <c r="O208" i="1"/>
  <c r="M208" i="1"/>
  <c r="K208" i="1"/>
  <c r="I208" i="1"/>
  <c r="G208" i="1"/>
  <c r="P208" i="1" s="1"/>
  <c r="O29" i="1"/>
  <c r="M29" i="1"/>
  <c r="G29" i="1"/>
  <c r="P29" i="1" s="1"/>
  <c r="I29" i="1" s="1"/>
  <c r="Q29" i="1" s="1"/>
  <c r="K29" i="1" s="1"/>
  <c r="O205" i="1"/>
  <c r="M205" i="1"/>
  <c r="K205" i="1"/>
  <c r="G205" i="1"/>
  <c r="P205" i="1" s="1"/>
  <c r="I205" i="1" s="1"/>
  <c r="Q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G202" i="1"/>
  <c r="P202" i="1" s="1"/>
  <c r="I202" i="1" s="1"/>
  <c r="Q202" i="1" s="1"/>
  <c r="K202" i="1" s="1"/>
  <c r="O191" i="1"/>
  <c r="M191" i="1"/>
  <c r="K191" i="1"/>
  <c r="I191" i="1"/>
  <c r="G191" i="1"/>
  <c r="P191" i="1" s="1"/>
  <c r="O30" i="1"/>
  <c r="M30" i="1"/>
  <c r="I30" i="1"/>
  <c r="G30" i="1"/>
  <c r="P30" i="1" s="1"/>
  <c r="O190" i="1"/>
  <c r="M190" i="1"/>
  <c r="K190" i="1"/>
  <c r="G190" i="1"/>
  <c r="P190" i="1" s="1"/>
  <c r="I190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79" i="1"/>
  <c r="M179" i="1"/>
  <c r="G179" i="1"/>
  <c r="P179" i="1" s="1"/>
  <c r="I179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Q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3" i="1"/>
  <c r="G183" i="1"/>
  <c r="P183" i="1" s="1"/>
  <c r="I183" i="1" s="1"/>
  <c r="O27" i="1"/>
  <c r="I27" i="1"/>
  <c r="G27" i="1"/>
  <c r="P27" i="1" s="1"/>
  <c r="O181" i="1"/>
  <c r="M181" i="1"/>
  <c r="K181" i="1"/>
  <c r="G181" i="1"/>
  <c r="P181" i="1" s="1"/>
  <c r="I181" i="1" s="1"/>
  <c r="Q181" i="1" s="1"/>
  <c r="O180" i="1"/>
  <c r="M180" i="1"/>
  <c r="K180" i="1"/>
  <c r="I180" i="1"/>
  <c r="G180" i="1"/>
  <c r="P180" i="1" s="1"/>
  <c r="O178" i="1"/>
  <c r="M178" i="1"/>
  <c r="K178" i="1"/>
  <c r="G178" i="1"/>
  <c r="P178" i="1" s="1"/>
  <c r="I178" i="1" s="1"/>
  <c r="Q178" i="1" s="1"/>
  <c r="O26" i="1"/>
  <c r="M26" i="1"/>
  <c r="I26" i="1"/>
  <c r="G26" i="1"/>
  <c r="P26" i="1" s="1"/>
  <c r="O177" i="1"/>
  <c r="M177" i="1"/>
  <c r="G177" i="1"/>
  <c r="P177" i="1" s="1"/>
  <c r="I177" i="1" s="1"/>
  <c r="Q177" i="1" s="1"/>
  <c r="K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Q175" i="1" s="1"/>
  <c r="M174" i="1"/>
  <c r="I174" i="1"/>
  <c r="G174" i="1"/>
  <c r="P174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25" i="1"/>
  <c r="M25" i="1"/>
  <c r="K25" i="1"/>
  <c r="I25" i="1"/>
  <c r="G25" i="1"/>
  <c r="P25" i="1" s="1"/>
  <c r="O23" i="1"/>
  <c r="M23" i="1"/>
  <c r="K23" i="1"/>
  <c r="G23" i="1"/>
  <c r="P23" i="1" s="1"/>
  <c r="I23" i="1" s="1"/>
  <c r="Q23" i="1" s="1"/>
  <c r="O22" i="1"/>
  <c r="M22" i="1"/>
  <c r="K22" i="1"/>
  <c r="I22" i="1"/>
  <c r="G22" i="1"/>
  <c r="P22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I157" i="1"/>
  <c r="G157" i="1"/>
  <c r="P157" i="1" s="1"/>
  <c r="O156" i="1"/>
  <c r="M156" i="1"/>
  <c r="K156" i="1"/>
  <c r="I156" i="1"/>
  <c r="G156" i="1"/>
  <c r="P156" i="1" s="1"/>
  <c r="M21" i="1"/>
  <c r="K21" i="1"/>
  <c r="I21" i="1"/>
  <c r="G21" i="1"/>
  <c r="P21" i="1" s="1"/>
  <c r="O155" i="1"/>
  <c r="M155" i="1"/>
  <c r="K155" i="1"/>
  <c r="I155" i="1"/>
  <c r="G155" i="1"/>
  <c r="P155" i="1" s="1"/>
  <c r="O20" i="1"/>
  <c r="M20" i="1"/>
  <c r="K20" i="1"/>
  <c r="I20" i="1"/>
  <c r="G20" i="1"/>
  <c r="P20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O152" i="1"/>
  <c r="I152" i="1"/>
  <c r="G152" i="1"/>
  <c r="P152" i="1" s="1"/>
  <c r="O151" i="1"/>
  <c r="M151" i="1"/>
  <c r="K151" i="1"/>
  <c r="G151" i="1"/>
  <c r="P151" i="1" s="1"/>
  <c r="I151" i="1" s="1"/>
  <c r="Q151" i="1" s="1"/>
  <c r="O145" i="1"/>
  <c r="M145" i="1"/>
  <c r="I145" i="1"/>
  <c r="G145" i="1"/>
  <c r="P145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9" i="1"/>
  <c r="M19" i="1"/>
  <c r="I19" i="1"/>
  <c r="G19" i="1"/>
  <c r="P19" i="1" s="1"/>
  <c r="O18" i="1"/>
  <c r="M18" i="1"/>
  <c r="K18" i="1"/>
  <c r="G18" i="1"/>
  <c r="P18" i="1" s="1"/>
  <c r="I18" i="1" s="1"/>
  <c r="Q18" i="1" s="1"/>
  <c r="M143" i="1"/>
  <c r="K143" i="1"/>
  <c r="I143" i="1"/>
  <c r="G143" i="1"/>
  <c r="P143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K136" i="1"/>
  <c r="I136" i="1"/>
  <c r="G136" i="1"/>
  <c r="P136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M121" i="1"/>
  <c r="K121" i="1"/>
  <c r="G121" i="1"/>
  <c r="P121" i="1" s="1"/>
  <c r="I121" i="1" s="1"/>
  <c r="O117" i="1"/>
  <c r="K117" i="1"/>
  <c r="I117" i="1"/>
  <c r="G117" i="1"/>
  <c r="P117" i="1" s="1"/>
  <c r="O116" i="1"/>
  <c r="I116" i="1"/>
  <c r="G116" i="1"/>
  <c r="P116" i="1" s="1"/>
  <c r="O115" i="1"/>
  <c r="M115" i="1"/>
  <c r="I115" i="1"/>
  <c r="G115" i="1"/>
  <c r="P115" i="1" s="1"/>
  <c r="O114" i="1"/>
  <c r="M114" i="1"/>
  <c r="K114" i="1"/>
  <c r="I114" i="1"/>
  <c r="G114" i="1"/>
  <c r="P114" i="1" s="1"/>
  <c r="O113" i="1"/>
  <c r="K113" i="1"/>
  <c r="I113" i="1"/>
  <c r="G113" i="1"/>
  <c r="P113" i="1" s="1"/>
  <c r="O15" i="1"/>
  <c r="M15" i="1"/>
  <c r="K15" i="1"/>
  <c r="I15" i="1"/>
  <c r="G15" i="1"/>
  <c r="P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6" i="1"/>
  <c r="M16" i="1"/>
  <c r="I16" i="1"/>
  <c r="G16" i="1"/>
  <c r="P16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98" i="1"/>
  <c r="G98" i="1"/>
  <c r="P98" i="1" s="1"/>
  <c r="I98" i="1" s="1"/>
  <c r="Q98" i="1" s="1"/>
  <c r="K98" i="1" s="1"/>
  <c r="O14" i="1"/>
  <c r="M14" i="1"/>
  <c r="K14" i="1"/>
  <c r="I14" i="1"/>
  <c r="G14" i="1"/>
  <c r="P14" i="1" s="1"/>
  <c r="O105" i="1"/>
  <c r="G105" i="1"/>
  <c r="P105" i="1" s="1"/>
  <c r="I105" i="1" s="1"/>
  <c r="Q105" i="1" s="1"/>
  <c r="K105" i="1" s="1"/>
  <c r="O13" i="1"/>
  <c r="M13" i="1"/>
  <c r="K13" i="1"/>
  <c r="I13" i="1"/>
  <c r="G13" i="1"/>
  <c r="P13" i="1" s="1"/>
  <c r="O104" i="1"/>
  <c r="M104" i="1"/>
  <c r="K104" i="1"/>
  <c r="I104" i="1"/>
  <c r="G104" i="1"/>
  <c r="P104" i="1" s="1"/>
  <c r="O12" i="1"/>
  <c r="M12" i="1"/>
  <c r="K12" i="1"/>
  <c r="I12" i="1"/>
  <c r="G12" i="1"/>
  <c r="P12" i="1" s="1"/>
  <c r="O103" i="1"/>
  <c r="M103" i="1"/>
  <c r="K103" i="1"/>
  <c r="I103" i="1"/>
  <c r="G103" i="1"/>
  <c r="P103" i="1" s="1"/>
  <c r="O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93" i="1"/>
  <c r="M93" i="1"/>
  <c r="G93" i="1"/>
  <c r="P93" i="1" s="1"/>
  <c r="I93" i="1" s="1"/>
  <c r="O102" i="1"/>
  <c r="M102" i="1"/>
  <c r="K102" i="1"/>
  <c r="I102" i="1"/>
  <c r="G102" i="1"/>
  <c r="P102" i="1" s="1"/>
  <c r="K99" i="1"/>
  <c r="I99" i="1"/>
  <c r="G99" i="1"/>
  <c r="P9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I91" i="1"/>
  <c r="G91" i="1"/>
  <c r="P91" i="1" s="1"/>
  <c r="O7" i="1"/>
  <c r="M7" i="1"/>
  <c r="K7" i="1"/>
  <c r="I7" i="1"/>
  <c r="G7" i="1"/>
  <c r="P7" i="1" s="1"/>
  <c r="M87" i="1"/>
  <c r="G87" i="1"/>
  <c r="P87" i="1" s="1"/>
  <c r="I87" i="1" s="1"/>
  <c r="O88" i="1"/>
  <c r="M88" i="1"/>
  <c r="K88" i="1"/>
  <c r="G88" i="1"/>
  <c r="P88" i="1" s="1"/>
  <c r="I88" i="1" s="1"/>
  <c r="Q88" i="1" s="1"/>
  <c r="O89" i="1"/>
  <c r="M89" i="1"/>
  <c r="K89" i="1"/>
  <c r="G89" i="1"/>
  <c r="P89" i="1" s="1"/>
  <c r="I89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G82" i="1"/>
  <c r="P82" i="1" s="1"/>
  <c r="I82" i="1" s="1"/>
  <c r="Q82" i="1" s="1"/>
  <c r="K82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M79" i="1"/>
  <c r="K79" i="1"/>
  <c r="I79" i="1"/>
  <c r="G79" i="1"/>
  <c r="P79" i="1" s="1"/>
  <c r="O80" i="1"/>
  <c r="K80" i="1"/>
  <c r="I80" i="1"/>
  <c r="G80" i="1"/>
  <c r="P80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G5" i="1"/>
  <c r="P5" i="1" s="1"/>
  <c r="I5" i="1" s="1"/>
  <c r="K70" i="1"/>
  <c r="G70" i="1"/>
  <c r="P70" i="1" s="1"/>
  <c r="I70" i="1" s="1"/>
  <c r="G4" i="1"/>
  <c r="P4" i="1" s="1"/>
  <c r="I4" i="1" s="1"/>
  <c r="Q4" i="1" s="1"/>
  <c r="K4" i="1" s="1"/>
  <c r="O69" i="1"/>
  <c r="G69" i="1"/>
  <c r="P69" i="1" s="1"/>
  <c r="I69" i="1" s="1"/>
  <c r="Q69" i="1" s="1"/>
  <c r="G68" i="1"/>
  <c r="P68" i="1" s="1"/>
  <c r="I68" i="1" s="1"/>
  <c r="O3" i="1"/>
  <c r="G3" i="1"/>
  <c r="P3" i="1" s="1"/>
  <c r="I3" i="1" s="1"/>
  <c r="O67" i="1"/>
  <c r="M67" i="1"/>
  <c r="K67" i="1"/>
  <c r="G67" i="1"/>
  <c r="P67" i="1" s="1"/>
  <c r="I67" i="1" s="1"/>
  <c r="O66" i="1"/>
  <c r="M66" i="1"/>
  <c r="K66" i="1"/>
  <c r="I66" i="1"/>
  <c r="G66" i="1"/>
  <c r="P66" i="1" s="1"/>
  <c r="O65" i="1"/>
  <c r="M65" i="1"/>
  <c r="G65" i="1"/>
  <c r="P65" i="1" s="1"/>
  <c r="I65" i="1" s="1"/>
  <c r="Q65" i="1" s="1"/>
  <c r="K65" i="1" s="1"/>
  <c r="O64" i="1"/>
  <c r="M64" i="1"/>
  <c r="G64" i="1"/>
  <c r="P64" i="1" s="1"/>
  <c r="I64" i="1" s="1"/>
  <c r="O62" i="1"/>
  <c r="M62" i="1"/>
  <c r="K62" i="1"/>
  <c r="I62" i="1"/>
  <c r="G62" i="1"/>
  <c r="P62" i="1" s="1"/>
  <c r="O61" i="1"/>
  <c r="M61" i="1"/>
  <c r="I61" i="1"/>
  <c r="G61" i="1"/>
  <c r="P61" i="1" s="1"/>
  <c r="O60" i="1"/>
  <c r="M60" i="1"/>
  <c r="K60" i="1"/>
  <c r="I60" i="1"/>
  <c r="G60" i="1"/>
  <c r="P60" i="1" s="1"/>
  <c r="O59" i="1"/>
  <c r="M59" i="1"/>
  <c r="K59" i="1"/>
  <c r="I59" i="1"/>
  <c r="G59" i="1"/>
  <c r="P59" i="1" s="1"/>
  <c r="O58" i="1"/>
  <c r="M58" i="1"/>
  <c r="G58" i="1"/>
  <c r="P58" i="1" s="1"/>
  <c r="I58" i="1" s="1"/>
  <c r="Q58" i="1" s="1"/>
  <c r="K58" i="1" s="1"/>
  <c r="L2621" i="2" l="1"/>
  <c r="S2621" i="2" s="1"/>
  <c r="T2621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2" i="1"/>
  <c r="S382" i="1" s="1"/>
  <c r="A2815" i="2"/>
  <c r="A2816" i="2"/>
  <c r="A2814" i="2"/>
  <c r="A1437" i="2"/>
  <c r="A2819" i="2"/>
  <c r="A2817" i="2"/>
  <c r="L2739" i="2"/>
  <c r="S2739" i="2" s="1"/>
  <c r="L2818" i="2"/>
  <c r="S2818" i="2" s="1"/>
  <c r="T2818" i="2" s="1"/>
  <c r="F2818" i="2" s="1"/>
  <c r="L451" i="2"/>
  <c r="S451" i="2" s="1"/>
  <c r="T451" i="2" s="1"/>
  <c r="F451" i="2" s="1"/>
  <c r="O382" i="1"/>
  <c r="N1769" i="2"/>
  <c r="T1769" i="2" s="1"/>
  <c r="N2739" i="2"/>
  <c r="N1767" i="2"/>
  <c r="T1767" i="2" s="1"/>
  <c r="N2742" i="2"/>
  <c r="T2742" i="2" s="1"/>
  <c r="P2742" i="2" s="1"/>
  <c r="F2742" i="2" s="1"/>
  <c r="M173" i="1"/>
  <c r="S173" i="1" s="1"/>
  <c r="M266" i="1"/>
  <c r="S266" i="1" s="1"/>
  <c r="E266" i="1" s="1"/>
  <c r="M249" i="1"/>
  <c r="S249" i="1" s="1"/>
  <c r="E249" i="1" s="1"/>
  <c r="M101" i="1"/>
  <c r="S101" i="1" s="1"/>
  <c r="E101" i="1" s="1"/>
  <c r="L977" i="2"/>
  <c r="S977" i="2" s="1"/>
  <c r="L1907" i="2"/>
  <c r="S1907" i="2" s="1"/>
  <c r="T1907" i="2" s="1"/>
  <c r="F1907" i="2" s="1"/>
  <c r="Q289" i="1"/>
  <c r="R289" i="1" s="1"/>
  <c r="S289" i="1" s="1"/>
  <c r="E289" i="1" s="1"/>
  <c r="A289" i="1" s="1"/>
  <c r="Q293" i="1"/>
  <c r="Q294" i="1"/>
  <c r="R294" i="1" s="1"/>
  <c r="M294" i="1" s="1"/>
  <c r="S294" i="1" s="1"/>
  <c r="E294" i="1" s="1"/>
  <c r="R44" i="1"/>
  <c r="S44" i="1" s="1"/>
  <c r="E44" i="1" s="1"/>
  <c r="Q327" i="1"/>
  <c r="R327" i="1" s="1"/>
  <c r="S327" i="1" s="1"/>
  <c r="E327" i="1" s="1"/>
  <c r="A327" i="1" s="1"/>
  <c r="Q344" i="1"/>
  <c r="R344" i="1" s="1"/>
  <c r="S344" i="1" s="1"/>
  <c r="E344" i="1" s="1"/>
  <c r="A344" i="1" s="1"/>
  <c r="Q368" i="1"/>
  <c r="R368" i="1" s="1"/>
  <c r="S368" i="1" s="1"/>
  <c r="E368" i="1" s="1"/>
  <c r="A368" i="1" s="1"/>
  <c r="R58" i="1"/>
  <c r="Q62" i="1"/>
  <c r="Q147" i="1"/>
  <c r="R147" i="1" s="1"/>
  <c r="S147" i="1" s="1"/>
  <c r="E147" i="1" s="1"/>
  <c r="A147" i="1" s="1"/>
  <c r="R181" i="1"/>
  <c r="Q185" i="1"/>
  <c r="R185" i="1" s="1"/>
  <c r="S185" i="1" s="1"/>
  <c r="E185" i="1" s="1"/>
  <c r="A185" i="1" s="1"/>
  <c r="R202" i="1"/>
  <c r="Q203" i="1"/>
  <c r="R203" i="1" s="1"/>
  <c r="S203" i="1" s="1"/>
  <c r="E203" i="1" s="1"/>
  <c r="A203" i="1" s="1"/>
  <c r="K69" i="1"/>
  <c r="R69" i="1" s="1"/>
  <c r="Q10" i="1"/>
  <c r="Q121" i="1"/>
  <c r="R121" i="1" s="1"/>
  <c r="S121" i="1" s="1"/>
  <c r="Q133" i="1"/>
  <c r="R133" i="1" s="1"/>
  <c r="S133" i="1" s="1"/>
  <c r="E133" i="1" s="1"/>
  <c r="A133" i="1" s="1"/>
  <c r="Q260" i="1"/>
  <c r="R260" i="1" s="1"/>
  <c r="S260" i="1" s="1"/>
  <c r="E260" i="1" s="1"/>
  <c r="A260" i="1" s="1"/>
  <c r="Q67" i="1"/>
  <c r="R67" i="1" s="1"/>
  <c r="S67" i="1" s="1"/>
  <c r="E67" i="1" s="1"/>
  <c r="Q5" i="1"/>
  <c r="Q76" i="1"/>
  <c r="R76" i="1" s="1"/>
  <c r="S76" i="1" s="1"/>
  <c r="E76" i="1" s="1"/>
  <c r="A76" i="1" s="1"/>
  <c r="Q77" i="1"/>
  <c r="R77" i="1" s="1"/>
  <c r="S77" i="1" s="1"/>
  <c r="E77" i="1" s="1"/>
  <c r="A77" i="1" s="1"/>
  <c r="R82" i="1"/>
  <c r="R105" i="1"/>
  <c r="Q14" i="1"/>
  <c r="R14" i="1" s="1"/>
  <c r="S14" i="1" s="1"/>
  <c r="E14" i="1" s="1"/>
  <c r="Q108" i="1"/>
  <c r="R108" i="1" s="1"/>
  <c r="Q141" i="1"/>
  <c r="R18" i="1"/>
  <c r="Q145" i="1"/>
  <c r="K145" i="1" s="1"/>
  <c r="Q20" i="1"/>
  <c r="R20" i="1" s="1"/>
  <c r="S20" i="1" s="1"/>
  <c r="E20" i="1" s="1"/>
  <c r="Q157" i="1"/>
  <c r="K157" i="1" s="1"/>
  <c r="Q22" i="1"/>
  <c r="R22" i="1" s="1"/>
  <c r="S22" i="1" s="1"/>
  <c r="E22" i="1" s="1"/>
  <c r="Q167" i="1"/>
  <c r="R167" i="1" s="1"/>
  <c r="S167" i="1" s="1"/>
  <c r="E167" i="1" s="1"/>
  <c r="A167" i="1" s="1"/>
  <c r="Q172" i="1"/>
  <c r="R172" i="1" s="1"/>
  <c r="S172" i="1" s="1"/>
  <c r="E172" i="1" s="1"/>
  <c r="A172" i="1" s="1"/>
  <c r="R178" i="1"/>
  <c r="Q198" i="1"/>
  <c r="R198" i="1" s="1"/>
  <c r="S198" i="1" s="1"/>
  <c r="E198" i="1" s="1"/>
  <c r="A198" i="1" s="1"/>
  <c r="R210" i="1"/>
  <c r="S210" i="1" s="1"/>
  <c r="E210" i="1" s="1"/>
  <c r="A210" i="1" s="1"/>
  <c r="Q211" i="1"/>
  <c r="R211" i="1" s="1"/>
  <c r="S211" i="1" s="1"/>
  <c r="E211" i="1" s="1"/>
  <c r="A211" i="1" s="1"/>
  <c r="Q217" i="1"/>
  <c r="R217" i="1" s="1"/>
  <c r="S217" i="1" s="1"/>
  <c r="E217" i="1" s="1"/>
  <c r="A217" i="1" s="1"/>
  <c r="Q224" i="1"/>
  <c r="R224" i="1" s="1"/>
  <c r="S224" i="1" s="1"/>
  <c r="E224" i="1" s="1"/>
  <c r="A224" i="1" s="1"/>
  <c r="Q35" i="1"/>
  <c r="Q247" i="1"/>
  <c r="R247" i="1" s="1"/>
  <c r="S247" i="1" s="1"/>
  <c r="E247" i="1" s="1"/>
  <c r="A247" i="1" s="1"/>
  <c r="Q282" i="1"/>
  <c r="R282" i="1" s="1"/>
  <c r="Q285" i="1"/>
  <c r="Q39" i="1"/>
  <c r="R39" i="1" s="1"/>
  <c r="S39" i="1" s="1"/>
  <c r="E39" i="1" s="1"/>
  <c r="Q287" i="1"/>
  <c r="Q315" i="1"/>
  <c r="Q335" i="1"/>
  <c r="R335" i="1" s="1"/>
  <c r="S335" i="1" s="1"/>
  <c r="E335" i="1" s="1"/>
  <c r="A335" i="1" s="1"/>
  <c r="Q339" i="1"/>
  <c r="R339" i="1" s="1"/>
  <c r="S339" i="1" s="1"/>
  <c r="E339" i="1" s="1"/>
  <c r="A339" i="1" s="1"/>
  <c r="Q59" i="1"/>
  <c r="R59" i="1" s="1"/>
  <c r="S59" i="1" s="1"/>
  <c r="E59" i="1" s="1"/>
  <c r="A59" i="1" s="1"/>
  <c r="Q3" i="1"/>
  <c r="K3" i="1" s="1"/>
  <c r="Q86" i="1"/>
  <c r="R86" i="1" s="1"/>
  <c r="S86" i="1" s="1"/>
  <c r="E86" i="1" s="1"/>
  <c r="A86" i="1" s="1"/>
  <c r="Q95" i="1"/>
  <c r="R95" i="1" s="1"/>
  <c r="S95" i="1" s="1"/>
  <c r="E95" i="1" s="1"/>
  <c r="A95" i="1" s="1"/>
  <c r="Q115" i="1"/>
  <c r="Q21" i="1"/>
  <c r="R21" i="1" s="1"/>
  <c r="S21" i="1" s="1"/>
  <c r="Q159" i="1"/>
  <c r="R159" i="1" s="1"/>
  <c r="S159" i="1" s="1"/>
  <c r="E159" i="1" s="1"/>
  <c r="A159" i="1" s="1"/>
  <c r="Q333" i="1"/>
  <c r="Q336" i="1"/>
  <c r="Q347" i="1"/>
  <c r="Q364" i="1"/>
  <c r="Q379" i="1"/>
  <c r="K379" i="1" s="1"/>
  <c r="Q71" i="1"/>
  <c r="R71" i="1" s="1"/>
  <c r="Q11" i="1"/>
  <c r="R11" i="1" s="1"/>
  <c r="M11" i="1" s="1"/>
  <c r="S11" i="1" s="1"/>
  <c r="E11" i="1" s="1"/>
  <c r="Q129" i="1"/>
  <c r="R129" i="1" s="1"/>
  <c r="S129" i="1" s="1"/>
  <c r="E129" i="1" s="1"/>
  <c r="A129" i="1" s="1"/>
  <c r="Q140" i="1"/>
  <c r="R140" i="1" s="1"/>
  <c r="S140" i="1" s="1"/>
  <c r="E140" i="1" s="1"/>
  <c r="A140" i="1" s="1"/>
  <c r="Q146" i="1"/>
  <c r="R146" i="1" s="1"/>
  <c r="S146" i="1" s="1"/>
  <c r="E146" i="1" s="1"/>
  <c r="A146" i="1" s="1"/>
  <c r="Q176" i="1"/>
  <c r="R176" i="1" s="1"/>
  <c r="S176" i="1" s="1"/>
  <c r="E176" i="1" s="1"/>
  <c r="A176" i="1" s="1"/>
  <c r="Q179" i="1"/>
  <c r="Q231" i="1"/>
  <c r="R231" i="1" s="1"/>
  <c r="S231" i="1" s="1"/>
  <c r="E231" i="1" s="1"/>
  <c r="A231" i="1" s="1"/>
  <c r="Q243" i="1"/>
  <c r="R243" i="1" s="1"/>
  <c r="Q252" i="1"/>
  <c r="R252" i="1" s="1"/>
  <c r="S252" i="1" s="1"/>
  <c r="E252" i="1" s="1"/>
  <c r="A252" i="1" s="1"/>
  <c r="R269" i="1"/>
  <c r="S269" i="1" s="1"/>
  <c r="E269" i="1" s="1"/>
  <c r="A269" i="1" s="1"/>
  <c r="Q233" i="1"/>
  <c r="R271" i="1"/>
  <c r="S271" i="1" s="1"/>
  <c r="E271" i="1" s="1"/>
  <c r="Q340" i="1"/>
  <c r="Q351" i="1"/>
  <c r="R351" i="1" s="1"/>
  <c r="S351" i="1" s="1"/>
  <c r="E351" i="1" s="1"/>
  <c r="A351" i="1" s="1"/>
  <c r="Q367" i="1"/>
  <c r="R367" i="1" s="1"/>
  <c r="S367" i="1" s="1"/>
  <c r="E367" i="1" s="1"/>
  <c r="Q87" i="1"/>
  <c r="Q94" i="1"/>
  <c r="R94" i="1" s="1"/>
  <c r="S94" i="1" s="1"/>
  <c r="E94" i="1" s="1"/>
  <c r="A94" i="1" s="1"/>
  <c r="Q110" i="1"/>
  <c r="R110" i="1" s="1"/>
  <c r="S110" i="1" s="1"/>
  <c r="E110" i="1" s="1"/>
  <c r="A110" i="1" s="1"/>
  <c r="R145" i="1"/>
  <c r="S145" i="1" s="1"/>
  <c r="E145" i="1" s="1"/>
  <c r="R23" i="1"/>
  <c r="Q164" i="1"/>
  <c r="R164" i="1" s="1"/>
  <c r="Q199" i="1"/>
  <c r="R199" i="1" s="1"/>
  <c r="S199" i="1" s="1"/>
  <c r="E199" i="1" s="1"/>
  <c r="A199" i="1" s="1"/>
  <c r="Q204" i="1"/>
  <c r="R204" i="1" s="1"/>
  <c r="S204" i="1" s="1"/>
  <c r="E204" i="1" s="1"/>
  <c r="A204" i="1" s="1"/>
  <c r="Q214" i="1"/>
  <c r="R214" i="1" s="1"/>
  <c r="S214" i="1" s="1"/>
  <c r="E214" i="1" s="1"/>
  <c r="A214" i="1" s="1"/>
  <c r="Q286" i="1"/>
  <c r="Q244" i="1"/>
  <c r="R244" i="1" s="1"/>
  <c r="S244" i="1" s="1"/>
  <c r="E244" i="1" s="1"/>
  <c r="Q305" i="1"/>
  <c r="Q328" i="1"/>
  <c r="R328" i="1" s="1"/>
  <c r="S328" i="1" s="1"/>
  <c r="E328" i="1" s="1"/>
  <c r="A328" i="1" s="1"/>
  <c r="Q332" i="1"/>
  <c r="R332" i="1" s="1"/>
  <c r="S332" i="1" s="1"/>
  <c r="E332" i="1" s="1"/>
  <c r="A332" i="1" s="1"/>
  <c r="Q55" i="1"/>
  <c r="Q362" i="1"/>
  <c r="R362" i="1" s="1"/>
  <c r="S362" i="1" s="1"/>
  <c r="E362" i="1" s="1"/>
  <c r="A362" i="1" s="1"/>
  <c r="Q373" i="1"/>
  <c r="R373" i="1" s="1"/>
  <c r="S373" i="1" s="1"/>
  <c r="E373" i="1" s="1"/>
  <c r="A373" i="1" s="1"/>
  <c r="Q189" i="1"/>
  <c r="Q32" i="1"/>
  <c r="R32" i="1" s="1"/>
  <c r="S32" i="1" s="1"/>
  <c r="Q230" i="1"/>
  <c r="R230" i="1" s="1"/>
  <c r="S230" i="1" s="1"/>
  <c r="E230" i="1" s="1"/>
  <c r="A230" i="1" s="1"/>
  <c r="Q239" i="1"/>
  <c r="R239" i="1" s="1"/>
  <c r="S239" i="1" s="1"/>
  <c r="E239" i="1" s="1"/>
  <c r="A239" i="1" s="1"/>
  <c r="Q268" i="1"/>
  <c r="R268" i="1" s="1"/>
  <c r="S268" i="1" s="1"/>
  <c r="E268" i="1" s="1"/>
  <c r="A268" i="1" s="1"/>
  <c r="Q273" i="1"/>
  <c r="R273" i="1" s="1"/>
  <c r="S273" i="1" s="1"/>
  <c r="E273" i="1" s="1"/>
  <c r="A273" i="1" s="1"/>
  <c r="Q306" i="1"/>
  <c r="R306" i="1" s="1"/>
  <c r="S306" i="1" s="1"/>
  <c r="E306" i="1" s="1"/>
  <c r="A306" i="1" s="1"/>
  <c r="Q350" i="1"/>
  <c r="R350" i="1" s="1"/>
  <c r="M350" i="1" s="1"/>
  <c r="S350" i="1" s="1"/>
  <c r="E350" i="1" s="1"/>
  <c r="Q60" i="1"/>
  <c r="R60" i="1" s="1"/>
  <c r="S60" i="1" s="1"/>
  <c r="E60" i="1" s="1"/>
  <c r="A60" i="1" s="1"/>
  <c r="R4" i="1"/>
  <c r="Q70" i="1"/>
  <c r="R70" i="1" s="1"/>
  <c r="M70" i="1" s="1"/>
  <c r="S70" i="1" s="1"/>
  <c r="Q72" i="1"/>
  <c r="R72" i="1" s="1"/>
  <c r="S72" i="1" s="1"/>
  <c r="E72" i="1" s="1"/>
  <c r="A72" i="1" s="1"/>
  <c r="Q89" i="1"/>
  <c r="R89" i="1" s="1"/>
  <c r="S89" i="1" s="1"/>
  <c r="E89" i="1" s="1"/>
  <c r="Q9" i="1"/>
  <c r="R9" i="1" s="1"/>
  <c r="Q103" i="1"/>
  <c r="R103" i="1" s="1"/>
  <c r="S103" i="1" s="1"/>
  <c r="E103" i="1" s="1"/>
  <c r="A103" i="1" s="1"/>
  <c r="Q109" i="1"/>
  <c r="Q116" i="1"/>
  <c r="K116" i="1" s="1"/>
  <c r="R116" i="1" s="1"/>
  <c r="Q131" i="1"/>
  <c r="R131" i="1" s="1"/>
  <c r="S131" i="1" s="1"/>
  <c r="E131" i="1" s="1"/>
  <c r="A131" i="1" s="1"/>
  <c r="R137" i="1"/>
  <c r="S137" i="1" s="1"/>
  <c r="E137" i="1" s="1"/>
  <c r="A137" i="1" s="1"/>
  <c r="Q149" i="1"/>
  <c r="R149" i="1" s="1"/>
  <c r="S149" i="1" s="1"/>
  <c r="E149" i="1" s="1"/>
  <c r="A149" i="1" s="1"/>
  <c r="Q166" i="1"/>
  <c r="R166" i="1" s="1"/>
  <c r="S166" i="1" s="1"/>
  <c r="E166" i="1" s="1"/>
  <c r="A166" i="1" s="1"/>
  <c r="Q174" i="1"/>
  <c r="K174" i="1" s="1"/>
  <c r="R177" i="1"/>
  <c r="S177" i="1" s="1"/>
  <c r="E177" i="1" s="1"/>
  <c r="Q27" i="1"/>
  <c r="K27" i="1" s="1"/>
  <c r="R27" i="1" s="1"/>
  <c r="Q197" i="1"/>
  <c r="R197" i="1" s="1"/>
  <c r="S197" i="1" s="1"/>
  <c r="E197" i="1" s="1"/>
  <c r="A197" i="1" s="1"/>
  <c r="Q200" i="1"/>
  <c r="R200" i="1" s="1"/>
  <c r="S200" i="1" s="1"/>
  <c r="E200" i="1" s="1"/>
  <c r="A200" i="1" s="1"/>
  <c r="Q215" i="1"/>
  <c r="R215" i="1" s="1"/>
  <c r="S215" i="1" s="1"/>
  <c r="E215" i="1" s="1"/>
  <c r="A215" i="1" s="1"/>
  <c r="Q223" i="1"/>
  <c r="R223" i="1" s="1"/>
  <c r="S223" i="1" s="1"/>
  <c r="E223" i="1" s="1"/>
  <c r="A223" i="1" s="1"/>
  <c r="R227" i="1"/>
  <c r="S227" i="1" s="1"/>
  <c r="E227" i="1" s="1"/>
  <c r="A227" i="1" s="1"/>
  <c r="Q240" i="1"/>
  <c r="R240" i="1" s="1"/>
  <c r="S240" i="1" s="1"/>
  <c r="E240" i="1" s="1"/>
  <c r="A240" i="1" s="1"/>
  <c r="Q245" i="1"/>
  <c r="K245" i="1" s="1"/>
  <c r="R245" i="1" s="1"/>
  <c r="S245" i="1" s="1"/>
  <c r="Q248" i="1"/>
  <c r="R248" i="1" s="1"/>
  <c r="S248" i="1" s="1"/>
  <c r="E248" i="1" s="1"/>
  <c r="A248" i="1" s="1"/>
  <c r="Q258" i="1"/>
  <c r="R258" i="1" s="1"/>
  <c r="S258" i="1" s="1"/>
  <c r="E258" i="1" s="1"/>
  <c r="A258" i="1" s="1"/>
  <c r="Q261" i="1"/>
  <c r="R261" i="1" s="1"/>
  <c r="S261" i="1" s="1"/>
  <c r="E261" i="1" s="1"/>
  <c r="A261" i="1" s="1"/>
  <c r="Q276" i="1"/>
  <c r="Q291" i="1"/>
  <c r="R291" i="1" s="1"/>
  <c r="S291" i="1" s="1"/>
  <c r="E291" i="1" s="1"/>
  <c r="A291" i="1" s="1"/>
  <c r="Q297" i="1"/>
  <c r="R297" i="1" s="1"/>
  <c r="S297" i="1" s="1"/>
  <c r="E297" i="1" s="1"/>
  <c r="A297" i="1" s="1"/>
  <c r="Q304" i="1"/>
  <c r="R304" i="1" s="1"/>
  <c r="S304" i="1" s="1"/>
  <c r="E304" i="1" s="1"/>
  <c r="A304" i="1" s="1"/>
  <c r="R42" i="1"/>
  <c r="S42" i="1" s="1"/>
  <c r="E42" i="1" s="1"/>
  <c r="Q309" i="1"/>
  <c r="R309" i="1" s="1"/>
  <c r="S309" i="1" s="1"/>
  <c r="E309" i="1" s="1"/>
  <c r="A309" i="1" s="1"/>
  <c r="Q264" i="1"/>
  <c r="R264" i="1" s="1"/>
  <c r="S264" i="1" s="1"/>
  <c r="E264" i="1" s="1"/>
  <c r="Q307" i="1"/>
  <c r="Q329" i="1"/>
  <c r="R329" i="1" s="1"/>
  <c r="S329" i="1" s="1"/>
  <c r="Q338" i="1"/>
  <c r="R338" i="1" s="1"/>
  <c r="S338" i="1" s="1"/>
  <c r="E338" i="1" s="1"/>
  <c r="A338" i="1" s="1"/>
  <c r="R340" i="1"/>
  <c r="M340" i="1" s="1"/>
  <c r="S340" i="1" s="1"/>
  <c r="Q341" i="1"/>
  <c r="R341" i="1" s="1"/>
  <c r="S341" i="1" s="1"/>
  <c r="E341" i="1" s="1"/>
  <c r="A341" i="1" s="1"/>
  <c r="Q346" i="1"/>
  <c r="Q348" i="1"/>
  <c r="R348" i="1" s="1"/>
  <c r="S348" i="1" s="1"/>
  <c r="E348" i="1" s="1"/>
  <c r="A348" i="1" s="1"/>
  <c r="Q361" i="1"/>
  <c r="Q365" i="1"/>
  <c r="R365" i="1" s="1"/>
  <c r="S365" i="1" s="1"/>
  <c r="E365" i="1" s="1"/>
  <c r="A365" i="1" s="1"/>
  <c r="Q372" i="1"/>
  <c r="R372" i="1" s="1"/>
  <c r="S372" i="1" s="1"/>
  <c r="E372" i="1" s="1"/>
  <c r="A372" i="1" s="1"/>
  <c r="Q381" i="1"/>
  <c r="R381" i="1" s="1"/>
  <c r="S381" i="1" s="1"/>
  <c r="E381" i="1" s="1"/>
  <c r="Q61" i="1"/>
  <c r="K61" i="1" s="1"/>
  <c r="R61" i="1" s="1"/>
  <c r="S61" i="1" s="1"/>
  <c r="E61" i="1" s="1"/>
  <c r="R65" i="1"/>
  <c r="S65" i="1" s="1"/>
  <c r="E65" i="1" s="1"/>
  <c r="Q66" i="1"/>
  <c r="R66" i="1" s="1"/>
  <c r="S66" i="1" s="1"/>
  <c r="E66" i="1" s="1"/>
  <c r="A66" i="1" s="1"/>
  <c r="Q68" i="1"/>
  <c r="K68" i="1" s="1"/>
  <c r="R68" i="1" s="1"/>
  <c r="Q75" i="1"/>
  <c r="R75" i="1" s="1"/>
  <c r="S75" i="1" s="1"/>
  <c r="E75" i="1" s="1"/>
  <c r="A75" i="1" s="1"/>
  <c r="Q78" i="1"/>
  <c r="R78" i="1" s="1"/>
  <c r="S78" i="1" s="1"/>
  <c r="E78" i="1" s="1"/>
  <c r="A78" i="1" s="1"/>
  <c r="Q96" i="1"/>
  <c r="R96" i="1" s="1"/>
  <c r="S96" i="1" s="1"/>
  <c r="E96" i="1" s="1"/>
  <c r="A96" i="1" s="1"/>
  <c r="Q16" i="1"/>
  <c r="Q117" i="1"/>
  <c r="R117" i="1" s="1"/>
  <c r="M117" i="1" s="1"/>
  <c r="S117" i="1" s="1"/>
  <c r="E117" i="1" s="1"/>
  <c r="Q130" i="1"/>
  <c r="R130" i="1" s="1"/>
  <c r="S130" i="1" s="1"/>
  <c r="E130" i="1" s="1"/>
  <c r="A130" i="1" s="1"/>
  <c r="Q139" i="1"/>
  <c r="R139" i="1" s="1"/>
  <c r="S139" i="1" s="1"/>
  <c r="E139" i="1" s="1"/>
  <c r="Q142" i="1"/>
  <c r="R142" i="1" s="1"/>
  <c r="S142" i="1" s="1"/>
  <c r="E142" i="1" s="1"/>
  <c r="A142" i="1" s="1"/>
  <c r="Q148" i="1"/>
  <c r="R148" i="1" s="1"/>
  <c r="S148" i="1" s="1"/>
  <c r="E148" i="1" s="1"/>
  <c r="A148" i="1" s="1"/>
  <c r="Q25" i="1"/>
  <c r="R25" i="1" s="1"/>
  <c r="S25" i="1" s="1"/>
  <c r="E25" i="1" s="1"/>
  <c r="Q165" i="1"/>
  <c r="R165" i="1" s="1"/>
  <c r="S165" i="1" s="1"/>
  <c r="E165" i="1" s="1"/>
  <c r="A165" i="1" s="1"/>
  <c r="Q183" i="1"/>
  <c r="K183" i="1" s="1"/>
  <c r="R183" i="1" s="1"/>
  <c r="M183" i="1" s="1"/>
  <c r="S183" i="1" s="1"/>
  <c r="E183" i="1" s="1"/>
  <c r="Q188" i="1"/>
  <c r="R188" i="1" s="1"/>
  <c r="S188" i="1" s="1"/>
  <c r="E188" i="1" s="1"/>
  <c r="A188" i="1" s="1"/>
  <c r="Q192" i="1"/>
  <c r="R192" i="1" s="1"/>
  <c r="S192" i="1" s="1"/>
  <c r="E192" i="1" s="1"/>
  <c r="A192" i="1" s="1"/>
  <c r="R29" i="1"/>
  <c r="S29" i="1" s="1"/>
  <c r="E29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20" i="1"/>
  <c r="K220" i="1" s="1"/>
  <c r="R220" i="1" s="1"/>
  <c r="M220" i="1" s="1"/>
  <c r="S220" i="1" s="1"/>
  <c r="Q251" i="1"/>
  <c r="R251" i="1" s="1"/>
  <c r="S251" i="1" s="1"/>
  <c r="E251" i="1" s="1"/>
  <c r="A251" i="1" s="1"/>
  <c r="Q262" i="1"/>
  <c r="R262" i="1" s="1"/>
  <c r="S262" i="1" s="1"/>
  <c r="E262" i="1" s="1"/>
  <c r="A262" i="1" s="1"/>
  <c r="Q274" i="1"/>
  <c r="R274" i="1" s="1"/>
  <c r="S274" i="1" s="1"/>
  <c r="E274" i="1" s="1"/>
  <c r="A274" i="1" s="1"/>
  <c r="Q292" i="1"/>
  <c r="R292" i="1" s="1"/>
  <c r="S292" i="1" s="1"/>
  <c r="E292" i="1" s="1"/>
  <c r="A292" i="1" s="1"/>
  <c r="Q295" i="1"/>
  <c r="R295" i="1" s="1"/>
  <c r="S295" i="1" s="1"/>
  <c r="E295" i="1" s="1"/>
  <c r="A295" i="1" s="1"/>
  <c r="Q298" i="1"/>
  <c r="R298" i="1" s="1"/>
  <c r="S298" i="1" s="1"/>
  <c r="E298" i="1" s="1"/>
  <c r="A298" i="1" s="1"/>
  <c r="Q38" i="1"/>
  <c r="R38" i="1" s="1"/>
  <c r="S38" i="1" s="1"/>
  <c r="E38" i="1" s="1"/>
  <c r="Q320" i="1"/>
  <c r="R320" i="1" s="1"/>
  <c r="S320" i="1" s="1"/>
  <c r="E320" i="1" s="1"/>
  <c r="A320" i="1" s="1"/>
  <c r="Q337" i="1"/>
  <c r="R337" i="1" s="1"/>
  <c r="S337" i="1" s="1"/>
  <c r="E337" i="1" s="1"/>
  <c r="A337" i="1" s="1"/>
  <c r="Q343" i="1"/>
  <c r="R343" i="1" s="1"/>
  <c r="S343" i="1" s="1"/>
  <c r="E343" i="1" s="1"/>
  <c r="A343" i="1" s="1"/>
  <c r="Q345" i="1"/>
  <c r="R345" i="1" s="1"/>
  <c r="S345" i="1" s="1"/>
  <c r="E345" i="1" s="1"/>
  <c r="A345" i="1" s="1"/>
  <c r="Q48" i="1"/>
  <c r="R48" i="1" s="1"/>
  <c r="S48" i="1" s="1"/>
  <c r="Q360" i="1"/>
  <c r="R360" i="1" s="1"/>
  <c r="Q366" i="1"/>
  <c r="R366" i="1" s="1"/>
  <c r="S366" i="1" s="1"/>
  <c r="E366" i="1" s="1"/>
  <c r="A366" i="1" s="1"/>
  <c r="Q371" i="1"/>
  <c r="Q384" i="1"/>
  <c r="R384" i="1" s="1"/>
  <c r="S384" i="1" s="1"/>
  <c r="E384" i="1" s="1"/>
  <c r="A384" i="1" s="1"/>
  <c r="R3" i="1"/>
  <c r="M3" i="1" s="1"/>
  <c r="S3" i="1" s="1"/>
  <c r="E3" i="1" s="1"/>
  <c r="Q80" i="1"/>
  <c r="R80" i="1" s="1"/>
  <c r="Q83" i="1"/>
  <c r="R83" i="1" s="1"/>
  <c r="S83" i="1" s="1"/>
  <c r="E83" i="1" s="1"/>
  <c r="A83" i="1" s="1"/>
  <c r="R88" i="1"/>
  <c r="S88" i="1" s="1"/>
  <c r="E88" i="1" s="1"/>
  <c r="A88" i="1" s="1"/>
  <c r="R385" i="1"/>
  <c r="S385" i="1" s="1"/>
  <c r="E385" i="1" s="1"/>
  <c r="A385" i="1" s="1"/>
  <c r="Q84" i="1"/>
  <c r="R84" i="1" s="1"/>
  <c r="S84" i="1" s="1"/>
  <c r="E84" i="1" s="1"/>
  <c r="A84" i="1" s="1"/>
  <c r="Q92" i="1"/>
  <c r="R92" i="1" s="1"/>
  <c r="S92" i="1" s="1"/>
  <c r="E92" i="1" s="1"/>
  <c r="A92" i="1" s="1"/>
  <c r="Q79" i="1"/>
  <c r="R79" i="1" s="1"/>
  <c r="S79" i="1" s="1"/>
  <c r="Q64" i="1"/>
  <c r="Q73" i="1"/>
  <c r="R73" i="1" s="1"/>
  <c r="S73" i="1" s="1"/>
  <c r="E73" i="1" s="1"/>
  <c r="A73" i="1" s="1"/>
  <c r="Q74" i="1"/>
  <c r="R74" i="1" s="1"/>
  <c r="S74" i="1" s="1"/>
  <c r="E74" i="1" s="1"/>
  <c r="A74" i="1" s="1"/>
  <c r="Q85" i="1"/>
  <c r="R85" i="1" s="1"/>
  <c r="S85" i="1" s="1"/>
  <c r="E85" i="1" s="1"/>
  <c r="A85" i="1" s="1"/>
  <c r="Q7" i="1"/>
  <c r="R7" i="1" s="1"/>
  <c r="Q99" i="1"/>
  <c r="R99" i="1" s="1"/>
  <c r="Q104" i="1"/>
  <c r="R104" i="1" s="1"/>
  <c r="S104" i="1" s="1"/>
  <c r="E104" i="1" s="1"/>
  <c r="A104" i="1" s="1"/>
  <c r="R109" i="1"/>
  <c r="S109" i="1" s="1"/>
  <c r="E109" i="1" s="1"/>
  <c r="A109" i="1" s="1"/>
  <c r="Q15" i="1"/>
  <c r="R15" i="1" s="1"/>
  <c r="S15" i="1" s="1"/>
  <c r="E15" i="1" s="1"/>
  <c r="Q125" i="1"/>
  <c r="R125" i="1" s="1"/>
  <c r="S125" i="1" s="1"/>
  <c r="E125" i="1" s="1"/>
  <c r="A125" i="1" s="1"/>
  <c r="Q136" i="1"/>
  <c r="R136" i="1" s="1"/>
  <c r="S136" i="1" s="1"/>
  <c r="E136" i="1" s="1"/>
  <c r="A136" i="1" s="1"/>
  <c r="R141" i="1"/>
  <c r="S141" i="1" s="1"/>
  <c r="E141" i="1" s="1"/>
  <c r="A141" i="1" s="1"/>
  <c r="Q143" i="1"/>
  <c r="R143" i="1" s="1"/>
  <c r="S143" i="1" s="1"/>
  <c r="Q169" i="1"/>
  <c r="R169" i="1" s="1"/>
  <c r="S169" i="1" s="1"/>
  <c r="E169" i="1" s="1"/>
  <c r="A169" i="1" s="1"/>
  <c r="R175" i="1"/>
  <c r="S175" i="1" s="1"/>
  <c r="E175" i="1" s="1"/>
  <c r="A175" i="1" s="1"/>
  <c r="Q26" i="1"/>
  <c r="K26" i="1" s="1"/>
  <c r="R26" i="1" s="1"/>
  <c r="S26" i="1" s="1"/>
  <c r="E26" i="1" s="1"/>
  <c r="Q194" i="1"/>
  <c r="R194" i="1" s="1"/>
  <c r="S194" i="1" s="1"/>
  <c r="E194" i="1" s="1"/>
  <c r="A194" i="1" s="1"/>
  <c r="Q190" i="1"/>
  <c r="R190" i="1" s="1"/>
  <c r="S190" i="1" s="1"/>
  <c r="E190" i="1" s="1"/>
  <c r="R31" i="1"/>
  <c r="S31" i="1" s="1"/>
  <c r="E31" i="1" s="1"/>
  <c r="Q207" i="1"/>
  <c r="K207" i="1" s="1"/>
  <c r="R207" i="1" s="1"/>
  <c r="S207" i="1" s="1"/>
  <c r="E207" i="1" s="1"/>
  <c r="Q226" i="1"/>
  <c r="R226" i="1" s="1"/>
  <c r="S226" i="1" s="1"/>
  <c r="E226" i="1" s="1"/>
  <c r="A226" i="1" s="1"/>
  <c r="Q236" i="1"/>
  <c r="R236" i="1" s="1"/>
  <c r="S236" i="1" s="1"/>
  <c r="E236" i="1" s="1"/>
  <c r="A236" i="1" s="1"/>
  <c r="R242" i="1"/>
  <c r="S242" i="1" s="1"/>
  <c r="E242" i="1" s="1"/>
  <c r="A242" i="1" s="1"/>
  <c r="Q257" i="1"/>
  <c r="R257" i="1" s="1"/>
  <c r="S257" i="1" s="1"/>
  <c r="E257" i="1" s="1"/>
  <c r="A257" i="1" s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1" i="1"/>
  <c r="R281" i="1" s="1"/>
  <c r="S281" i="1" s="1"/>
  <c r="E281" i="1" s="1"/>
  <c r="A281" i="1" s="1"/>
  <c r="R286" i="1"/>
  <c r="S286" i="1" s="1"/>
  <c r="E286" i="1" s="1"/>
  <c r="A286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11" i="1"/>
  <c r="K311" i="1" s="1"/>
  <c r="R311" i="1" s="1"/>
  <c r="Q40" i="1"/>
  <c r="R40" i="1" s="1"/>
  <c r="Q300" i="1"/>
  <c r="Q318" i="1"/>
  <c r="R318" i="1" s="1"/>
  <c r="S318" i="1" s="1"/>
  <c r="E318" i="1" s="1"/>
  <c r="A318" i="1" s="1"/>
  <c r="Q325" i="1"/>
  <c r="R325" i="1" s="1"/>
  <c r="S325" i="1" s="1"/>
  <c r="E325" i="1" s="1"/>
  <c r="A325" i="1" s="1"/>
  <c r="Q45" i="1"/>
  <c r="R45" i="1" s="1"/>
  <c r="M45" i="1" s="1"/>
  <c r="S45" i="1" s="1"/>
  <c r="E45" i="1" s="1"/>
  <c r="Q342" i="1"/>
  <c r="R342" i="1" s="1"/>
  <c r="S342" i="1" s="1"/>
  <c r="E342" i="1" s="1"/>
  <c r="A342" i="1" s="1"/>
  <c r="Q47" i="1"/>
  <c r="R47" i="1" s="1"/>
  <c r="S47" i="1" s="1"/>
  <c r="Q253" i="1"/>
  <c r="R253" i="1" s="1"/>
  <c r="S253" i="1" s="1"/>
  <c r="E253" i="1" s="1"/>
  <c r="A253" i="1" s="1"/>
  <c r="Q263" i="1"/>
  <c r="R263" i="1" s="1"/>
  <c r="S263" i="1" s="1"/>
  <c r="E263" i="1" s="1"/>
  <c r="A263" i="1" s="1"/>
  <c r="Q34" i="1"/>
  <c r="R34" i="1" s="1"/>
  <c r="S34" i="1" s="1"/>
  <c r="Q279" i="1"/>
  <c r="R279" i="1" s="1"/>
  <c r="S279" i="1" s="1"/>
  <c r="E279" i="1" s="1"/>
  <c r="A279" i="1" s="1"/>
  <c r="R284" i="1"/>
  <c r="S284" i="1" s="1"/>
  <c r="E284" i="1" s="1"/>
  <c r="A284" i="1" s="1"/>
  <c r="Q288" i="1"/>
  <c r="R288" i="1" s="1"/>
  <c r="S288" i="1" s="1"/>
  <c r="E288" i="1" s="1"/>
  <c r="A288" i="1" s="1"/>
  <c r="Q334" i="1"/>
  <c r="R334" i="1" s="1"/>
  <c r="S334" i="1" s="1"/>
  <c r="E334" i="1" s="1"/>
  <c r="A334" i="1" s="1"/>
  <c r="Q386" i="1"/>
  <c r="R386" i="1" s="1"/>
  <c r="S386" i="1" s="1"/>
  <c r="E386" i="1" s="1"/>
  <c r="A386" i="1" s="1"/>
  <c r="Q102" i="1"/>
  <c r="R102" i="1" s="1"/>
  <c r="S102" i="1" s="1"/>
  <c r="E102" i="1" s="1"/>
  <c r="A102" i="1" s="1"/>
  <c r="Q13" i="1"/>
  <c r="R13" i="1" s="1"/>
  <c r="S13" i="1" s="1"/>
  <c r="E13" i="1" s="1"/>
  <c r="R98" i="1"/>
  <c r="Q106" i="1"/>
  <c r="R106" i="1" s="1"/>
  <c r="S106" i="1" s="1"/>
  <c r="E106" i="1" s="1"/>
  <c r="A106" i="1" s="1"/>
  <c r="Q113" i="1"/>
  <c r="R113" i="1" s="1"/>
  <c r="M113" i="1" s="1"/>
  <c r="S113" i="1" s="1"/>
  <c r="E113" i="1" s="1"/>
  <c r="Q126" i="1"/>
  <c r="R126" i="1" s="1"/>
  <c r="S126" i="1" s="1"/>
  <c r="E126" i="1" s="1"/>
  <c r="A126" i="1" s="1"/>
  <c r="Q154" i="1"/>
  <c r="R154" i="1" s="1"/>
  <c r="S154" i="1" s="1"/>
  <c r="E154" i="1" s="1"/>
  <c r="A154" i="1" s="1"/>
  <c r="Q155" i="1"/>
  <c r="R155" i="1" s="1"/>
  <c r="S155" i="1" s="1"/>
  <c r="E155" i="1" s="1"/>
  <c r="A155" i="1" s="1"/>
  <c r="Q156" i="1"/>
  <c r="R156" i="1" s="1"/>
  <c r="S156" i="1" s="1"/>
  <c r="E156" i="1" s="1"/>
  <c r="A156" i="1" s="1"/>
  <c r="Q158" i="1"/>
  <c r="R158" i="1" s="1"/>
  <c r="S158" i="1" s="1"/>
  <c r="E158" i="1" s="1"/>
  <c r="A158" i="1" s="1"/>
  <c r="Q160" i="1"/>
  <c r="R160" i="1" s="1"/>
  <c r="S160" i="1" s="1"/>
  <c r="E160" i="1" s="1"/>
  <c r="A160" i="1" s="1"/>
  <c r="Q162" i="1"/>
  <c r="R162" i="1" s="1"/>
  <c r="S162" i="1" s="1"/>
  <c r="E162" i="1" s="1"/>
  <c r="A162" i="1" s="1"/>
  <c r="Q170" i="1"/>
  <c r="R170" i="1" s="1"/>
  <c r="S170" i="1" s="1"/>
  <c r="E170" i="1" s="1"/>
  <c r="A170" i="1" s="1"/>
  <c r="Q195" i="1"/>
  <c r="R195" i="1" s="1"/>
  <c r="S195" i="1" s="1"/>
  <c r="E195" i="1" s="1"/>
  <c r="A195" i="1" s="1"/>
  <c r="Q30" i="1"/>
  <c r="R205" i="1"/>
  <c r="S205" i="1" s="1"/>
  <c r="E205" i="1" s="1"/>
  <c r="A205" i="1" s="1"/>
  <c r="R206" i="1"/>
  <c r="S206" i="1" s="1"/>
  <c r="E206" i="1" s="1"/>
  <c r="Q212" i="1"/>
  <c r="R212" i="1" s="1"/>
  <c r="S212" i="1" s="1"/>
  <c r="E212" i="1" s="1"/>
  <c r="A212" i="1" s="1"/>
  <c r="Q219" i="1"/>
  <c r="R219" i="1" s="1"/>
  <c r="S219" i="1" s="1"/>
  <c r="E219" i="1" s="1"/>
  <c r="A219" i="1" s="1"/>
  <c r="Q237" i="1"/>
  <c r="R237" i="1" s="1"/>
  <c r="S237" i="1" s="1"/>
  <c r="E237" i="1" s="1"/>
  <c r="A237" i="1" s="1"/>
  <c r="Q303" i="1"/>
  <c r="R303" i="1" s="1"/>
  <c r="S303" i="1" s="1"/>
  <c r="Q312" i="1"/>
  <c r="R312" i="1" s="1"/>
  <c r="S312" i="1" s="1"/>
  <c r="E312" i="1" s="1"/>
  <c r="A312" i="1" s="1"/>
  <c r="Q314" i="1"/>
  <c r="R314" i="1" s="1"/>
  <c r="S314" i="1" s="1"/>
  <c r="Q91" i="1"/>
  <c r="K91" i="1" s="1"/>
  <c r="R91" i="1" s="1"/>
  <c r="S91" i="1" s="1"/>
  <c r="E91" i="1" s="1"/>
  <c r="Q97" i="1"/>
  <c r="R97" i="1" s="1"/>
  <c r="S97" i="1" s="1"/>
  <c r="E97" i="1" s="1"/>
  <c r="A97" i="1" s="1"/>
  <c r="Q93" i="1"/>
  <c r="Q12" i="1"/>
  <c r="R12" i="1" s="1"/>
  <c r="S12" i="1" s="1"/>
  <c r="E12" i="1" s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4" i="1"/>
  <c r="R114" i="1" s="1"/>
  <c r="S114" i="1" s="1"/>
  <c r="E114" i="1" s="1"/>
  <c r="A114" i="1" s="1"/>
  <c r="Q124" i="1"/>
  <c r="R124" i="1" s="1"/>
  <c r="S124" i="1" s="1"/>
  <c r="E124" i="1" s="1"/>
  <c r="A124" i="1" s="1"/>
  <c r="Q127" i="1"/>
  <c r="R127" i="1" s="1"/>
  <c r="S127" i="1" s="1"/>
  <c r="E127" i="1" s="1"/>
  <c r="A127" i="1" s="1"/>
  <c r="Q134" i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9" i="1"/>
  <c r="Q152" i="1"/>
  <c r="Q163" i="1"/>
  <c r="R163" i="1" s="1"/>
  <c r="S163" i="1" s="1"/>
  <c r="E163" i="1" s="1"/>
  <c r="A163" i="1" s="1"/>
  <c r="Q168" i="1"/>
  <c r="R168" i="1" s="1"/>
  <c r="S168" i="1" s="1"/>
  <c r="E168" i="1" s="1"/>
  <c r="A168" i="1" s="1"/>
  <c r="Q171" i="1"/>
  <c r="R171" i="1" s="1"/>
  <c r="S171" i="1" s="1"/>
  <c r="E171" i="1" s="1"/>
  <c r="A171" i="1" s="1"/>
  <c r="Q180" i="1"/>
  <c r="R180" i="1" s="1"/>
  <c r="S180" i="1" s="1"/>
  <c r="E180" i="1" s="1"/>
  <c r="A180" i="1" s="1"/>
  <c r="Q186" i="1"/>
  <c r="R186" i="1" s="1"/>
  <c r="S186" i="1" s="1"/>
  <c r="E186" i="1" s="1"/>
  <c r="A186" i="1" s="1"/>
  <c r="Q193" i="1"/>
  <c r="R193" i="1" s="1"/>
  <c r="S193" i="1" s="1"/>
  <c r="E193" i="1" s="1"/>
  <c r="A193" i="1" s="1"/>
  <c r="Q196" i="1"/>
  <c r="R196" i="1" s="1"/>
  <c r="S196" i="1" s="1"/>
  <c r="E196" i="1" s="1"/>
  <c r="Q201" i="1"/>
  <c r="R201" i="1" s="1"/>
  <c r="S201" i="1" s="1"/>
  <c r="E201" i="1" s="1"/>
  <c r="A201" i="1" s="1"/>
  <c r="Q191" i="1"/>
  <c r="R191" i="1" s="1"/>
  <c r="S191" i="1" s="1"/>
  <c r="E191" i="1" s="1"/>
  <c r="Q208" i="1"/>
  <c r="R208" i="1" s="1"/>
  <c r="S208" i="1" s="1"/>
  <c r="E208" i="1" s="1"/>
  <c r="A208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09" i="1"/>
  <c r="R209" i="1" s="1"/>
  <c r="S209" i="1" s="1"/>
  <c r="E209" i="1" s="1"/>
  <c r="Q225" i="1"/>
  <c r="R225" i="1" s="1"/>
  <c r="Q228" i="1"/>
  <c r="R228" i="1" s="1"/>
  <c r="S228" i="1" s="1"/>
  <c r="E228" i="1" s="1"/>
  <c r="A228" i="1" s="1"/>
  <c r="Q33" i="1"/>
  <c r="Q241" i="1"/>
  <c r="R241" i="1" s="1"/>
  <c r="S241" i="1" s="1"/>
  <c r="E241" i="1" s="1"/>
  <c r="A241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65" i="1"/>
  <c r="R265" i="1" s="1"/>
  <c r="S265" i="1" s="1"/>
  <c r="E265" i="1" s="1"/>
  <c r="A265" i="1" s="1"/>
  <c r="Q41" i="1"/>
  <c r="Q272" i="1"/>
  <c r="R272" i="1" s="1"/>
  <c r="S272" i="1" s="1"/>
  <c r="E272" i="1" s="1"/>
  <c r="A272" i="1" s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1" i="1"/>
  <c r="R301" i="1" s="1"/>
  <c r="S301" i="1" s="1"/>
  <c r="E301" i="1" s="1"/>
  <c r="A301" i="1" s="1"/>
  <c r="Q310" i="1"/>
  <c r="R310" i="1" s="1"/>
  <c r="S310" i="1" s="1"/>
  <c r="E310" i="1" s="1"/>
  <c r="A310" i="1" s="1"/>
  <c r="Q290" i="1"/>
  <c r="R290" i="1" s="1"/>
  <c r="S290" i="1" s="1"/>
  <c r="E290" i="1" s="1"/>
  <c r="Q313" i="1"/>
  <c r="Q57" i="1"/>
  <c r="Q387" i="1"/>
  <c r="R1526" i="2"/>
  <c r="S1526" i="2" s="1"/>
  <c r="T1526" i="2" s="1"/>
  <c r="F1526" i="2" s="1"/>
  <c r="R1528" i="2"/>
  <c r="S1528" i="2" s="1"/>
  <c r="T1528" i="2" s="1"/>
  <c r="F1528" i="2" s="1"/>
  <c r="R1530" i="2"/>
  <c r="S1530" i="2" s="1"/>
  <c r="T1530" i="2" s="1"/>
  <c r="F1530" i="2" s="1"/>
  <c r="R1532" i="2"/>
  <c r="S1532" i="2" s="1"/>
  <c r="T1532" i="2" s="1"/>
  <c r="F1532" i="2" s="1"/>
  <c r="R1534" i="2"/>
  <c r="S1534" i="2" s="1"/>
  <c r="T1534" i="2" s="1"/>
  <c r="F1534" i="2" s="1"/>
  <c r="R1536" i="2"/>
  <c r="R1538" i="2"/>
  <c r="S1538" i="2" s="1"/>
  <c r="R1543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R496" i="2"/>
  <c r="S496" i="2" s="1"/>
  <c r="T496" i="2" s="1"/>
  <c r="F496" i="2" s="1"/>
  <c r="R510" i="2"/>
  <c r="S510" i="2" s="1"/>
  <c r="T510" i="2" s="1"/>
  <c r="F510" i="2" s="1"/>
  <c r="R529" i="2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21" i="2"/>
  <c r="S721" i="2" s="1"/>
  <c r="T721" i="2" s="1"/>
  <c r="F721" i="2" s="1"/>
  <c r="R759" i="2"/>
  <c r="S759" i="2" s="1"/>
  <c r="T759" i="2" s="1"/>
  <c r="F759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833" i="2"/>
  <c r="S833" i="2" s="1"/>
  <c r="T833" i="2" s="1"/>
  <c r="F833" i="2" s="1"/>
  <c r="R858" i="2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87" i="2"/>
  <c r="S787" i="2" s="1"/>
  <c r="T787" i="2" s="1"/>
  <c r="F787" i="2" s="1"/>
  <c r="R789" i="2"/>
  <c r="S789" i="2" s="1"/>
  <c r="T789" i="2" s="1"/>
  <c r="F789" i="2" s="1"/>
  <c r="R832" i="2"/>
  <c r="S832" i="2" s="1"/>
  <c r="T832" i="2" s="1"/>
  <c r="F832" i="2" s="1"/>
  <c r="R834" i="2"/>
  <c r="S834" i="2" s="1"/>
  <c r="T834" i="2" s="1"/>
  <c r="F834" i="2" s="1"/>
  <c r="R852" i="2"/>
  <c r="R863" i="2"/>
  <c r="L863" i="2" s="1"/>
  <c r="S863" i="2" s="1"/>
  <c r="T863" i="2" s="1"/>
  <c r="F863" i="2" s="1"/>
  <c r="R885" i="2"/>
  <c r="S885" i="2" s="1"/>
  <c r="T885" i="2" s="1"/>
  <c r="F885" i="2" s="1"/>
  <c r="R918" i="2"/>
  <c r="S918" i="2" s="1"/>
  <c r="T918" i="2" s="1"/>
  <c r="F918" i="2" s="1"/>
  <c r="R923" i="2"/>
  <c r="S923" i="2" s="1"/>
  <c r="T923" i="2" s="1"/>
  <c r="F923" i="2" s="1"/>
  <c r="R965" i="2"/>
  <c r="S965" i="2" s="1"/>
  <c r="T965" i="2" s="1"/>
  <c r="F965" i="2" s="1"/>
  <c r="R974" i="2"/>
  <c r="S974" i="2" s="1"/>
  <c r="T974" i="2" s="1"/>
  <c r="F974" i="2" s="1"/>
  <c r="R1022" i="2"/>
  <c r="S1022" i="2" s="1"/>
  <c r="T1022" i="2" s="1"/>
  <c r="F1022" i="2" s="1"/>
  <c r="R1033" i="2"/>
  <c r="L1033" i="2" s="1"/>
  <c r="S1033" i="2" s="1"/>
  <c r="R1661" i="2"/>
  <c r="S1661" i="2" s="1"/>
  <c r="T1661" i="2" s="1"/>
  <c r="F1661" i="2" s="1"/>
  <c r="R1935" i="2"/>
  <c r="S1935" i="2" s="1"/>
  <c r="T1935" i="2" s="1"/>
  <c r="F1935" i="2" s="1"/>
  <c r="R1937" i="2"/>
  <c r="S1937" i="2" s="1"/>
  <c r="T1937" i="2" s="1"/>
  <c r="F1937" i="2" s="1"/>
  <c r="R1939" i="2"/>
  <c r="R1943" i="2"/>
  <c r="S1943" i="2" s="1"/>
  <c r="T1943" i="2" s="1"/>
  <c r="F1943" i="2" s="1"/>
  <c r="R1946" i="2"/>
  <c r="S1946" i="2" s="1"/>
  <c r="T1946" i="2" s="1"/>
  <c r="F1946" i="2" s="1"/>
  <c r="R1948" i="2"/>
  <c r="S1948" i="2" s="1"/>
  <c r="T1948" i="2" s="1"/>
  <c r="F1948" i="2" s="1"/>
  <c r="R1957" i="2"/>
  <c r="S1957" i="2" s="1"/>
  <c r="T1957" i="2" s="1"/>
  <c r="F1957" i="2" s="1"/>
  <c r="R1959" i="2"/>
  <c r="S1959" i="2" s="1"/>
  <c r="T1959" i="2" s="1"/>
  <c r="F1959" i="2" s="1"/>
  <c r="R1963" i="2"/>
  <c r="S1963" i="2" s="1"/>
  <c r="T1963" i="2" s="1"/>
  <c r="F1963" i="2" s="1"/>
  <c r="R1969" i="2"/>
  <c r="S1969" i="2" s="1"/>
  <c r="T1969" i="2" s="1"/>
  <c r="F1969" i="2" s="1"/>
  <c r="R1974" i="2"/>
  <c r="S1974" i="2" s="1"/>
  <c r="T1974" i="2" s="1"/>
  <c r="F1974" i="2" s="1"/>
  <c r="R2206" i="2"/>
  <c r="S2206" i="2" s="1"/>
  <c r="T2206" i="2" s="1"/>
  <c r="P2206" i="2" s="1"/>
  <c r="F2206" i="2" s="1"/>
  <c r="R2211" i="2"/>
  <c r="S2211" i="2" s="1"/>
  <c r="T2211" i="2" s="1"/>
  <c r="P2211" i="2" s="1"/>
  <c r="F2211" i="2" s="1"/>
  <c r="R2216" i="2"/>
  <c r="S2216" i="2" s="1"/>
  <c r="T2216" i="2" s="1"/>
  <c r="R2221" i="2"/>
  <c r="S2221" i="2" s="1"/>
  <c r="T2221" i="2" s="1"/>
  <c r="F2221" i="2" s="1"/>
  <c r="R2224" i="2"/>
  <c r="S2224" i="2" s="1"/>
  <c r="T2224" i="2" s="1"/>
  <c r="F2224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55" i="2"/>
  <c r="S1055" i="2" s="1"/>
  <c r="T1055" i="2" s="1"/>
  <c r="F1055" i="2" s="1"/>
  <c r="R1068" i="2"/>
  <c r="S1068" i="2" s="1"/>
  <c r="T1068" i="2" s="1"/>
  <c r="F1068" i="2" s="1"/>
  <c r="R1113" i="2"/>
  <c r="S1113" i="2" s="1"/>
  <c r="T1113" i="2" s="1"/>
  <c r="F1113" i="2" s="1"/>
  <c r="R1152" i="2"/>
  <c r="S1152" i="2" s="1"/>
  <c r="T1152" i="2" s="1"/>
  <c r="P1152" i="2" s="1"/>
  <c r="F1152" i="2" s="1"/>
  <c r="R1129" i="2"/>
  <c r="S1129" i="2" s="1"/>
  <c r="T1129" i="2" s="1"/>
  <c r="F1129" i="2" s="1"/>
  <c r="R1156" i="2"/>
  <c r="R1160" i="2"/>
  <c r="S1160" i="2" s="1"/>
  <c r="T1160" i="2" s="1"/>
  <c r="F1160" i="2" s="1"/>
  <c r="R1166" i="2"/>
  <c r="S1166" i="2" s="1"/>
  <c r="T1166" i="2" s="1"/>
  <c r="F1166" i="2" s="1"/>
  <c r="R1169" i="2"/>
  <c r="S1169" i="2" s="1"/>
  <c r="T1169" i="2" s="1"/>
  <c r="F1169" i="2" s="1"/>
  <c r="R1176" i="2"/>
  <c r="S1176" i="2" s="1"/>
  <c r="T1176" i="2" s="1"/>
  <c r="F1176" i="2" s="1"/>
  <c r="R36" i="2"/>
  <c r="S36" i="2" s="1"/>
  <c r="T36" i="2" s="1"/>
  <c r="F36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R2233" i="2"/>
  <c r="S2233" i="2" s="1"/>
  <c r="T2233" i="2" s="1"/>
  <c r="F2233" i="2" s="1"/>
  <c r="R2235" i="2"/>
  <c r="S2235" i="2" s="1"/>
  <c r="T2235" i="2" s="1"/>
  <c r="F2235" i="2" s="1"/>
  <c r="R2238" i="2"/>
  <c r="S2238" i="2" s="1"/>
  <c r="T2238" i="2" s="1"/>
  <c r="F2238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8" i="2"/>
  <c r="S2248" i="2" s="1"/>
  <c r="T2248" i="2" s="1"/>
  <c r="F2248" i="2" s="1"/>
  <c r="R2250" i="2"/>
  <c r="S2250" i="2" s="1"/>
  <c r="T2250" i="2" s="1"/>
  <c r="P2250" i="2" s="1"/>
  <c r="F2250" i="2" s="1"/>
  <c r="R2258" i="2"/>
  <c r="S2258" i="2" s="1"/>
  <c r="T2258" i="2" s="1"/>
  <c r="F2258" i="2" s="1"/>
  <c r="R2260" i="2"/>
  <c r="S2260" i="2" s="1"/>
  <c r="T2260" i="2" s="1"/>
  <c r="F2260" i="2" s="1"/>
  <c r="R2262" i="2"/>
  <c r="S2262" i="2" s="1"/>
  <c r="T2262" i="2" s="1"/>
  <c r="R2264" i="2"/>
  <c r="S2264" i="2" s="1"/>
  <c r="T2264" i="2" s="1"/>
  <c r="F2264" i="2" s="1"/>
  <c r="R2267" i="2"/>
  <c r="S2267" i="2" s="1"/>
  <c r="T2267" i="2" s="1"/>
  <c r="F2267" i="2" s="1"/>
  <c r="R2269" i="2"/>
  <c r="S2269" i="2" s="1"/>
  <c r="T2269" i="2" s="1"/>
  <c r="F2269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2279" i="2"/>
  <c r="S2279" i="2" s="1"/>
  <c r="T2279" i="2" s="1"/>
  <c r="F2279" i="2" s="1"/>
  <c r="R2283" i="2"/>
  <c r="S2283" i="2" s="1"/>
  <c r="T2283" i="2" s="1"/>
  <c r="F2283" i="2" s="1"/>
  <c r="R2285" i="2"/>
  <c r="S2285" i="2" s="1"/>
  <c r="T2285" i="2" s="1"/>
  <c r="F2285" i="2" s="1"/>
  <c r="R2287" i="2"/>
  <c r="S2287" i="2" s="1"/>
  <c r="T2287" i="2" s="1"/>
  <c r="F2287" i="2" s="1"/>
  <c r="R2291" i="2"/>
  <c r="S2291" i="2" s="1"/>
  <c r="T2291" i="2" s="1"/>
  <c r="R2293" i="2"/>
  <c r="S2293" i="2" s="1"/>
  <c r="T2293" i="2" s="1"/>
  <c r="F2293" i="2" s="1"/>
  <c r="R2295" i="2"/>
  <c r="R2297" i="2"/>
  <c r="S2297" i="2" s="1"/>
  <c r="T2297" i="2" s="1"/>
  <c r="F2297" i="2" s="1"/>
  <c r="R2299" i="2"/>
  <c r="S2299" i="2" s="1"/>
  <c r="T2299" i="2" s="1"/>
  <c r="F2299" i="2" s="1"/>
  <c r="R2301" i="2"/>
  <c r="S2301" i="2" s="1"/>
  <c r="T2301" i="2" s="1"/>
  <c r="F2301" i="2" s="1"/>
  <c r="R2304" i="2"/>
  <c r="S2304" i="2" s="1"/>
  <c r="T2304" i="2" s="1"/>
  <c r="F2304" i="2" s="1"/>
  <c r="R2306" i="2"/>
  <c r="S2306" i="2" s="1"/>
  <c r="T2306" i="2" s="1"/>
  <c r="F2306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19" i="2"/>
  <c r="S2319" i="2" s="1"/>
  <c r="T2319" i="2" s="1"/>
  <c r="F2319" i="2" s="1"/>
  <c r="R2321" i="2"/>
  <c r="S2321" i="2" s="1"/>
  <c r="T2321" i="2" s="1"/>
  <c r="F2321" i="2" s="1"/>
  <c r="R2323" i="2"/>
  <c r="S2323" i="2" s="1"/>
  <c r="T2323" i="2" s="1"/>
  <c r="F2323" i="2" s="1"/>
  <c r="R2325" i="2"/>
  <c r="R2328" i="2"/>
  <c r="R2331" i="2"/>
  <c r="S2331" i="2" s="1"/>
  <c r="T2331" i="2" s="1"/>
  <c r="F2331" i="2" s="1"/>
  <c r="R2333" i="2"/>
  <c r="S2333" i="2" s="1"/>
  <c r="T2333" i="2" s="1"/>
  <c r="F2333" i="2" s="1"/>
  <c r="R2789" i="2"/>
  <c r="S2789" i="2" s="1"/>
  <c r="T2789" i="2" s="1"/>
  <c r="F2789" i="2" s="1"/>
  <c r="R475" i="2"/>
  <c r="S475" i="2" s="1"/>
  <c r="T475" i="2" s="1"/>
  <c r="F475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669" i="2"/>
  <c r="S669" i="2" s="1"/>
  <c r="T669" i="2" s="1"/>
  <c r="F669" i="2" s="1"/>
  <c r="R672" i="2"/>
  <c r="S672" i="2" s="1"/>
  <c r="T672" i="2" s="1"/>
  <c r="P672" i="2" s="1"/>
  <c r="F672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1110" i="2"/>
  <c r="S1110" i="2" s="1"/>
  <c r="T1110" i="2" s="1"/>
  <c r="F1110" i="2" s="1"/>
  <c r="R2613" i="2"/>
  <c r="S2613" i="2" s="1"/>
  <c r="T2613" i="2" s="1"/>
  <c r="F2613" i="2" s="1"/>
  <c r="R1319" i="2"/>
  <c r="S1319" i="2" s="1"/>
  <c r="T1319" i="2" s="1"/>
  <c r="F1319" i="2" s="1"/>
  <c r="R2599" i="2"/>
  <c r="S2599" i="2" s="1"/>
  <c r="T2599" i="2" s="1"/>
  <c r="F2599" i="2" s="1"/>
  <c r="R2601" i="2"/>
  <c r="L2601" i="2" s="1"/>
  <c r="S2601" i="2" s="1"/>
  <c r="R2606" i="2"/>
  <c r="S2606" i="2" s="1"/>
  <c r="T2606" i="2" s="1"/>
  <c r="F2606" i="2" s="1"/>
  <c r="R3078" i="2"/>
  <c r="S3078" i="2" s="1"/>
  <c r="T3078" i="2" s="1"/>
  <c r="R3080" i="2"/>
  <c r="S3080" i="2" s="1"/>
  <c r="T3080" i="2" s="1"/>
  <c r="F3080" i="2" s="1"/>
  <c r="R3083" i="2"/>
  <c r="L3083" i="2" s="1"/>
  <c r="R1731" i="2"/>
  <c r="S1731" i="2" s="1"/>
  <c r="T1731" i="2" s="1"/>
  <c r="F1731" i="2" s="1"/>
  <c r="R2561" i="2"/>
  <c r="S2561" i="2" s="1"/>
  <c r="T2561" i="2" s="1"/>
  <c r="F2561" i="2" s="1"/>
  <c r="R2223" i="2"/>
  <c r="S2223" i="2" s="1"/>
  <c r="T2223" i="2" s="1"/>
  <c r="F2223" i="2" s="1"/>
  <c r="R1288" i="2"/>
  <c r="S1288" i="2" s="1"/>
  <c r="T1288" i="2" s="1"/>
  <c r="F1288" i="2" s="1"/>
  <c r="R1581" i="2"/>
  <c r="S1581" i="2" s="1"/>
  <c r="T1581" i="2" s="1"/>
  <c r="F1581" i="2" s="1"/>
  <c r="R2485" i="2"/>
  <c r="S2485" i="2" s="1"/>
  <c r="T2485" i="2" s="1"/>
  <c r="F2485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45" i="2"/>
  <c r="S1045" i="2" s="1"/>
  <c r="T1045" i="2" s="1"/>
  <c r="F1045" i="2" s="1"/>
  <c r="R1132" i="2"/>
  <c r="S1132" i="2" s="1"/>
  <c r="T1132" i="2" s="1"/>
  <c r="F1132" i="2" s="1"/>
  <c r="R1834" i="2"/>
  <c r="L1834" i="2" s="1"/>
  <c r="S1834" i="2" s="1"/>
  <c r="T1834" i="2" s="1"/>
  <c r="R2793" i="2"/>
  <c r="R719" i="2"/>
  <c r="S719" i="2" s="1"/>
  <c r="T719" i="2" s="1"/>
  <c r="F719" i="2" s="1"/>
  <c r="R731" i="2"/>
  <c r="S731" i="2" s="1"/>
  <c r="T731" i="2" s="1"/>
  <c r="F731" i="2" s="1"/>
  <c r="R1178" i="2"/>
  <c r="S1178" i="2" s="1"/>
  <c r="T1178" i="2" s="1"/>
  <c r="F1178" i="2" s="1"/>
  <c r="R1181" i="2"/>
  <c r="S1181" i="2" s="1"/>
  <c r="T1181" i="2" s="1"/>
  <c r="F1181" i="2" s="1"/>
  <c r="R1192" i="2"/>
  <c r="S1192" i="2" s="1"/>
  <c r="T1192" i="2" s="1"/>
  <c r="F1192" i="2" s="1"/>
  <c r="R1207" i="2"/>
  <c r="S1207" i="2" s="1"/>
  <c r="T1207" i="2" s="1"/>
  <c r="F1207" i="2" s="1"/>
  <c r="R1256" i="2"/>
  <c r="S1256" i="2" s="1"/>
  <c r="T1256" i="2" s="1"/>
  <c r="F1256" i="2" s="1"/>
  <c r="R1259" i="2"/>
  <c r="S1259" i="2" s="1"/>
  <c r="T1259" i="2" s="1"/>
  <c r="F1259" i="2" s="1"/>
  <c r="R1263" i="2"/>
  <c r="L1263" i="2" s="1"/>
  <c r="S1263" i="2" s="1"/>
  <c r="T1263" i="2" s="1"/>
  <c r="F1263" i="2" s="1"/>
  <c r="R1278" i="2"/>
  <c r="L1278" i="2" s="1"/>
  <c r="S1278" i="2" s="1"/>
  <c r="N1278" i="2" s="1"/>
  <c r="T1278" i="2" s="1"/>
  <c r="R1302" i="2"/>
  <c r="S1302" i="2" s="1"/>
  <c r="T1302" i="2" s="1"/>
  <c r="F1302" i="2" s="1"/>
  <c r="R1323" i="2"/>
  <c r="S1323" i="2" s="1"/>
  <c r="T1323" i="2" s="1"/>
  <c r="F1323" i="2" s="1"/>
  <c r="R1331" i="2"/>
  <c r="S1331" i="2" s="1"/>
  <c r="T1331" i="2" s="1"/>
  <c r="F1331" i="2" s="1"/>
  <c r="R1337" i="2"/>
  <c r="S1337" i="2" s="1"/>
  <c r="T1337" i="2" s="1"/>
  <c r="F1337" i="2" s="1"/>
  <c r="R1339" i="2"/>
  <c r="S1339" i="2" s="1"/>
  <c r="T1339" i="2" s="1"/>
  <c r="F1339" i="2" s="1"/>
  <c r="R1341" i="2"/>
  <c r="S1341" i="2" s="1"/>
  <c r="T1341" i="2" s="1"/>
  <c r="F1341" i="2" s="1"/>
  <c r="R1618" i="2"/>
  <c r="S1618" i="2" s="1"/>
  <c r="T1618" i="2" s="1"/>
  <c r="P1618" i="2" s="1"/>
  <c r="F1618" i="2" s="1"/>
  <c r="R1622" i="2"/>
  <c r="S1622" i="2" s="1"/>
  <c r="T1622" i="2" s="1"/>
  <c r="F1622" i="2" s="1"/>
  <c r="R1631" i="2"/>
  <c r="S1631" i="2" s="1"/>
  <c r="T1631" i="2" s="1"/>
  <c r="F1631" i="2" s="1"/>
  <c r="R1635" i="2"/>
  <c r="S1635" i="2" s="1"/>
  <c r="T1635" i="2" s="1"/>
  <c r="F1635" i="2" s="1"/>
  <c r="R1639" i="2"/>
  <c r="S1639" i="2" s="1"/>
  <c r="T1639" i="2" s="1"/>
  <c r="F1639" i="2" s="1"/>
  <c r="R1641" i="2"/>
  <c r="S1641" i="2" s="1"/>
  <c r="T1641" i="2" s="1"/>
  <c r="F1641" i="2" s="1"/>
  <c r="R2207" i="2"/>
  <c r="S2207" i="2" s="1"/>
  <c r="T2207" i="2" s="1"/>
  <c r="F2207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184" i="2"/>
  <c r="S1184" i="2" s="1"/>
  <c r="T1184" i="2" s="1"/>
  <c r="F1184" i="2" s="1"/>
  <c r="R1291" i="2"/>
  <c r="S1291" i="2" s="1"/>
  <c r="T1291" i="2" s="1"/>
  <c r="R2578" i="2"/>
  <c r="S2578" i="2" s="1"/>
  <c r="T2578" i="2" s="1"/>
  <c r="F2578" i="2" s="1"/>
  <c r="R302" i="2"/>
  <c r="S302" i="2" s="1"/>
  <c r="T302" i="2" s="1"/>
  <c r="F302" i="2" s="1"/>
  <c r="R334" i="2"/>
  <c r="S334" i="2" s="1"/>
  <c r="T334" i="2" s="1"/>
  <c r="F334" i="2" s="1"/>
  <c r="R1051" i="2"/>
  <c r="S1051" i="2" s="1"/>
  <c r="T1051" i="2" s="1"/>
  <c r="F1051" i="2" s="1"/>
  <c r="R1056" i="2"/>
  <c r="S1056" i="2" s="1"/>
  <c r="T1056" i="2" s="1"/>
  <c r="F1056" i="2" s="1"/>
  <c r="R1206" i="2"/>
  <c r="S1206" i="2" s="1"/>
  <c r="T1206" i="2" s="1"/>
  <c r="F1206" i="2" s="1"/>
  <c r="R1232" i="2"/>
  <c r="S1232" i="2" s="1"/>
  <c r="T1232" i="2" s="1"/>
  <c r="F1232" i="2" s="1"/>
  <c r="R1366" i="2"/>
  <c r="S1366" i="2" s="1"/>
  <c r="T1366" i="2" s="1"/>
  <c r="F1366" i="2" s="1"/>
  <c r="R1370" i="2"/>
  <c r="S1370" i="2" s="1"/>
  <c r="T1370" i="2" s="1"/>
  <c r="F1370" i="2" s="1"/>
  <c r="R1373" i="2"/>
  <c r="S1373" i="2" s="1"/>
  <c r="T1373" i="2" s="1"/>
  <c r="F1373" i="2" s="1"/>
  <c r="R1375" i="2"/>
  <c r="S1375" i="2" s="1"/>
  <c r="T1375" i="2" s="1"/>
  <c r="F1375" i="2" s="1"/>
  <c r="R1509" i="2"/>
  <c r="S1509" i="2" s="1"/>
  <c r="T1509" i="2" s="1"/>
  <c r="F1509" i="2" s="1"/>
  <c r="R1803" i="2"/>
  <c r="S1803" i="2" s="1"/>
  <c r="T1803" i="2" s="1"/>
  <c r="F1803" i="2" s="1"/>
  <c r="R2382" i="2"/>
  <c r="S2382" i="2" s="1"/>
  <c r="T2382" i="2" s="1"/>
  <c r="F2382" i="2" s="1"/>
  <c r="R2394" i="2"/>
  <c r="S2394" i="2" s="1"/>
  <c r="T2394" i="2" s="1"/>
  <c r="F2394" i="2" s="1"/>
  <c r="R2404" i="2"/>
  <c r="S2404" i="2" s="1"/>
  <c r="T2404" i="2" s="1"/>
  <c r="F2404" i="2" s="1"/>
  <c r="R2400" i="2"/>
  <c r="L2400" i="2" s="1"/>
  <c r="S2400" i="2" s="1"/>
  <c r="T2400" i="2" s="1"/>
  <c r="P2400" i="2" s="1"/>
  <c r="F2400" i="2" s="1"/>
  <c r="R2402" i="2"/>
  <c r="L2402" i="2" s="1"/>
  <c r="S2402" i="2" s="1"/>
  <c r="T2402" i="2" s="1"/>
  <c r="P2402" i="2" s="1"/>
  <c r="F2402" i="2" s="1"/>
  <c r="R2535" i="2"/>
  <c r="L2535" i="2" s="1"/>
  <c r="S2535" i="2" s="1"/>
  <c r="T2535" i="2" s="1"/>
  <c r="F2535" i="2" s="1"/>
  <c r="R2852" i="2"/>
  <c r="S2852" i="2" s="1"/>
  <c r="T2852" i="2" s="1"/>
  <c r="F2852" i="2" s="1"/>
  <c r="R2868" i="2"/>
  <c r="S2868" i="2" s="1"/>
  <c r="T2868" i="2" s="1"/>
  <c r="F2868" i="2" s="1"/>
  <c r="R1541" i="2"/>
  <c r="S1541" i="2" s="1"/>
  <c r="T1541" i="2" s="1"/>
  <c r="F1541" i="2" s="1"/>
  <c r="R1620" i="2"/>
  <c r="S1620" i="2" s="1"/>
  <c r="T1620" i="2" s="1"/>
  <c r="F1620" i="2" s="1"/>
  <c r="R1623" i="2"/>
  <c r="S1623" i="2" s="1"/>
  <c r="T1623" i="2" s="1"/>
  <c r="F1623" i="2" s="1"/>
  <c r="R1636" i="2"/>
  <c r="S1636" i="2" s="1"/>
  <c r="T1636" i="2" s="1"/>
  <c r="F1636" i="2" s="1"/>
  <c r="R1643" i="2"/>
  <c r="S1643" i="2" s="1"/>
  <c r="T1643" i="2" s="1"/>
  <c r="F1643" i="2" s="1"/>
  <c r="R1653" i="2"/>
  <c r="S1653" i="2" s="1"/>
  <c r="T1653" i="2" s="1"/>
  <c r="F1653" i="2" s="1"/>
  <c r="R1709" i="2"/>
  <c r="S1709" i="2" s="1"/>
  <c r="T1709" i="2" s="1"/>
  <c r="F1709" i="2" s="1"/>
  <c r="R1746" i="2"/>
  <c r="S1746" i="2" s="1"/>
  <c r="T1746" i="2" s="1"/>
  <c r="F1746" i="2" s="1"/>
  <c r="R1754" i="2"/>
  <c r="S1754" i="2" s="1"/>
  <c r="T1754" i="2" s="1"/>
  <c r="F1754" i="2" s="1"/>
  <c r="R1758" i="2"/>
  <c r="S1758" i="2" s="1"/>
  <c r="T1758" i="2" s="1"/>
  <c r="F1758" i="2" s="1"/>
  <c r="R1760" i="2"/>
  <c r="S1760" i="2" s="1"/>
  <c r="R1782" i="2"/>
  <c r="S1782" i="2" s="1"/>
  <c r="T1782" i="2" s="1"/>
  <c r="P1782" i="2" s="1"/>
  <c r="F1782" i="2" s="1"/>
  <c r="R1843" i="2"/>
  <c r="S1843" i="2" s="1"/>
  <c r="T1843" i="2" s="1"/>
  <c r="F1843" i="2" s="1"/>
  <c r="R1847" i="2"/>
  <c r="S1847" i="2" s="1"/>
  <c r="T1847" i="2" s="1"/>
  <c r="F1847" i="2" s="1"/>
  <c r="R1857" i="2"/>
  <c r="S1857" i="2" s="1"/>
  <c r="T1857" i="2" s="1"/>
  <c r="F1857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10" i="2"/>
  <c r="S710" i="2" s="1"/>
  <c r="T710" i="2" s="1"/>
  <c r="F710" i="2" s="1"/>
  <c r="R712" i="2"/>
  <c r="S712" i="2" s="1"/>
  <c r="T712" i="2" s="1"/>
  <c r="F712" i="2" s="1"/>
  <c r="R714" i="2"/>
  <c r="S714" i="2" s="1"/>
  <c r="T714" i="2" s="1"/>
  <c r="F714" i="2" s="1"/>
  <c r="R1078" i="2"/>
  <c r="S1078" i="2" s="1"/>
  <c r="T1078" i="2" s="1"/>
  <c r="F1078" i="2" s="1"/>
  <c r="R1094" i="2"/>
  <c r="S1094" i="2" s="1"/>
  <c r="T1094" i="2" s="1"/>
  <c r="F1094" i="2" s="1"/>
  <c r="R1102" i="2"/>
  <c r="S1102" i="2" s="1"/>
  <c r="T1102" i="2" s="1"/>
  <c r="F1102" i="2" s="1"/>
  <c r="R1139" i="2"/>
  <c r="S1139" i="2" s="1"/>
  <c r="T1139" i="2" s="1"/>
  <c r="F1139" i="2" s="1"/>
  <c r="R1150" i="2"/>
  <c r="S1150" i="2" s="1"/>
  <c r="T1150" i="2" s="1"/>
  <c r="F1150" i="2" s="1"/>
  <c r="R1158" i="2"/>
  <c r="L1158" i="2" s="1"/>
  <c r="S1158" i="2" s="1"/>
  <c r="T1158" i="2" s="1"/>
  <c r="R1205" i="2"/>
  <c r="S1205" i="2" s="1"/>
  <c r="T1205" i="2" s="1"/>
  <c r="F1205" i="2" s="1"/>
  <c r="R1208" i="2"/>
  <c r="S1208" i="2" s="1"/>
  <c r="T1208" i="2" s="1"/>
  <c r="F1208" i="2" s="1"/>
  <c r="R1227" i="2"/>
  <c r="S1227" i="2" s="1"/>
  <c r="T1227" i="2" s="1"/>
  <c r="F1227" i="2" s="1"/>
  <c r="R1563" i="2"/>
  <c r="S1563" i="2" s="1"/>
  <c r="T1563" i="2" s="1"/>
  <c r="R1697" i="2"/>
  <c r="S1697" i="2" s="1"/>
  <c r="T1697" i="2" s="1"/>
  <c r="F1697" i="2" s="1"/>
  <c r="R1781" i="2"/>
  <c r="S1781" i="2" s="1"/>
  <c r="T1781" i="2" s="1"/>
  <c r="F1781" i="2" s="1"/>
  <c r="R1875" i="2"/>
  <c r="S1875" i="2" s="1"/>
  <c r="T1875" i="2" s="1"/>
  <c r="F1875" i="2" s="1"/>
  <c r="R2512" i="2"/>
  <c r="S2512" i="2" s="1"/>
  <c r="R2616" i="2"/>
  <c r="S2616" i="2" s="1"/>
  <c r="R2619" i="2"/>
  <c r="S2619" i="2" s="1"/>
  <c r="T2619" i="2" s="1"/>
  <c r="F2619" i="2" s="1"/>
  <c r="R2726" i="2"/>
  <c r="R2752" i="2"/>
  <c r="S2752" i="2" s="1"/>
  <c r="T2752" i="2" s="1"/>
  <c r="F2752" i="2" s="1"/>
  <c r="R2857" i="2"/>
  <c r="S2857" i="2" s="1"/>
  <c r="T2857" i="2" s="1"/>
  <c r="F2857" i="2" s="1"/>
  <c r="R2625" i="2"/>
  <c r="S2625" i="2" s="1"/>
  <c r="T2625" i="2" s="1"/>
  <c r="F2625" i="2" s="1"/>
  <c r="R2719" i="2"/>
  <c r="R2750" i="2"/>
  <c r="S2750" i="2" s="1"/>
  <c r="T2750" i="2" s="1"/>
  <c r="F2750" i="2" s="1"/>
  <c r="R1644" i="2"/>
  <c r="S1644" i="2" s="1"/>
  <c r="T1644" i="2" s="1"/>
  <c r="F1644" i="2" s="1"/>
  <c r="R1651" i="2"/>
  <c r="S1651" i="2" s="1"/>
  <c r="T1651" i="2" s="1"/>
  <c r="F1651" i="2" s="1"/>
  <c r="R1667" i="2"/>
  <c r="S1667" i="2" s="1"/>
  <c r="T1667" i="2" s="1"/>
  <c r="F1667" i="2" s="1"/>
  <c r="R1703" i="2"/>
  <c r="S1703" i="2" s="1"/>
  <c r="T1703" i="2" s="1"/>
  <c r="F1703" i="2" s="1"/>
  <c r="R1736" i="2"/>
  <c r="S1736" i="2" s="1"/>
  <c r="T1736" i="2" s="1"/>
  <c r="F1736" i="2" s="1"/>
  <c r="R1745" i="2"/>
  <c r="S1745" i="2" s="1"/>
  <c r="T1745" i="2" s="1"/>
  <c r="F1745" i="2" s="1"/>
  <c r="R1749" i="2"/>
  <c r="R1747" i="2"/>
  <c r="S1747" i="2" s="1"/>
  <c r="T1747" i="2" s="1"/>
  <c r="F1747" i="2" s="1"/>
  <c r="R1755" i="2"/>
  <c r="S1755" i="2" s="1"/>
  <c r="T1755" i="2" s="1"/>
  <c r="F1755" i="2" s="1"/>
  <c r="R1757" i="2"/>
  <c r="S1757" i="2" s="1"/>
  <c r="T1757" i="2" s="1"/>
  <c r="F1757" i="2" s="1"/>
  <c r="R1762" i="2"/>
  <c r="S1762" i="2" s="1"/>
  <c r="R1761" i="2"/>
  <c r="S1761" i="2" s="1"/>
  <c r="R1765" i="2"/>
  <c r="S1765" i="2" s="1"/>
  <c r="T1765" i="2" s="1"/>
  <c r="F1765" i="2" s="1"/>
  <c r="R1774" i="2"/>
  <c r="S1774" i="2" s="1"/>
  <c r="T1774" i="2" s="1"/>
  <c r="F1774" i="2" s="1"/>
  <c r="R1801" i="2"/>
  <c r="S1801" i="2" s="1"/>
  <c r="T1801" i="2" s="1"/>
  <c r="F1801" i="2" s="1"/>
  <c r="R1830" i="2"/>
  <c r="S1830" i="2" s="1"/>
  <c r="T1830" i="2" s="1"/>
  <c r="F1830" i="2" s="1"/>
  <c r="R1844" i="2"/>
  <c r="S1844" i="2" s="1"/>
  <c r="T1844" i="2" s="1"/>
  <c r="F1844" i="2" s="1"/>
  <c r="R1846" i="2"/>
  <c r="S1846" i="2" s="1"/>
  <c r="T1846" i="2" s="1"/>
  <c r="F1846" i="2" s="1"/>
  <c r="R1853" i="2"/>
  <c r="S1853" i="2" s="1"/>
  <c r="T1853" i="2" s="1"/>
  <c r="F1853" i="2" s="1"/>
  <c r="R1856" i="2"/>
  <c r="S1856" i="2" s="1"/>
  <c r="T1856" i="2" s="1"/>
  <c r="F1856" i="2" s="1"/>
  <c r="R1858" i="2"/>
  <c r="S1858" i="2" s="1"/>
  <c r="T1858" i="2" s="1"/>
  <c r="F1858" i="2" s="1"/>
  <c r="R1860" i="2"/>
  <c r="S1860" i="2" s="1"/>
  <c r="T1860" i="2" s="1"/>
  <c r="F1860" i="2" s="1"/>
  <c r="R1961" i="2"/>
  <c r="R2389" i="2"/>
  <c r="S2389" i="2" s="1"/>
  <c r="T2389" i="2" s="1"/>
  <c r="F2389" i="2" s="1"/>
  <c r="R2391" i="2"/>
  <c r="S2391" i="2" s="1"/>
  <c r="T2391" i="2" s="1"/>
  <c r="F2391" i="2" s="1"/>
  <c r="R34" i="2"/>
  <c r="S34" i="2" s="1"/>
  <c r="T34" i="2" s="1"/>
  <c r="F34" i="2" s="1"/>
  <c r="R1198" i="2"/>
  <c r="S1198" i="2" s="1"/>
  <c r="R1219" i="2"/>
  <c r="S1219" i="2" s="1"/>
  <c r="T1219" i="2" s="1"/>
  <c r="R1249" i="2"/>
  <c r="S1249" i="2" s="1"/>
  <c r="T1249" i="2" s="1"/>
  <c r="F1249" i="2" s="1"/>
  <c r="R1309" i="2"/>
  <c r="S1309" i="2" s="1"/>
  <c r="T1309" i="2" s="1"/>
  <c r="F1309" i="2" s="1"/>
  <c r="R1326" i="2"/>
  <c r="S1326" i="2" s="1"/>
  <c r="T1326" i="2" s="1"/>
  <c r="F1326" i="2" s="1"/>
  <c r="R1357" i="2"/>
  <c r="S1357" i="2" s="1"/>
  <c r="T1357" i="2" s="1"/>
  <c r="R1377" i="2"/>
  <c r="S1377" i="2" s="1"/>
  <c r="T1377" i="2" s="1"/>
  <c r="F1377" i="2" s="1"/>
  <c r="R1379" i="2"/>
  <c r="S1379" i="2" s="1"/>
  <c r="T1379" i="2" s="1"/>
  <c r="F1379" i="2" s="1"/>
  <c r="R1382" i="2"/>
  <c r="S1382" i="2" s="1"/>
  <c r="T1382" i="2" s="1"/>
  <c r="F1382" i="2" s="1"/>
  <c r="R1386" i="2"/>
  <c r="S1386" i="2" s="1"/>
  <c r="T1386" i="2" s="1"/>
  <c r="F1386" i="2" s="1"/>
  <c r="R1389" i="2"/>
  <c r="S1389" i="2" s="1"/>
  <c r="T1389" i="2" s="1"/>
  <c r="F1389" i="2" s="1"/>
  <c r="R1396" i="2"/>
  <c r="S1396" i="2" s="1"/>
  <c r="T1396" i="2" s="1"/>
  <c r="F1396" i="2" s="1"/>
  <c r="R1392" i="2"/>
  <c r="R1399" i="2"/>
  <c r="S1399" i="2" s="1"/>
  <c r="T1399" i="2" s="1"/>
  <c r="F1399" i="2" s="1"/>
  <c r="R1401" i="2"/>
  <c r="S1401" i="2" s="1"/>
  <c r="T1401" i="2" s="1"/>
  <c r="F1401" i="2" s="1"/>
  <c r="R1403" i="2"/>
  <c r="S1403" i="2" s="1"/>
  <c r="T1403" i="2" s="1"/>
  <c r="F1403" i="2" s="1"/>
  <c r="R1405" i="2"/>
  <c r="S1405" i="2" s="1"/>
  <c r="T1405" i="2" s="1"/>
  <c r="F1405" i="2" s="1"/>
  <c r="R1407" i="2"/>
  <c r="L1407" i="2" s="1"/>
  <c r="S1407" i="2" s="1"/>
  <c r="T1407" i="2" s="1"/>
  <c r="R1410" i="2"/>
  <c r="S1410" i="2" s="1"/>
  <c r="T1410" i="2" s="1"/>
  <c r="F1410" i="2" s="1"/>
  <c r="R1413" i="2"/>
  <c r="S1413" i="2" s="1"/>
  <c r="T1413" i="2" s="1"/>
  <c r="F1413" i="2" s="1"/>
  <c r="R1419" i="2"/>
  <c r="R1421" i="2"/>
  <c r="S1421" i="2" s="1"/>
  <c r="T1421" i="2" s="1"/>
  <c r="F1421" i="2" s="1"/>
  <c r="R1418" i="2"/>
  <c r="L1418" i="2" s="1"/>
  <c r="S1418" i="2" s="1"/>
  <c r="T1418" i="2" s="1"/>
  <c r="F1418" i="2" s="1"/>
  <c r="R1424" i="2"/>
  <c r="S1424" i="2" s="1"/>
  <c r="T1424" i="2" s="1"/>
  <c r="F1424" i="2" s="1"/>
  <c r="R1427" i="2"/>
  <c r="S1427" i="2" s="1"/>
  <c r="T1427" i="2" s="1"/>
  <c r="F1427" i="2" s="1"/>
  <c r="R1432" i="2"/>
  <c r="S1432" i="2" s="1"/>
  <c r="T1432" i="2" s="1"/>
  <c r="R1426" i="2"/>
  <c r="S1426" i="2" s="1"/>
  <c r="T1426" i="2" s="1"/>
  <c r="F1426" i="2" s="1"/>
  <c r="R1436" i="2"/>
  <c r="S1436" i="2" s="1"/>
  <c r="T1436" i="2" s="1"/>
  <c r="P1436" i="2" s="1"/>
  <c r="F1436" i="2" s="1"/>
  <c r="R1519" i="2"/>
  <c r="S1519" i="2" s="1"/>
  <c r="T1519" i="2" s="1"/>
  <c r="F1519" i="2" s="1"/>
  <c r="R1575" i="2"/>
  <c r="S1575" i="2" s="1"/>
  <c r="T1575" i="2" s="1"/>
  <c r="F1575" i="2" s="1"/>
  <c r="R1606" i="2"/>
  <c r="S1606" i="2" s="1"/>
  <c r="T1606" i="2" s="1"/>
  <c r="F1606" i="2" s="1"/>
  <c r="R1624" i="2"/>
  <c r="S1624" i="2" s="1"/>
  <c r="T1624" i="2" s="1"/>
  <c r="F1624" i="2" s="1"/>
  <c r="R1637" i="2"/>
  <c r="S1637" i="2" s="1"/>
  <c r="T1637" i="2" s="1"/>
  <c r="F1637" i="2" s="1"/>
  <c r="R1715" i="2"/>
  <c r="S1715" i="2" s="1"/>
  <c r="T1715" i="2" s="1"/>
  <c r="R1825" i="2"/>
  <c r="S1825" i="2" s="1"/>
  <c r="T1825" i="2" s="1"/>
  <c r="F1825" i="2" s="1"/>
  <c r="R1917" i="2"/>
  <c r="S1917" i="2" s="1"/>
  <c r="T1917" i="2" s="1"/>
  <c r="R1921" i="2"/>
  <c r="S1921" i="2" s="1"/>
  <c r="T1921" i="2" s="1"/>
  <c r="F1921" i="2" s="1"/>
  <c r="R2367" i="2"/>
  <c r="S2367" i="2" s="1"/>
  <c r="T2367" i="2" s="1"/>
  <c r="F2367" i="2" s="1"/>
  <c r="R2369" i="2"/>
  <c r="R2372" i="2"/>
  <c r="L2372" i="2" s="1"/>
  <c r="S2372" i="2" s="1"/>
  <c r="T2372" i="2" s="1"/>
  <c r="F2372" i="2" s="1"/>
  <c r="R2375" i="2"/>
  <c r="S2375" i="2" s="1"/>
  <c r="R2377" i="2"/>
  <c r="S2377" i="2" s="1"/>
  <c r="T2377" i="2" s="1"/>
  <c r="P2377" i="2" s="1"/>
  <c r="F2377" i="2" s="1"/>
  <c r="R2380" i="2"/>
  <c r="S2380" i="2" s="1"/>
  <c r="T2380" i="2" s="1"/>
  <c r="F2380" i="2" s="1"/>
  <c r="R2381" i="2"/>
  <c r="S2381" i="2" s="1"/>
  <c r="T2381" i="2" s="1"/>
  <c r="P2381" i="2" s="1"/>
  <c r="F2381" i="2" s="1"/>
  <c r="R2401" i="2"/>
  <c r="L2401" i="2" s="1"/>
  <c r="S2401" i="2" s="1"/>
  <c r="N2401" i="2" s="1"/>
  <c r="T2401" i="2" s="1"/>
  <c r="F2401" i="2" s="1"/>
  <c r="R444" i="2"/>
  <c r="S444" i="2" s="1"/>
  <c r="T444" i="2" s="1"/>
  <c r="F444" i="2" s="1"/>
  <c r="R1042" i="2"/>
  <c r="R1070" i="2"/>
  <c r="S1070" i="2" s="1"/>
  <c r="T1070" i="2" s="1"/>
  <c r="F1070" i="2" s="1"/>
  <c r="R1148" i="2"/>
  <c r="S1148" i="2" s="1"/>
  <c r="T1148" i="2" s="1"/>
  <c r="F1148" i="2" s="1"/>
  <c r="R1180" i="2"/>
  <c r="S1180" i="2" s="1"/>
  <c r="T1180" i="2" s="1"/>
  <c r="R2559" i="2"/>
  <c r="S2559" i="2" s="1"/>
  <c r="T2559" i="2" s="1"/>
  <c r="F2559" i="2" s="1"/>
  <c r="R2763" i="2"/>
  <c r="S2763" i="2" s="1"/>
  <c r="T2763" i="2" s="1"/>
  <c r="F2763" i="2" s="1"/>
  <c r="R2812" i="2"/>
  <c r="S2812" i="2" s="1"/>
  <c r="T2812" i="2" s="1"/>
  <c r="P2812" i="2" s="1"/>
  <c r="F2812" i="2" s="1"/>
  <c r="R1478" i="2"/>
  <c r="S1478" i="2" s="1"/>
  <c r="T1478" i="2" s="1"/>
  <c r="F1478" i="2" s="1"/>
  <c r="R1621" i="2"/>
  <c r="S1621" i="2" s="1"/>
  <c r="T1621" i="2" s="1"/>
  <c r="F1621" i="2" s="1"/>
  <c r="R1640" i="2"/>
  <c r="S1640" i="2" s="1"/>
  <c r="T1640" i="2" s="1"/>
  <c r="F1640" i="2" s="1"/>
  <c r="R1668" i="2"/>
  <c r="S1668" i="2" s="1"/>
  <c r="T1668" i="2" s="1"/>
  <c r="F1668" i="2" s="1"/>
  <c r="R1750" i="2"/>
  <c r="R1759" i="2"/>
  <c r="S1759" i="2" s="1"/>
  <c r="R1802" i="2"/>
  <c r="S1802" i="2" s="1"/>
  <c r="T1802" i="2" s="1"/>
  <c r="F1802" i="2" s="1"/>
  <c r="R1855" i="2"/>
  <c r="S1855" i="2" s="1"/>
  <c r="T1855" i="2" s="1"/>
  <c r="F1855" i="2" s="1"/>
  <c r="R2417" i="2"/>
  <c r="S2417" i="2" s="1"/>
  <c r="T2417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13" i="2"/>
  <c r="S613" i="2" s="1"/>
  <c r="T613" i="2" s="1"/>
  <c r="F613" i="2" s="1"/>
  <c r="R762" i="2"/>
  <c r="S762" i="2" s="1"/>
  <c r="T762" i="2" s="1"/>
  <c r="F762" i="2" s="1"/>
  <c r="R766" i="2"/>
  <c r="S766" i="2" s="1"/>
  <c r="T766" i="2" s="1"/>
  <c r="F766" i="2" s="1"/>
  <c r="R767" i="2"/>
  <c r="S767" i="2" s="1"/>
  <c r="T767" i="2" s="1"/>
  <c r="R783" i="2"/>
  <c r="L783" i="2" s="1"/>
  <c r="S783" i="2" s="1"/>
  <c r="R794" i="2"/>
  <c r="S794" i="2" s="1"/>
  <c r="T794" i="2" s="1"/>
  <c r="P794" i="2" s="1"/>
  <c r="F794" i="2" s="1"/>
  <c r="R1060" i="2"/>
  <c r="L1060" i="2" s="1"/>
  <c r="S1060" i="2" s="1"/>
  <c r="T1060" i="2" s="1"/>
  <c r="F1060" i="2" s="1"/>
  <c r="R1087" i="2"/>
  <c r="S1087" i="2" s="1"/>
  <c r="T1087" i="2" s="1"/>
  <c r="F1087" i="2" s="1"/>
  <c r="R1140" i="2"/>
  <c r="S1140" i="2" s="1"/>
  <c r="T1140" i="2" s="1"/>
  <c r="F1140" i="2" s="1"/>
  <c r="R1299" i="2"/>
  <c r="S1299" i="2" s="1"/>
  <c r="T1299" i="2" s="1"/>
  <c r="F1299" i="2" s="1"/>
  <c r="R1306" i="2"/>
  <c r="S1306" i="2" s="1"/>
  <c r="T1306" i="2" s="1"/>
  <c r="F1306" i="2" s="1"/>
  <c r="R1312" i="2"/>
  <c r="L1312" i="2" s="1"/>
  <c r="R1330" i="2"/>
  <c r="L1330" i="2" s="1"/>
  <c r="S1330" i="2" s="1"/>
  <c r="T1330" i="2" s="1"/>
  <c r="R1350" i="2"/>
  <c r="S1350" i="2" s="1"/>
  <c r="R1367" i="2"/>
  <c r="S1367" i="2" s="1"/>
  <c r="T1367" i="2" s="1"/>
  <c r="F1367" i="2" s="1"/>
  <c r="R1371" i="2"/>
  <c r="S1371" i="2" s="1"/>
  <c r="T1371" i="2" s="1"/>
  <c r="F1371" i="2" s="1"/>
  <c r="R1376" i="2"/>
  <c r="S1376" i="2" s="1"/>
  <c r="T1376" i="2" s="1"/>
  <c r="F1376" i="2" s="1"/>
  <c r="R1378" i="2"/>
  <c r="S1378" i="2" s="1"/>
  <c r="T1378" i="2" s="1"/>
  <c r="F1378" i="2" s="1"/>
  <c r="R1381" i="2"/>
  <c r="S1381" i="2" s="1"/>
  <c r="T1381" i="2" s="1"/>
  <c r="F1381" i="2" s="1"/>
  <c r="R1383" i="2"/>
  <c r="S1383" i="2" s="1"/>
  <c r="T1383" i="2" s="1"/>
  <c r="F1383" i="2" s="1"/>
  <c r="R1388" i="2"/>
  <c r="R1390" i="2"/>
  <c r="S1390" i="2" s="1"/>
  <c r="T1390" i="2" s="1"/>
  <c r="F1390" i="2" s="1"/>
  <c r="R1397" i="2"/>
  <c r="S1397" i="2" s="1"/>
  <c r="R1393" i="2"/>
  <c r="L1393" i="2" s="1"/>
  <c r="S1393" i="2" s="1"/>
  <c r="T1393" i="2" s="1"/>
  <c r="F1393" i="2" s="1"/>
  <c r="R1400" i="2"/>
  <c r="S1400" i="2" s="1"/>
  <c r="T1400" i="2" s="1"/>
  <c r="P1400" i="2" s="1"/>
  <c r="F1400" i="2" s="1"/>
  <c r="R1402" i="2"/>
  <c r="S1402" i="2" s="1"/>
  <c r="T1402" i="2" s="1"/>
  <c r="F1402" i="2" s="1"/>
  <c r="R1404" i="2"/>
  <c r="L1404" i="2" s="1"/>
  <c r="S1404" i="2" s="1"/>
  <c r="T1404" i="2" s="1"/>
  <c r="F1404" i="2" s="1"/>
  <c r="R1406" i="2"/>
  <c r="S1406" i="2" s="1"/>
  <c r="T1406" i="2" s="1"/>
  <c r="F1406" i="2" s="1"/>
  <c r="R1409" i="2"/>
  <c r="S1409" i="2" s="1"/>
  <c r="T1409" i="2" s="1"/>
  <c r="F1409" i="2" s="1"/>
  <c r="R1412" i="2"/>
  <c r="S1412" i="2" s="1"/>
  <c r="T1412" i="2" s="1"/>
  <c r="F1412" i="2" s="1"/>
  <c r="R1414" i="2"/>
  <c r="S1414" i="2" s="1"/>
  <c r="T1414" i="2" s="1"/>
  <c r="F1414" i="2" s="1"/>
  <c r="R1420" i="2"/>
  <c r="S1420" i="2" s="1"/>
  <c r="T1420" i="2" s="1"/>
  <c r="F1420" i="2" s="1"/>
  <c r="R1422" i="2"/>
  <c r="S1422" i="2" s="1"/>
  <c r="T1422" i="2" s="1"/>
  <c r="F1422" i="2" s="1"/>
  <c r="R1423" i="2"/>
  <c r="S1423" i="2" s="1"/>
  <c r="T1423" i="2" s="1"/>
  <c r="F1423" i="2" s="1"/>
  <c r="R1425" i="2"/>
  <c r="S1425" i="2" s="1"/>
  <c r="T1425" i="2" s="1"/>
  <c r="F1425" i="2" s="1"/>
  <c r="R1428" i="2"/>
  <c r="R1433" i="2"/>
  <c r="S1433" i="2" s="1"/>
  <c r="R1434" i="2"/>
  <c r="S1434" i="2" s="1"/>
  <c r="T1434" i="2" s="1"/>
  <c r="F1434" i="2" s="1"/>
  <c r="R1501" i="2"/>
  <c r="S1501" i="2" s="1"/>
  <c r="T1501" i="2" s="1"/>
  <c r="F1501" i="2" s="1"/>
  <c r="R1553" i="2"/>
  <c r="S1553" i="2" s="1"/>
  <c r="T1553" i="2" s="1"/>
  <c r="F1553" i="2" s="1"/>
  <c r="R1589" i="2"/>
  <c r="R1681" i="2"/>
  <c r="S1681" i="2" s="1"/>
  <c r="T1681" i="2" s="1"/>
  <c r="F1681" i="2" s="1"/>
  <c r="R1842" i="2"/>
  <c r="R2557" i="2"/>
  <c r="S2557" i="2" s="1"/>
  <c r="T2557" i="2" s="1"/>
  <c r="F2557" i="2" s="1"/>
  <c r="R2614" i="2"/>
  <c r="S2614" i="2" s="1"/>
  <c r="T2614" i="2" s="1"/>
  <c r="F2614" i="2" s="1"/>
  <c r="R2758" i="2"/>
  <c r="S2758" i="2" s="1"/>
  <c r="T2758" i="2" s="1"/>
  <c r="F2758" i="2" s="1"/>
  <c r="R2777" i="2"/>
  <c r="S2777" i="2" s="1"/>
  <c r="T2777" i="2" s="1"/>
  <c r="F2777" i="2" s="1"/>
  <c r="R214" i="2"/>
  <c r="S214" i="2" s="1"/>
  <c r="T214" i="2" s="1"/>
  <c r="F214" i="2" s="1"/>
  <c r="R307" i="2"/>
  <c r="S307" i="2" s="1"/>
  <c r="T307" i="2" s="1"/>
  <c r="F307" i="2" s="1"/>
  <c r="R1112" i="2"/>
  <c r="S1112" i="2" s="1"/>
  <c r="T1112" i="2" s="1"/>
  <c r="F1112" i="2" s="1"/>
  <c r="R1124" i="2"/>
  <c r="S1124" i="2" s="1"/>
  <c r="T1124" i="2" s="1"/>
  <c r="F1124" i="2" s="1"/>
  <c r="R1183" i="2"/>
  <c r="S1183" i="2" s="1"/>
  <c r="T1183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R2489" i="2"/>
  <c r="L2489" i="2" s="1"/>
  <c r="S2489" i="2" s="1"/>
  <c r="T2489" i="2" s="1"/>
  <c r="F2489" i="2" s="1"/>
  <c r="R2491" i="2"/>
  <c r="S2491" i="2" s="1"/>
  <c r="T2491" i="2" s="1"/>
  <c r="F2491" i="2" s="1"/>
  <c r="R2501" i="2"/>
  <c r="S2501" i="2" s="1"/>
  <c r="R2534" i="2"/>
  <c r="S2534" i="2" s="1"/>
  <c r="T2534" i="2" s="1"/>
  <c r="R2870" i="2"/>
  <c r="S2870" i="2" s="1"/>
  <c r="T2870" i="2" s="1"/>
  <c r="F2870" i="2" s="1"/>
  <c r="R2874" i="2"/>
  <c r="R2875" i="2"/>
  <c r="S2875" i="2" s="1"/>
  <c r="T2875" i="2" s="1"/>
  <c r="F2875" i="2" s="1"/>
  <c r="R2881" i="2"/>
  <c r="S2881" i="2" s="1"/>
  <c r="T2881" i="2" s="1"/>
  <c r="F2881" i="2" s="1"/>
  <c r="R2879" i="2"/>
  <c r="S2879" i="2" s="1"/>
  <c r="T2879" i="2" s="1"/>
  <c r="F2879" i="2" s="1"/>
  <c r="R2877" i="2"/>
  <c r="S2877" i="2" s="1"/>
  <c r="T2877" i="2" s="1"/>
  <c r="F2877" i="2" s="1"/>
  <c r="R2890" i="2"/>
  <c r="S2890" i="2" s="1"/>
  <c r="T2890" i="2" s="1"/>
  <c r="F2890" i="2" s="1"/>
  <c r="R2894" i="2"/>
  <c r="S2894" i="2" s="1"/>
  <c r="T2894" i="2" s="1"/>
  <c r="F2894" i="2" s="1"/>
  <c r="R2887" i="2"/>
  <c r="S2887" i="2" s="1"/>
  <c r="T2887" i="2" s="1"/>
  <c r="F2887" i="2" s="1"/>
  <c r="R2883" i="2"/>
  <c r="R2898" i="2"/>
  <c r="S2898" i="2" s="1"/>
  <c r="T2898" i="2" s="1"/>
  <c r="F2898" i="2" s="1"/>
  <c r="R2896" i="2"/>
  <c r="S2896" i="2" s="1"/>
  <c r="T2896" i="2" s="1"/>
  <c r="F2896" i="2" s="1"/>
  <c r="R2902" i="2"/>
  <c r="S2902" i="2" s="1"/>
  <c r="T2902" i="2" s="1"/>
  <c r="F2902" i="2" s="1"/>
  <c r="R2904" i="2"/>
  <c r="R2906" i="2"/>
  <c r="R2910" i="2"/>
  <c r="S2910" i="2" s="1"/>
  <c r="T2910" i="2" s="1"/>
  <c r="F2910" i="2" s="1"/>
  <c r="R2912" i="2"/>
  <c r="L2912" i="2" s="1"/>
  <c r="S2912" i="2" s="1"/>
  <c r="T2912" i="2" s="1"/>
  <c r="F2912" i="2" s="1"/>
  <c r="R2034" i="2"/>
  <c r="R2123" i="2"/>
  <c r="S2123" i="2" s="1"/>
  <c r="T2123" i="2" s="1"/>
  <c r="F2123" i="2" s="1"/>
  <c r="R2125" i="2"/>
  <c r="S2125" i="2" s="1"/>
  <c r="T2125" i="2" s="1"/>
  <c r="F2125" i="2" s="1"/>
  <c r="R2344" i="2"/>
  <c r="S2344" i="2" s="1"/>
  <c r="T2344" i="2" s="1"/>
  <c r="F2344" i="2" s="1"/>
  <c r="R314" i="2"/>
  <c r="S314" i="2" s="1"/>
  <c r="T314" i="2" s="1"/>
  <c r="P314" i="2" s="1"/>
  <c r="F314" i="2" s="1"/>
  <c r="R506" i="2"/>
  <c r="S506" i="2" s="1"/>
  <c r="T506" i="2" s="1"/>
  <c r="F506" i="2" s="1"/>
  <c r="R534" i="2"/>
  <c r="S534" i="2" s="1"/>
  <c r="T534" i="2" s="1"/>
  <c r="F534" i="2" s="1"/>
  <c r="R1043" i="2"/>
  <c r="R1053" i="2"/>
  <c r="S1053" i="2" s="1"/>
  <c r="R1061" i="2"/>
  <c r="S1061" i="2" s="1"/>
  <c r="T1061" i="2" s="1"/>
  <c r="F1061" i="2" s="1"/>
  <c r="R1069" i="2"/>
  <c r="S1069" i="2" s="1"/>
  <c r="T1069" i="2" s="1"/>
  <c r="F1069" i="2" s="1"/>
  <c r="R1085" i="2"/>
  <c r="S1085" i="2" s="1"/>
  <c r="T1085" i="2" s="1"/>
  <c r="F1085" i="2" s="1"/>
  <c r="R1121" i="2"/>
  <c r="L1121" i="2" s="1"/>
  <c r="S1121" i="2" s="1"/>
  <c r="T1121" i="2" s="1"/>
  <c r="P1121" i="2" s="1"/>
  <c r="F1121" i="2" s="1"/>
  <c r="R1077" i="2"/>
  <c r="S1077" i="2" s="1"/>
  <c r="T1077" i="2" s="1"/>
  <c r="F1077" i="2" s="1"/>
  <c r="R1170" i="2"/>
  <c r="S1170" i="2" s="1"/>
  <c r="T1170" i="2" s="1"/>
  <c r="F1170" i="2" s="1"/>
  <c r="R1364" i="2"/>
  <c r="S1364" i="2" s="1"/>
  <c r="T1364" i="2" s="1"/>
  <c r="F1364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1" i="2"/>
  <c r="S501" i="2" s="1"/>
  <c r="T501" i="2" s="1"/>
  <c r="F501" i="2" s="1"/>
  <c r="R515" i="2"/>
  <c r="R580" i="2"/>
  <c r="S580" i="2" s="1"/>
  <c r="T580" i="2" s="1"/>
  <c r="F580" i="2" s="1"/>
  <c r="R1080" i="2"/>
  <c r="S1080" i="2" s="1"/>
  <c r="T1080" i="2" s="1"/>
  <c r="F1080" i="2" s="1"/>
  <c r="R1093" i="2"/>
  <c r="S1093" i="2" s="1"/>
  <c r="T1093" i="2" s="1"/>
  <c r="F1093" i="2" s="1"/>
  <c r="R1095" i="2"/>
  <c r="S1095" i="2" s="1"/>
  <c r="T1095" i="2" s="1"/>
  <c r="F1095" i="2" s="1"/>
  <c r="R1111" i="2"/>
  <c r="S1111" i="2" s="1"/>
  <c r="T1111" i="2" s="1"/>
  <c r="F1111" i="2" s="1"/>
  <c r="R1131" i="2"/>
  <c r="S1131" i="2" s="1"/>
  <c r="T1131" i="2" s="1"/>
  <c r="F1131" i="2" s="1"/>
  <c r="R1133" i="2"/>
  <c r="S1133" i="2" s="1"/>
  <c r="T1133" i="2" s="1"/>
  <c r="F1133" i="2" s="1"/>
  <c r="R1149" i="2"/>
  <c r="S1149" i="2" s="1"/>
  <c r="R1368" i="2"/>
  <c r="S1368" i="2" s="1"/>
  <c r="T1368" i="2" s="1"/>
  <c r="F1368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596" i="2"/>
  <c r="S596" i="2" s="1"/>
  <c r="T596" i="2" s="1"/>
  <c r="F596" i="2" s="1"/>
  <c r="R722" i="2"/>
  <c r="S722" i="2" s="1"/>
  <c r="T722" i="2" s="1"/>
  <c r="F722" i="2" s="1"/>
  <c r="R738" i="2"/>
  <c r="S738" i="2" s="1"/>
  <c r="T738" i="2" s="1"/>
  <c r="F738" i="2" s="1"/>
  <c r="R741" i="2"/>
  <c r="S741" i="2" s="1"/>
  <c r="T741" i="2" s="1"/>
  <c r="F741" i="2" s="1"/>
  <c r="R744" i="2"/>
  <c r="S744" i="2" s="1"/>
  <c r="T744" i="2" s="1"/>
  <c r="P744" i="2" s="1"/>
  <c r="F744" i="2" s="1"/>
  <c r="R746" i="2"/>
  <c r="S746" i="2" s="1"/>
  <c r="T746" i="2" s="1"/>
  <c r="F746" i="2" s="1"/>
  <c r="R748" i="2"/>
  <c r="S748" i="2" s="1"/>
  <c r="R751" i="2"/>
  <c r="S751" i="2" s="1"/>
  <c r="T751" i="2" s="1"/>
  <c r="F751" i="2" s="1"/>
  <c r="R815" i="2"/>
  <c r="L815" i="2" s="1"/>
  <c r="S815" i="2" s="1"/>
  <c r="T815" i="2" s="1"/>
  <c r="F815" i="2" s="1"/>
  <c r="R818" i="2"/>
  <c r="S818" i="2" s="1"/>
  <c r="T818" i="2" s="1"/>
  <c r="F818" i="2" s="1"/>
  <c r="R840" i="2"/>
  <c r="S840" i="2" s="1"/>
  <c r="T840" i="2" s="1"/>
  <c r="F840" i="2" s="1"/>
  <c r="R842" i="2"/>
  <c r="S842" i="2" s="1"/>
  <c r="T842" i="2" s="1"/>
  <c r="F842" i="2" s="1"/>
  <c r="R844" i="2"/>
  <c r="S844" i="2" s="1"/>
  <c r="R939" i="2"/>
  <c r="R942" i="2"/>
  <c r="S942" i="2" s="1"/>
  <c r="T942" i="2" s="1"/>
  <c r="F942" i="2" s="1"/>
  <c r="R944" i="2"/>
  <c r="S944" i="2" s="1"/>
  <c r="T944" i="2" s="1"/>
  <c r="F944" i="2" s="1"/>
  <c r="R946" i="2"/>
  <c r="S946" i="2" s="1"/>
  <c r="T946" i="2" s="1"/>
  <c r="F946" i="2" s="1"/>
  <c r="R948" i="2"/>
  <c r="S948" i="2" s="1"/>
  <c r="T948" i="2" s="1"/>
  <c r="F948" i="2" s="1"/>
  <c r="R1044" i="2"/>
  <c r="S1044" i="2" s="1"/>
  <c r="T1044" i="2" s="1"/>
  <c r="F1044" i="2" s="1"/>
  <c r="R1054" i="2"/>
  <c r="S1054" i="2" s="1"/>
  <c r="T1054" i="2" s="1"/>
  <c r="F1054" i="2" s="1"/>
  <c r="R1071" i="2"/>
  <c r="S1071" i="2" s="1"/>
  <c r="R1079" i="2"/>
  <c r="S1079" i="2" s="1"/>
  <c r="T1079" i="2" s="1"/>
  <c r="F1079" i="2" s="1"/>
  <c r="R1086" i="2"/>
  <c r="S1086" i="2" s="1"/>
  <c r="T1086" i="2" s="1"/>
  <c r="F1086" i="2" s="1"/>
  <c r="R1101" i="2"/>
  <c r="S1101" i="2" s="1"/>
  <c r="T1101" i="2" s="1"/>
  <c r="F1101" i="2" s="1"/>
  <c r="R1103" i="2"/>
  <c r="S1103" i="2" s="1"/>
  <c r="T1103" i="2" s="1"/>
  <c r="F1103" i="2" s="1"/>
  <c r="R1123" i="2"/>
  <c r="S1123" i="2" s="1"/>
  <c r="T1123" i="2" s="1"/>
  <c r="F1123" i="2" s="1"/>
  <c r="R1141" i="2"/>
  <c r="S1141" i="2" s="1"/>
  <c r="T1141" i="2" s="1"/>
  <c r="F1141" i="2" s="1"/>
  <c r="R1162" i="2"/>
  <c r="L1162" i="2" s="1"/>
  <c r="S1162" i="2" s="1"/>
  <c r="N1162" i="2" s="1"/>
  <c r="T1162" i="2" s="1"/>
  <c r="S1161" i="2"/>
  <c r="R1171" i="2"/>
  <c r="S1171" i="2" s="1"/>
  <c r="T1171" i="2" s="1"/>
  <c r="F1171" i="2" s="1"/>
  <c r="R1193" i="2"/>
  <c r="S1193" i="2" s="1"/>
  <c r="T1193" i="2" s="1"/>
  <c r="F1193" i="2" s="1"/>
  <c r="R1216" i="2"/>
  <c r="S1216" i="2" s="1"/>
  <c r="T1216" i="2" s="1"/>
  <c r="F1216" i="2" s="1"/>
  <c r="R1245" i="2"/>
  <c r="S1245" i="2" s="1"/>
  <c r="T1245" i="2" s="1"/>
  <c r="F1245" i="2" s="1"/>
  <c r="R1250" i="2"/>
  <c r="R1269" i="2"/>
  <c r="L1269" i="2" s="1"/>
  <c r="S1269" i="2" s="1"/>
  <c r="T1269" i="2" s="1"/>
  <c r="P1269" i="2" s="1"/>
  <c r="F1269" i="2" s="1"/>
  <c r="R1287" i="2"/>
  <c r="S1287" i="2" s="1"/>
  <c r="T1287" i="2" s="1"/>
  <c r="F1287" i="2" s="1"/>
  <c r="R1292" i="2"/>
  <c r="L1292" i="2" s="1"/>
  <c r="S1292" i="2" s="1"/>
  <c r="T1292" i="2" s="1"/>
  <c r="F1292" i="2" s="1"/>
  <c r="R1317" i="2"/>
  <c r="S1317" i="2" s="1"/>
  <c r="T1317" i="2" s="1"/>
  <c r="F1317" i="2" s="1"/>
  <c r="R1320" i="2"/>
  <c r="S1320" i="2" s="1"/>
  <c r="T1320" i="2" s="1"/>
  <c r="F1320" i="2" s="1"/>
  <c r="R1322" i="2"/>
  <c r="S1322" i="2" s="1"/>
  <c r="T1322" i="2" s="1"/>
  <c r="F1322" i="2" s="1"/>
  <c r="R1369" i="2"/>
  <c r="S1369" i="2" s="1"/>
  <c r="T1369" i="2" s="1"/>
  <c r="F1369" i="2" s="1"/>
  <c r="R1444" i="2"/>
  <c r="S1444" i="2" s="1"/>
  <c r="T1444" i="2" s="1"/>
  <c r="P1444" i="2" s="1"/>
  <c r="F1444" i="2" s="1"/>
  <c r="R1448" i="2"/>
  <c r="S1448" i="2" s="1"/>
  <c r="R1449" i="2"/>
  <c r="R1455" i="2"/>
  <c r="R1457" i="2"/>
  <c r="R1461" i="2"/>
  <c r="R1464" i="2"/>
  <c r="S1464" i="2" s="1"/>
  <c r="R1468" i="2"/>
  <c r="S1468" i="2" s="1"/>
  <c r="T1468" i="2" s="1"/>
  <c r="F1468" i="2" s="1"/>
  <c r="R1470" i="2"/>
  <c r="S1470" i="2" s="1"/>
  <c r="T1470" i="2" s="1"/>
  <c r="F1470" i="2" s="1"/>
  <c r="R1472" i="2"/>
  <c r="L1472" i="2" s="1"/>
  <c r="S1472" i="2" s="1"/>
  <c r="N1472" i="2" s="1"/>
  <c r="T1472" i="2" s="1"/>
  <c r="F1472" i="2" s="1"/>
  <c r="R1474" i="2"/>
  <c r="S1474" i="2" s="1"/>
  <c r="T1474" i="2" s="1"/>
  <c r="F1474" i="2" s="1"/>
  <c r="R1480" i="2"/>
  <c r="S1480" i="2" s="1"/>
  <c r="T1480" i="2" s="1"/>
  <c r="F1480" i="2" s="1"/>
  <c r="R1482" i="2"/>
  <c r="S1482" i="2" s="1"/>
  <c r="T1482" i="2" s="1"/>
  <c r="F1482" i="2" s="1"/>
  <c r="R1484" i="2"/>
  <c r="R1486" i="2"/>
  <c r="S1486" i="2" s="1"/>
  <c r="T1486" i="2" s="1"/>
  <c r="F1486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498" i="2"/>
  <c r="S1498" i="2" s="1"/>
  <c r="T1498" i="2" s="1"/>
  <c r="F1498" i="2" s="1"/>
  <c r="R1504" i="2"/>
  <c r="S1504" i="2" s="1"/>
  <c r="T1504" i="2" s="1"/>
  <c r="F1504" i="2" s="1"/>
  <c r="R1521" i="2"/>
  <c r="S1521" i="2" s="1"/>
  <c r="T1521" i="2" s="1"/>
  <c r="F1521" i="2" s="1"/>
  <c r="R1561" i="2"/>
  <c r="S1561" i="2" s="1"/>
  <c r="T1561" i="2" s="1"/>
  <c r="F1561" i="2" s="1"/>
  <c r="R1577" i="2"/>
  <c r="S1577" i="2" s="1"/>
  <c r="T1577" i="2" s="1"/>
  <c r="F1577" i="2" s="1"/>
  <c r="R1605" i="2"/>
  <c r="S1605" i="2" s="1"/>
  <c r="T1605" i="2" s="1"/>
  <c r="F1605" i="2" s="1"/>
  <c r="R1611" i="2"/>
  <c r="S1611" i="2" s="1"/>
  <c r="T1611" i="2" s="1"/>
  <c r="F1611" i="2" s="1"/>
  <c r="R1671" i="2"/>
  <c r="R1706" i="2"/>
  <c r="S1706" i="2" s="1"/>
  <c r="R1771" i="2"/>
  <c r="R1817" i="2"/>
  <c r="S1817" i="2" s="1"/>
  <c r="T1817" i="2" s="1"/>
  <c r="F1817" i="2" s="1"/>
  <c r="R1831" i="2"/>
  <c r="S1831" i="2" s="1"/>
  <c r="T1831" i="2" s="1"/>
  <c r="F1831" i="2" s="1"/>
  <c r="R1892" i="2"/>
  <c r="S1892" i="2" s="1"/>
  <c r="T1892" i="2" s="1"/>
  <c r="F1892" i="2" s="1"/>
  <c r="R2108" i="2"/>
  <c r="R2146" i="2"/>
  <c r="S2146" i="2" s="1"/>
  <c r="T2146" i="2" s="1"/>
  <c r="F2146" i="2" s="1"/>
  <c r="R2161" i="2"/>
  <c r="L2161" i="2" s="1"/>
  <c r="S2161" i="2" s="1"/>
  <c r="T2161" i="2" s="1"/>
  <c r="R2199" i="2"/>
  <c r="S2199" i="2" s="1"/>
  <c r="T2199" i="2" s="1"/>
  <c r="F2199" i="2" s="1"/>
  <c r="R2212" i="2"/>
  <c r="S2212" i="2" s="1"/>
  <c r="R2214" i="2"/>
  <c r="S2214" i="2" s="1"/>
  <c r="T2214" i="2" s="1"/>
  <c r="F2214" i="2" s="1"/>
  <c r="R2222" i="2"/>
  <c r="S2222" i="2" s="1"/>
  <c r="T2222" i="2" s="1"/>
  <c r="F2222" i="2" s="1"/>
  <c r="R2226" i="2"/>
  <c r="S2226" i="2" s="1"/>
  <c r="T2226" i="2" s="1"/>
  <c r="F2226" i="2" s="1"/>
  <c r="R2230" i="2"/>
  <c r="S2230" i="2" s="1"/>
  <c r="T2230" i="2" s="1"/>
  <c r="F2230" i="2" s="1"/>
  <c r="R2234" i="2"/>
  <c r="S2234" i="2" s="1"/>
  <c r="T2234" i="2" s="1"/>
  <c r="F2234" i="2" s="1"/>
  <c r="R2239" i="2"/>
  <c r="R2243" i="2"/>
  <c r="S2243" i="2" s="1"/>
  <c r="T2243" i="2" s="1"/>
  <c r="F2243" i="2" s="1"/>
  <c r="R2247" i="2"/>
  <c r="S2247" i="2" s="1"/>
  <c r="T2247" i="2" s="1"/>
  <c r="P2247" i="2" s="1"/>
  <c r="F2247" i="2" s="1"/>
  <c r="R2257" i="2"/>
  <c r="S2257" i="2" s="1"/>
  <c r="T2257" i="2" s="1"/>
  <c r="F2257" i="2" s="1"/>
  <c r="R2261" i="2"/>
  <c r="S2261" i="2" s="1"/>
  <c r="T2261" i="2" s="1"/>
  <c r="F2261" i="2" s="1"/>
  <c r="R2266" i="2"/>
  <c r="S2266" i="2" s="1"/>
  <c r="R2270" i="2"/>
  <c r="S2270" i="2" s="1"/>
  <c r="T2270" i="2" s="1"/>
  <c r="F2270" i="2" s="1"/>
  <c r="R2274" i="2"/>
  <c r="S2274" i="2" s="1"/>
  <c r="T2274" i="2" s="1"/>
  <c r="F2274" i="2" s="1"/>
  <c r="R2641" i="2"/>
  <c r="S2641" i="2" s="1"/>
  <c r="T2641" i="2" s="1"/>
  <c r="F2641" i="2" s="1"/>
  <c r="R2643" i="2"/>
  <c r="S2643" i="2" s="1"/>
  <c r="T2643" i="2" s="1"/>
  <c r="F2643" i="2" s="1"/>
  <c r="R2653" i="2"/>
  <c r="R1167" i="2"/>
  <c r="L1167" i="2" s="1"/>
  <c r="S1167" i="2" s="1"/>
  <c r="T1167" i="2" s="1"/>
  <c r="F1167" i="2" s="1"/>
  <c r="R1190" i="2"/>
  <c r="S1190" i="2" s="1"/>
  <c r="T1190" i="2" s="1"/>
  <c r="F1190" i="2" s="1"/>
  <c r="R1200" i="2"/>
  <c r="S1200" i="2" s="1"/>
  <c r="T1200" i="2" s="1"/>
  <c r="F1200" i="2" s="1"/>
  <c r="R1226" i="2"/>
  <c r="S1226" i="2" s="1"/>
  <c r="T1226" i="2" s="1"/>
  <c r="R1242" i="2"/>
  <c r="S1242" i="2" s="1"/>
  <c r="T1242" i="2" s="1"/>
  <c r="F1242" i="2" s="1"/>
  <c r="R1253" i="2"/>
  <c r="S1253" i="2" s="1"/>
  <c r="T1253" i="2" s="1"/>
  <c r="F1253" i="2" s="1"/>
  <c r="R1273" i="2"/>
  <c r="S1273" i="2" s="1"/>
  <c r="T1273" i="2" s="1"/>
  <c r="F1273" i="2" s="1"/>
  <c r="R1295" i="2"/>
  <c r="S1295" i="2" s="1"/>
  <c r="T1295" i="2" s="1"/>
  <c r="F1295" i="2" s="1"/>
  <c r="R1343" i="2"/>
  <c r="R1361" i="2"/>
  <c r="S1361" i="2" s="1"/>
  <c r="T1361" i="2" s="1"/>
  <c r="F1361" i="2" s="1"/>
  <c r="R1362" i="2"/>
  <c r="S1362" i="2" s="1"/>
  <c r="T1362" i="2" s="1"/>
  <c r="F1362" i="2" s="1"/>
  <c r="R1365" i="2"/>
  <c r="S1365" i="2" s="1"/>
  <c r="T1365" i="2" s="1"/>
  <c r="F1365" i="2" s="1"/>
  <c r="R1374" i="2"/>
  <c r="S1374" i="2" s="1"/>
  <c r="T1374" i="2" s="1"/>
  <c r="F1374" i="2" s="1"/>
  <c r="R1511" i="2"/>
  <c r="S1511" i="2" s="1"/>
  <c r="T1511" i="2" s="1"/>
  <c r="F1511" i="2" s="1"/>
  <c r="R1551" i="2"/>
  <c r="S1551" i="2" s="1"/>
  <c r="T1551" i="2" s="1"/>
  <c r="F1551" i="2" s="1"/>
  <c r="R1573" i="2"/>
  <c r="S1573" i="2" s="1"/>
  <c r="T1573" i="2" s="1"/>
  <c r="F1573" i="2" s="1"/>
  <c r="R1585" i="2"/>
  <c r="S1585" i="2" s="1"/>
  <c r="T1585" i="2" s="1"/>
  <c r="F1585" i="2" s="1"/>
  <c r="R1619" i="2"/>
  <c r="R1646" i="2"/>
  <c r="S1646" i="2" s="1"/>
  <c r="T1646" i="2" s="1"/>
  <c r="F1646" i="2" s="1"/>
  <c r="R1689" i="2"/>
  <c r="L1689" i="2" s="1"/>
  <c r="S1689" i="2" s="1"/>
  <c r="T1689" i="2" s="1"/>
  <c r="F1689" i="2" s="1"/>
  <c r="R1722" i="2"/>
  <c r="S1722" i="2" s="1"/>
  <c r="T1722" i="2" s="1"/>
  <c r="P1722" i="2" s="1"/>
  <c r="F1722" i="2" s="1"/>
  <c r="R1734" i="2"/>
  <c r="S1734" i="2" s="1"/>
  <c r="T1734" i="2" s="1"/>
  <c r="F1734" i="2" s="1"/>
  <c r="R1839" i="2"/>
  <c r="S1839" i="2" s="1"/>
  <c r="T1839" i="2" s="1"/>
  <c r="F1839" i="2" s="1"/>
  <c r="R1867" i="2"/>
  <c r="S1867" i="2" s="1"/>
  <c r="T1867" i="2" s="1"/>
  <c r="F1867" i="2" s="1"/>
  <c r="R1929" i="2"/>
  <c r="S1929" i="2" s="1"/>
  <c r="T1929" i="2" s="1"/>
  <c r="F1929" i="2" s="1"/>
  <c r="R2157" i="2"/>
  <c r="S2157" i="2" s="1"/>
  <c r="T2157" i="2" s="1"/>
  <c r="F2157" i="2" s="1"/>
  <c r="R2191" i="2"/>
  <c r="S2191" i="2" s="1"/>
  <c r="T2191" i="2" s="1"/>
  <c r="F2191" i="2" s="1"/>
  <c r="R2213" i="2"/>
  <c r="S2213" i="2" s="1"/>
  <c r="T2213" i="2" s="1"/>
  <c r="F2213" i="2" s="1"/>
  <c r="A2213" i="2" s="1"/>
  <c r="R2335" i="2"/>
  <c r="S2335" i="2" s="1"/>
  <c r="T2335" i="2" s="1"/>
  <c r="F2335" i="2" s="1"/>
  <c r="R2337" i="2"/>
  <c r="S2337" i="2" s="1"/>
  <c r="T2337" i="2" s="1"/>
  <c r="F2337" i="2" s="1"/>
  <c r="R2341" i="2"/>
  <c r="S2341" i="2" s="1"/>
  <c r="T2341" i="2" s="1"/>
  <c r="F2341" i="2" s="1"/>
  <c r="R2343" i="2"/>
  <c r="S2343" i="2" s="1"/>
  <c r="T2343" i="2" s="1"/>
  <c r="F2343" i="2" s="1"/>
  <c r="R2346" i="2"/>
  <c r="R2350" i="2"/>
  <c r="S2350" i="2" s="1"/>
  <c r="T2350" i="2" s="1"/>
  <c r="F2350" i="2" s="1"/>
  <c r="R2354" i="2"/>
  <c r="S2354" i="2" s="1"/>
  <c r="T2354" i="2" s="1"/>
  <c r="F2354" i="2" s="1"/>
  <c r="R2355" i="2"/>
  <c r="S2355" i="2" s="1"/>
  <c r="T2355" i="2" s="1"/>
  <c r="F2355" i="2" s="1"/>
  <c r="R2358" i="2"/>
  <c r="S2358" i="2" s="1"/>
  <c r="T2358" i="2" s="1"/>
  <c r="F2358" i="2" s="1"/>
  <c r="R2359" i="2"/>
  <c r="S2359" i="2" s="1"/>
  <c r="T2359" i="2" s="1"/>
  <c r="F2359" i="2" s="1"/>
  <c r="R2361" i="2"/>
  <c r="S2361" i="2" s="1"/>
  <c r="T2361" i="2" s="1"/>
  <c r="F2361" i="2" s="1"/>
  <c r="R2363" i="2"/>
  <c r="S2363" i="2" s="1"/>
  <c r="T2363" i="2" s="1"/>
  <c r="F2363" i="2" s="1"/>
  <c r="R2365" i="2"/>
  <c r="S2365" i="2" s="1"/>
  <c r="T2365" i="2" s="1"/>
  <c r="F2365" i="2" s="1"/>
  <c r="R2383" i="2"/>
  <c r="S2383" i="2" s="1"/>
  <c r="T2383" i="2" s="1"/>
  <c r="F2383" i="2" s="1"/>
  <c r="R2477" i="2"/>
  <c r="S2477" i="2" s="1"/>
  <c r="T2477" i="2" s="1"/>
  <c r="F2477" i="2" s="1"/>
  <c r="R2480" i="2"/>
  <c r="S2480" i="2" s="1"/>
  <c r="T2480" i="2" s="1"/>
  <c r="F2480" i="2" s="1"/>
  <c r="R2484" i="2"/>
  <c r="S2484" i="2" s="1"/>
  <c r="T2484" i="2" s="1"/>
  <c r="F2484" i="2" s="1"/>
  <c r="R2482" i="2"/>
  <c r="S2482" i="2" s="1"/>
  <c r="T2482" i="2" s="1"/>
  <c r="F2482" i="2" s="1"/>
  <c r="R2487" i="2"/>
  <c r="R2490" i="2"/>
  <c r="S2490" i="2" s="1"/>
  <c r="R2499" i="2"/>
  <c r="S2499" i="2" s="1"/>
  <c r="T2499" i="2" s="1"/>
  <c r="P2499" i="2" s="1"/>
  <c r="F2499" i="2" s="1"/>
  <c r="R2494" i="2"/>
  <c r="S2494" i="2" s="1"/>
  <c r="R2505" i="2"/>
  <c r="S2505" i="2" s="1"/>
  <c r="T2505" i="2" s="1"/>
  <c r="F2505" i="2" s="1"/>
  <c r="R2580" i="2"/>
  <c r="S2580" i="2" s="1"/>
  <c r="T2580" i="2" s="1"/>
  <c r="F2580" i="2" s="1"/>
  <c r="R2667" i="2"/>
  <c r="S2667" i="2" s="1"/>
  <c r="T2667" i="2" s="1"/>
  <c r="F2667" i="2" s="1"/>
  <c r="R2737" i="2"/>
  <c r="R2747" i="2"/>
  <c r="S2747" i="2" s="1"/>
  <c r="T2747" i="2" s="1"/>
  <c r="F2747" i="2" s="1"/>
  <c r="R2756" i="2"/>
  <c r="S2756" i="2" s="1"/>
  <c r="T2756" i="2" s="1"/>
  <c r="F2756" i="2" s="1"/>
  <c r="R2779" i="2"/>
  <c r="S2779" i="2" s="1"/>
  <c r="T2779" i="2" s="1"/>
  <c r="F2779" i="2" s="1"/>
  <c r="R2801" i="2"/>
  <c r="S2801" i="2" s="1"/>
  <c r="T2801" i="2" s="1"/>
  <c r="F2801" i="2" s="1"/>
  <c r="R2840" i="2"/>
  <c r="S2840" i="2" s="1"/>
  <c r="T2840" i="2" s="1"/>
  <c r="F2840" i="2" s="1"/>
  <c r="R1467" i="2"/>
  <c r="S1467" i="2" s="1"/>
  <c r="T1467" i="2" s="1"/>
  <c r="F1467" i="2" s="1"/>
  <c r="R1479" i="2"/>
  <c r="S1479" i="2" s="1"/>
  <c r="T1479" i="2" s="1"/>
  <c r="F1479" i="2" s="1"/>
  <c r="R1548" i="2"/>
  <c r="S1548" i="2" s="1"/>
  <c r="T1548" i="2" s="1"/>
  <c r="F1548" i="2" s="1"/>
  <c r="R1633" i="2"/>
  <c r="S1633" i="2" s="1"/>
  <c r="T1633" i="2" s="1"/>
  <c r="F1633" i="2" s="1"/>
  <c r="R1740" i="2"/>
  <c r="S1740" i="2" s="1"/>
  <c r="T1740" i="2" s="1"/>
  <c r="F1740" i="2" s="1"/>
  <c r="R1766" i="2"/>
  <c r="S1766" i="2" s="1"/>
  <c r="T1766" i="2" s="1"/>
  <c r="F1766" i="2" s="1"/>
  <c r="R1859" i="2"/>
  <c r="S1859" i="2" s="1"/>
  <c r="T1859" i="2" s="1"/>
  <c r="F1859" i="2" s="1"/>
  <c r="R1910" i="2"/>
  <c r="S1910" i="2" s="1"/>
  <c r="T1910" i="2" s="1"/>
  <c r="F1910" i="2" s="1"/>
  <c r="R2054" i="2"/>
  <c r="S2054" i="2" s="1"/>
  <c r="T2054" i="2" s="1"/>
  <c r="F2054" i="2" s="1"/>
  <c r="R2058" i="2"/>
  <c r="S2058" i="2" s="1"/>
  <c r="T2058" i="2" s="1"/>
  <c r="F2058" i="2" s="1"/>
  <c r="R2067" i="2"/>
  <c r="S2067" i="2" s="1"/>
  <c r="T2067" i="2" s="1"/>
  <c r="F2067" i="2" s="1"/>
  <c r="R2183" i="2"/>
  <c r="S2183" i="2" s="1"/>
  <c r="T2183" i="2" s="1"/>
  <c r="F2183" i="2" s="1"/>
  <c r="R2298" i="2"/>
  <c r="S2298" i="2" s="1"/>
  <c r="R2384" i="2"/>
  <c r="S2384" i="2" s="1"/>
  <c r="T2384" i="2" s="1"/>
  <c r="F2384" i="2" s="1"/>
  <c r="R2397" i="2"/>
  <c r="S2397" i="2" s="1"/>
  <c r="T2397" i="2" s="1"/>
  <c r="F2397" i="2" s="1"/>
  <c r="R2278" i="2"/>
  <c r="S2278" i="2" s="1"/>
  <c r="T2278" i="2" s="1"/>
  <c r="F2278" i="2" s="1"/>
  <c r="R2284" i="2"/>
  <c r="S2284" i="2" s="1"/>
  <c r="R2289" i="2"/>
  <c r="S2289" i="2" s="1"/>
  <c r="T2289" i="2" s="1"/>
  <c r="P2289" i="2" s="1"/>
  <c r="F2289" i="2" s="1"/>
  <c r="R2294" i="2"/>
  <c r="S2294" i="2" s="1"/>
  <c r="T2294" i="2" s="1"/>
  <c r="F2294" i="2" s="1"/>
  <c r="R2302" i="2"/>
  <c r="S2302" i="2" s="1"/>
  <c r="T2302" i="2" s="1"/>
  <c r="F2302" i="2" s="1"/>
  <c r="R2303" i="2"/>
  <c r="S2303" i="2" s="1"/>
  <c r="T2303" i="2" s="1"/>
  <c r="F2303" i="2" s="1"/>
  <c r="R2307" i="2"/>
  <c r="S2307" i="2" s="1"/>
  <c r="T2307" i="2" s="1"/>
  <c r="F2307" i="2" s="1"/>
  <c r="R2312" i="2"/>
  <c r="S2312" i="2" s="1"/>
  <c r="T2312" i="2" s="1"/>
  <c r="F2312" i="2" s="1"/>
  <c r="R2316" i="2"/>
  <c r="S2316" i="2" s="1"/>
  <c r="T2316" i="2" s="1"/>
  <c r="F2316" i="2" s="1"/>
  <c r="R2320" i="2"/>
  <c r="S2320" i="2" s="1"/>
  <c r="T2320" i="2" s="1"/>
  <c r="F2320" i="2" s="1"/>
  <c r="R2324" i="2"/>
  <c r="S2324" i="2" s="1"/>
  <c r="T2324" i="2" s="1"/>
  <c r="F2324" i="2" s="1"/>
  <c r="R2329" i="2"/>
  <c r="S2329" i="2" s="1"/>
  <c r="T2329" i="2" s="1"/>
  <c r="F2329" i="2" s="1"/>
  <c r="R2334" i="2"/>
  <c r="S2334" i="2" s="1"/>
  <c r="T2334" i="2" s="1"/>
  <c r="F2334" i="2" s="1"/>
  <c r="R2336" i="2"/>
  <c r="S2336" i="2" s="1"/>
  <c r="T2336" i="2" s="1"/>
  <c r="F2336" i="2" s="1"/>
  <c r="R2339" i="2"/>
  <c r="S2339" i="2" s="1"/>
  <c r="T2339" i="2" s="1"/>
  <c r="F2339" i="2" s="1"/>
  <c r="R2342" i="2"/>
  <c r="S2342" i="2" s="1"/>
  <c r="T2342" i="2" s="1"/>
  <c r="F2342" i="2" s="1"/>
  <c r="R2349" i="2"/>
  <c r="S2349" i="2" s="1"/>
  <c r="T2349" i="2" s="1"/>
  <c r="F2349" i="2" s="1"/>
  <c r="R2347" i="2"/>
  <c r="R2352" i="2"/>
  <c r="S2352" i="2" s="1"/>
  <c r="T2352" i="2" s="1"/>
  <c r="F2352" i="2" s="1"/>
  <c r="R2351" i="2"/>
  <c r="R2356" i="2"/>
  <c r="S2356" i="2" s="1"/>
  <c r="T2356" i="2" s="1"/>
  <c r="F2356" i="2" s="1"/>
  <c r="R2357" i="2"/>
  <c r="S2357" i="2" s="1"/>
  <c r="T2357" i="2" s="1"/>
  <c r="F2357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S2366" i="2" s="1"/>
  <c r="T2366" i="2" s="1"/>
  <c r="F2366" i="2" s="1"/>
  <c r="R2368" i="2"/>
  <c r="S2368" i="2" s="1"/>
  <c r="T2368" i="2" s="1"/>
  <c r="F2368" i="2" s="1"/>
  <c r="R2371" i="2"/>
  <c r="S2371" i="2" s="1"/>
  <c r="T2371" i="2" s="1"/>
  <c r="F2371" i="2" s="1"/>
  <c r="R2374" i="2"/>
  <c r="S2374" i="2" s="1"/>
  <c r="T2374" i="2" s="1"/>
  <c r="F2374" i="2" s="1"/>
  <c r="R2376" i="2"/>
  <c r="S2376" i="2" s="1"/>
  <c r="T2376" i="2" s="1"/>
  <c r="F2376" i="2" s="1"/>
  <c r="R2379" i="2"/>
  <c r="S2379" i="2" s="1"/>
  <c r="T2379" i="2" s="1"/>
  <c r="F2379" i="2" s="1"/>
  <c r="R2378" i="2"/>
  <c r="S2378" i="2" s="1"/>
  <c r="T2378" i="2" s="1"/>
  <c r="F2378" i="2" s="1"/>
  <c r="R2558" i="2"/>
  <c r="S2558" i="2" s="1"/>
  <c r="T2558" i="2" s="1"/>
  <c r="F2558" i="2" s="1"/>
  <c r="R2569" i="2"/>
  <c r="S2569" i="2" s="1"/>
  <c r="T2569" i="2" s="1"/>
  <c r="F2569" i="2" s="1"/>
  <c r="R2579" i="2"/>
  <c r="S2579" i="2" s="1"/>
  <c r="T2579" i="2" s="1"/>
  <c r="F2579" i="2" s="1"/>
  <c r="R2597" i="2"/>
  <c r="L2597" i="2" s="1"/>
  <c r="S2597" i="2" s="1"/>
  <c r="T2597" i="2" s="1"/>
  <c r="F2597" i="2" s="1"/>
  <c r="R2638" i="2"/>
  <c r="S2638" i="2" s="1"/>
  <c r="T2638" i="2" s="1"/>
  <c r="F2638" i="2" s="1"/>
  <c r="R2666" i="2"/>
  <c r="S2666" i="2" s="1"/>
  <c r="T2666" i="2" s="1"/>
  <c r="F2666" i="2" s="1"/>
  <c r="R2685" i="2"/>
  <c r="S2685" i="2" s="1"/>
  <c r="T2685" i="2" s="1"/>
  <c r="F2685" i="2" s="1"/>
  <c r="R2689" i="2"/>
  <c r="S2689" i="2" s="1"/>
  <c r="T2689" i="2" s="1"/>
  <c r="F2689" i="2" s="1"/>
  <c r="R2691" i="2"/>
  <c r="S2691" i="2" s="1"/>
  <c r="T2691" i="2" s="1"/>
  <c r="F2691" i="2" s="1"/>
  <c r="R2738" i="2"/>
  <c r="S2738" i="2" s="1"/>
  <c r="T2738" i="2" s="1"/>
  <c r="P2738" i="2" s="1"/>
  <c r="F2738" i="2" s="1"/>
  <c r="R2787" i="2"/>
  <c r="S2787" i="2" s="1"/>
  <c r="T2787" i="2" s="1"/>
  <c r="F2787" i="2" s="1"/>
  <c r="R2808" i="2"/>
  <c r="S2808" i="2" s="1"/>
  <c r="T2808" i="2" s="1"/>
  <c r="F2808" i="2" s="1"/>
  <c r="R2844" i="2"/>
  <c r="S2844" i="2" s="1"/>
  <c r="T2844" i="2" s="1"/>
  <c r="F2844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735" i="2"/>
  <c r="R2655" i="2"/>
  <c r="S2655" i="2" s="1"/>
  <c r="T2655" i="2" s="1"/>
  <c r="F2655" i="2" s="1"/>
  <c r="R1398" i="2"/>
  <c r="S1398" i="2" s="1"/>
  <c r="T1398" i="2" s="1"/>
  <c r="F1398" i="2" s="1"/>
  <c r="R1417" i="2"/>
  <c r="S1417" i="2" s="1"/>
  <c r="T1417" i="2" s="1"/>
  <c r="F1417" i="2" s="1"/>
  <c r="R1431" i="2"/>
  <c r="S1431" i="2" s="1"/>
  <c r="T1431" i="2" s="1"/>
  <c r="F1431" i="2" s="1"/>
  <c r="R1442" i="2"/>
  <c r="S1442" i="2" s="1"/>
  <c r="T1442" i="2" s="1"/>
  <c r="F1442" i="2" s="1"/>
  <c r="R1591" i="2"/>
  <c r="S1591" i="2" s="1"/>
  <c r="T1591" i="2" s="1"/>
  <c r="F1591" i="2" s="1"/>
  <c r="R1645" i="2"/>
  <c r="S1645" i="2" s="1"/>
  <c r="T1645" i="2" s="1"/>
  <c r="F1645" i="2" s="1"/>
  <c r="R1756" i="2"/>
  <c r="S1756" i="2" s="1"/>
  <c r="T1756" i="2" s="1"/>
  <c r="F1756" i="2" s="1"/>
  <c r="R1845" i="2"/>
  <c r="S1845" i="2" s="1"/>
  <c r="T1845" i="2" s="1"/>
  <c r="F1845" i="2" s="1"/>
  <c r="R1994" i="2"/>
  <c r="S1994" i="2" s="1"/>
  <c r="T1994" i="2" s="1"/>
  <c r="F1994" i="2" s="1"/>
  <c r="R2031" i="2"/>
  <c r="S2031" i="2" s="1"/>
  <c r="T2031" i="2" s="1"/>
  <c r="F2031" i="2" s="1"/>
  <c r="R2041" i="2"/>
  <c r="S2041" i="2" s="1"/>
  <c r="T2041" i="2" s="1"/>
  <c r="F2041" i="2" s="1"/>
  <c r="R2057" i="2"/>
  <c r="S2057" i="2" s="1"/>
  <c r="T2057" i="2" s="1"/>
  <c r="F2057" i="2" s="1"/>
  <c r="R2064" i="2"/>
  <c r="S2064" i="2" s="1"/>
  <c r="T2064" i="2" s="1"/>
  <c r="F2064" i="2" s="1"/>
  <c r="R2091" i="2"/>
  <c r="S2091" i="2" s="1"/>
  <c r="T2091" i="2" s="1"/>
  <c r="F2091" i="2" s="1"/>
  <c r="R2290" i="2"/>
  <c r="S2290" i="2" s="1"/>
  <c r="T2290" i="2" s="1"/>
  <c r="F2290" i="2" s="1"/>
  <c r="R2429" i="2"/>
  <c r="S2429" i="2" s="1"/>
  <c r="T2429" i="2" s="1"/>
  <c r="F2429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S185" i="2" s="1"/>
  <c r="T185" i="2" s="1"/>
  <c r="F185" i="2" s="1"/>
  <c r="R221" i="2"/>
  <c r="S221" i="2" s="1"/>
  <c r="T221" i="2" s="1"/>
  <c r="F221" i="2" s="1"/>
  <c r="R225" i="2"/>
  <c r="S225" i="2" s="1"/>
  <c r="T225" i="2" s="1"/>
  <c r="F225" i="2" s="1"/>
  <c r="R1046" i="2"/>
  <c r="S1046" i="2" s="1"/>
  <c r="T1046" i="2" s="1"/>
  <c r="F1046" i="2" s="1"/>
  <c r="R175" i="2"/>
  <c r="S175" i="2" s="1"/>
  <c r="T175" i="2" s="1"/>
  <c r="F175" i="2" s="1"/>
  <c r="R179" i="2"/>
  <c r="S179" i="2" s="1"/>
  <c r="T179" i="2" s="1"/>
  <c r="F179" i="2" s="1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2" i="2"/>
  <c r="S502" i="2" s="1"/>
  <c r="T502" i="2" s="1"/>
  <c r="F502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00" i="2"/>
  <c r="S600" i="2" s="1"/>
  <c r="T600" i="2" s="1"/>
  <c r="F600" i="2" s="1"/>
  <c r="R1052" i="2"/>
  <c r="S1052" i="2" s="1"/>
  <c r="T1052" i="2" s="1"/>
  <c r="F1052" i="2" s="1"/>
  <c r="R1066" i="2"/>
  <c r="S1066" i="2" s="1"/>
  <c r="T1066" i="2" s="1"/>
  <c r="F1066" i="2" s="1"/>
  <c r="R1081" i="2"/>
  <c r="S1081" i="2" s="1"/>
  <c r="T1081" i="2" s="1"/>
  <c r="F1081" i="2" s="1"/>
  <c r="R1083" i="2"/>
  <c r="S1083" i="2" s="1"/>
  <c r="T1083" i="2" s="1"/>
  <c r="F1083" i="2" s="1"/>
  <c r="R1090" i="2"/>
  <c r="S1090" i="2" s="1"/>
  <c r="T1090" i="2" s="1"/>
  <c r="F1090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6" i="2"/>
  <c r="S1116" i="2" s="1"/>
  <c r="T1116" i="2" s="1"/>
  <c r="F1116" i="2" s="1"/>
  <c r="R1118" i="2"/>
  <c r="L1118" i="2" s="1"/>
  <c r="S1118" i="2" s="1"/>
  <c r="T1118" i="2" s="1"/>
  <c r="F1118" i="2" s="1"/>
  <c r="R1126" i="2"/>
  <c r="S1126" i="2" s="1"/>
  <c r="T1126" i="2" s="1"/>
  <c r="R1135" i="2"/>
  <c r="S1135" i="2" s="1"/>
  <c r="T1135" i="2" s="1"/>
  <c r="F1135" i="2" s="1"/>
  <c r="R1137" i="2"/>
  <c r="S1137" i="2" s="1"/>
  <c r="T1137" i="2" s="1"/>
  <c r="F1137" i="2" s="1"/>
  <c r="R1144" i="2"/>
  <c r="R1153" i="2"/>
  <c r="S1153" i="2" s="1"/>
  <c r="T1153" i="2" s="1"/>
  <c r="F1153" i="2" s="1"/>
  <c r="R1155" i="2"/>
  <c r="S1155" i="2" s="1"/>
  <c r="T1155" i="2" s="1"/>
  <c r="F1155" i="2" s="1"/>
  <c r="R1174" i="2"/>
  <c r="S1174" i="2" s="1"/>
  <c r="T1174" i="2" s="1"/>
  <c r="P1174" i="2" s="1"/>
  <c r="F1174" i="2" s="1"/>
  <c r="R1186" i="2"/>
  <c r="S1186" i="2" s="1"/>
  <c r="T1186" i="2" s="1"/>
  <c r="F1186" i="2" s="1"/>
  <c r="R1188" i="2"/>
  <c r="S1188" i="2" s="1"/>
  <c r="T1188" i="2" s="1"/>
  <c r="F1188" i="2" s="1"/>
  <c r="R1196" i="2"/>
  <c r="S1196" i="2" s="1"/>
  <c r="T1196" i="2" s="1"/>
  <c r="F1196" i="2" s="1"/>
  <c r="R1199" i="2"/>
  <c r="S1199" i="2" s="1"/>
  <c r="T1199" i="2" s="1"/>
  <c r="F1199" i="2" s="1"/>
  <c r="R1223" i="2"/>
  <c r="S1223" i="2" s="1"/>
  <c r="T1223" i="2" s="1"/>
  <c r="F1223" i="2" s="1"/>
  <c r="R1225" i="2"/>
  <c r="S1225" i="2" s="1"/>
  <c r="T1225" i="2" s="1"/>
  <c r="F1225" i="2" s="1"/>
  <c r="R1237" i="2"/>
  <c r="S1237" i="2" s="1"/>
  <c r="R1267" i="2"/>
  <c r="S1267" i="2" s="1"/>
  <c r="T1267" i="2" s="1"/>
  <c r="P1267" i="2" s="1"/>
  <c r="F1267" i="2" s="1"/>
  <c r="R1277" i="2"/>
  <c r="R1284" i="2"/>
  <c r="S1284" i="2" s="1"/>
  <c r="T1284" i="2" s="1"/>
  <c r="F1284" i="2" s="1"/>
  <c r="R1297" i="2"/>
  <c r="S1297" i="2" s="1"/>
  <c r="T1297" i="2" s="1"/>
  <c r="F1297" i="2" s="1"/>
  <c r="R1300" i="2"/>
  <c r="S1300" i="2" s="1"/>
  <c r="T1300" i="2" s="1"/>
  <c r="F1300" i="2" s="1"/>
  <c r="R1305" i="2"/>
  <c r="R1329" i="2"/>
  <c r="S1329" i="2" s="1"/>
  <c r="T1329" i="2" s="1"/>
  <c r="F1329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1" i="2"/>
  <c r="R492" i="2"/>
  <c r="S492" i="2" s="1"/>
  <c r="T492" i="2" s="1"/>
  <c r="F492" i="2" s="1"/>
  <c r="R584" i="2"/>
  <c r="S584" i="2" s="1"/>
  <c r="T584" i="2" s="1"/>
  <c r="F584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627" i="2"/>
  <c r="S627" i="2" s="1"/>
  <c r="T627" i="2" s="1"/>
  <c r="F627" i="2" s="1"/>
  <c r="R629" i="2"/>
  <c r="S629" i="2" s="1"/>
  <c r="T629" i="2" s="1"/>
  <c r="F629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0" i="2"/>
  <c r="S640" i="2" s="1"/>
  <c r="T640" i="2" s="1"/>
  <c r="F640" i="2" s="1"/>
  <c r="R642" i="2"/>
  <c r="S642" i="2" s="1"/>
  <c r="T642" i="2" s="1"/>
  <c r="F642" i="2" s="1"/>
  <c r="R644" i="2"/>
  <c r="S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7" i="2"/>
  <c r="S657" i="2" s="1"/>
  <c r="T657" i="2" s="1"/>
  <c r="F657" i="2" s="1"/>
  <c r="R758" i="2"/>
  <c r="S758" i="2" s="1"/>
  <c r="T758" i="2" s="1"/>
  <c r="F758" i="2" s="1"/>
  <c r="R761" i="2"/>
  <c r="S761" i="2" s="1"/>
  <c r="T761" i="2" s="1"/>
  <c r="F761" i="2" s="1"/>
  <c r="R924" i="2"/>
  <c r="R926" i="2"/>
  <c r="S926" i="2" s="1"/>
  <c r="T926" i="2" s="1"/>
  <c r="F926" i="2" s="1"/>
  <c r="R928" i="2"/>
  <c r="S928" i="2" s="1"/>
  <c r="T928" i="2" s="1"/>
  <c r="F928" i="2" s="1"/>
  <c r="R931" i="2"/>
  <c r="S931" i="2" s="1"/>
  <c r="T931" i="2" s="1"/>
  <c r="F931" i="2" s="1"/>
  <c r="R1041" i="2"/>
  <c r="R1050" i="2"/>
  <c r="S1050" i="2" s="1"/>
  <c r="T1050" i="2" s="1"/>
  <c r="F1050" i="2" s="1"/>
  <c r="R1076" i="2"/>
  <c r="S1076" i="2" s="1"/>
  <c r="T1076" i="2" s="1"/>
  <c r="F1076" i="2" s="1"/>
  <c r="R1082" i="2"/>
  <c r="S1082" i="2" s="1"/>
  <c r="T1082" i="2" s="1"/>
  <c r="F1082" i="2" s="1"/>
  <c r="R1089" i="2"/>
  <c r="S1089" i="2" s="1"/>
  <c r="T1089" i="2" s="1"/>
  <c r="F1089" i="2" s="1"/>
  <c r="R1091" i="2"/>
  <c r="S1091" i="2" s="1"/>
  <c r="T1091" i="2" s="1"/>
  <c r="F1091" i="2" s="1"/>
  <c r="R1098" i="2"/>
  <c r="S1098" i="2" s="1"/>
  <c r="T1098" i="2" s="1"/>
  <c r="F1098" i="2" s="1"/>
  <c r="R1105" i="2"/>
  <c r="S1105" i="2" s="1"/>
  <c r="T1105" i="2" s="1"/>
  <c r="F1105" i="2" s="1"/>
  <c r="R1108" i="2"/>
  <c r="S1108" i="2" s="1"/>
  <c r="T1108" i="2" s="1"/>
  <c r="F1108" i="2" s="1"/>
  <c r="R1117" i="2"/>
  <c r="R1130" i="2"/>
  <c r="S1130" i="2" s="1"/>
  <c r="T1130" i="2" s="1"/>
  <c r="F1130" i="2" s="1"/>
  <c r="R1127" i="2"/>
  <c r="S1127" i="2" s="1"/>
  <c r="T1127" i="2" s="1"/>
  <c r="R1136" i="2"/>
  <c r="S1136" i="2" s="1"/>
  <c r="T1136" i="2" s="1"/>
  <c r="F1136" i="2" s="1"/>
  <c r="R1142" i="2"/>
  <c r="S1142" i="2" s="1"/>
  <c r="T1142" i="2" s="1"/>
  <c r="R1145" i="2"/>
  <c r="S1145" i="2" s="1"/>
  <c r="T1145" i="2" s="1"/>
  <c r="F1145" i="2" s="1"/>
  <c r="R1154" i="2"/>
  <c r="S1154" i="2" s="1"/>
  <c r="T1154" i="2" s="1"/>
  <c r="F1154" i="2" s="1"/>
  <c r="R1173" i="2"/>
  <c r="S1173" i="2" s="1"/>
  <c r="T1173" i="2" s="1"/>
  <c r="F1173" i="2" s="1"/>
  <c r="R1175" i="2"/>
  <c r="S1175" i="2" s="1"/>
  <c r="T1175" i="2" s="1"/>
  <c r="F1175" i="2" s="1"/>
  <c r="R1187" i="2"/>
  <c r="S1187" i="2" s="1"/>
  <c r="T1187" i="2" s="1"/>
  <c r="F1187" i="2" s="1"/>
  <c r="R1203" i="2"/>
  <c r="R1209" i="2"/>
  <c r="S1209" i="2" s="1"/>
  <c r="T1209" i="2" s="1"/>
  <c r="F1209" i="2" s="1"/>
  <c r="R1234" i="2"/>
  <c r="S1234" i="2" s="1"/>
  <c r="T1234" i="2" s="1"/>
  <c r="F1234" i="2" s="1"/>
  <c r="R1246" i="2"/>
  <c r="S1246" i="2" s="1"/>
  <c r="T1246" i="2" s="1"/>
  <c r="F1246" i="2" s="1"/>
  <c r="R1265" i="2"/>
  <c r="S1265" i="2" s="1"/>
  <c r="T1265" i="2" s="1"/>
  <c r="F1265" i="2" s="1"/>
  <c r="R1275" i="2"/>
  <c r="S1275" i="2" s="1"/>
  <c r="R1294" i="2"/>
  <c r="S1294" i="2" s="1"/>
  <c r="T1294" i="2" s="1"/>
  <c r="F1294" i="2" s="1"/>
  <c r="R1308" i="2"/>
  <c r="S1308" i="2" s="1"/>
  <c r="T1308" i="2" s="1"/>
  <c r="F1308" i="2" s="1"/>
  <c r="R1310" i="2"/>
  <c r="S1310" i="2" s="1"/>
  <c r="T1310" i="2" s="1"/>
  <c r="F1310" i="2" s="1"/>
  <c r="R1313" i="2"/>
  <c r="L1313" i="2" s="1"/>
  <c r="S1313" i="2" s="1"/>
  <c r="T1313" i="2" s="1"/>
  <c r="F1313" i="2" s="1"/>
  <c r="R1315" i="2"/>
  <c r="S1315" i="2" s="1"/>
  <c r="T1315" i="2" s="1"/>
  <c r="F1315" i="2" s="1"/>
  <c r="R1360" i="2"/>
  <c r="S1360" i="2" s="1"/>
  <c r="T1360" i="2" s="1"/>
  <c r="F1360" i="2" s="1"/>
  <c r="R1348" i="2"/>
  <c r="S1348" i="2" s="1"/>
  <c r="T1348" i="2" s="1"/>
  <c r="P1348" i="2" s="1"/>
  <c r="F1348" i="2" s="1"/>
  <c r="R1356" i="2"/>
  <c r="S1356" i="2" s="1"/>
  <c r="T1356" i="2" s="1"/>
  <c r="F1356" i="2" s="1"/>
  <c r="R1505" i="2"/>
  <c r="S1505" i="2" s="1"/>
  <c r="T1505" i="2" s="1"/>
  <c r="F1505" i="2" s="1"/>
  <c r="R1515" i="2"/>
  <c r="S1515" i="2" s="1"/>
  <c r="T1515" i="2" s="1"/>
  <c r="F1515" i="2" s="1"/>
  <c r="R1545" i="2"/>
  <c r="R1547" i="2"/>
  <c r="L1547" i="2" s="1"/>
  <c r="S1547" i="2" s="1"/>
  <c r="T1547" i="2" s="1"/>
  <c r="F1547" i="2" s="1"/>
  <c r="R1554" i="2"/>
  <c r="S1554" i="2" s="1"/>
  <c r="T1554" i="2" s="1"/>
  <c r="F1554" i="2" s="1"/>
  <c r="R1593" i="2"/>
  <c r="S1593" i="2" s="1"/>
  <c r="T1593" i="2" s="1"/>
  <c r="F1593" i="2" s="1"/>
  <c r="R1602" i="2"/>
  <c r="S1602" i="2" s="1"/>
  <c r="T1602" i="2" s="1"/>
  <c r="F1602" i="2" s="1"/>
  <c r="R1626" i="2"/>
  <c r="S1626" i="2" s="1"/>
  <c r="T1626" i="2" s="1"/>
  <c r="F1626" i="2" s="1"/>
  <c r="R1314" i="2"/>
  <c r="S1314" i="2" s="1"/>
  <c r="T1314" i="2" s="1"/>
  <c r="F1314" i="2" s="1"/>
  <c r="R1327" i="2"/>
  <c r="S1327" i="2" s="1"/>
  <c r="T1327" i="2" s="1"/>
  <c r="F1327" i="2" s="1"/>
  <c r="R1355" i="2"/>
  <c r="R1446" i="2"/>
  <c r="R1450" i="2"/>
  <c r="S1450" i="2" s="1"/>
  <c r="T1450" i="2" s="1"/>
  <c r="F1450" i="2" s="1"/>
  <c r="R1452" i="2"/>
  <c r="L1452" i="2" s="1"/>
  <c r="S1452" i="2" s="1"/>
  <c r="N1452" i="2" s="1"/>
  <c r="T1452" i="2" s="1"/>
  <c r="F1452" i="2" s="1"/>
  <c r="R1456" i="2"/>
  <c r="R1460" i="2"/>
  <c r="S1460" i="2" s="1"/>
  <c r="N1460" i="2" s="1"/>
  <c r="T1460" i="2" s="1"/>
  <c r="F1460" i="2" s="1"/>
  <c r="R1462" i="2"/>
  <c r="R1466" i="2"/>
  <c r="S1466" i="2" s="1"/>
  <c r="R1469" i="2"/>
  <c r="S1469" i="2" s="1"/>
  <c r="T1469" i="2" s="1"/>
  <c r="F1469" i="2" s="1"/>
  <c r="R1471" i="2"/>
  <c r="S1471" i="2" s="1"/>
  <c r="T1471" i="2" s="1"/>
  <c r="F1471" i="2" s="1"/>
  <c r="R1473" i="2"/>
  <c r="S1473" i="2" s="1"/>
  <c r="T1473" i="2" s="1"/>
  <c r="F1473" i="2" s="1"/>
  <c r="R1475" i="2"/>
  <c r="S1475" i="2" s="1"/>
  <c r="T1475" i="2" s="1"/>
  <c r="F1475" i="2" s="1"/>
  <c r="R1481" i="2"/>
  <c r="S1481" i="2" s="1"/>
  <c r="T1481" i="2" s="1"/>
  <c r="F1481" i="2" s="1"/>
  <c r="R1483" i="2"/>
  <c r="R1485" i="2"/>
  <c r="S1485" i="2" s="1"/>
  <c r="T1485" i="2" s="1"/>
  <c r="F1485" i="2" s="1"/>
  <c r="R1491" i="2"/>
  <c r="S1491" i="2" s="1"/>
  <c r="T1491" i="2" s="1"/>
  <c r="F1491" i="2" s="1"/>
  <c r="R1493" i="2"/>
  <c r="S1493" i="2" s="1"/>
  <c r="T1493" i="2" s="1"/>
  <c r="F1493" i="2" s="1"/>
  <c r="R1495" i="2"/>
  <c r="S1495" i="2" s="1"/>
  <c r="T1495" i="2" s="1"/>
  <c r="F1495" i="2" s="1"/>
  <c r="R1497" i="2"/>
  <c r="S1497" i="2" s="1"/>
  <c r="T1497" i="2" s="1"/>
  <c r="F1497" i="2" s="1"/>
  <c r="R1499" i="2"/>
  <c r="S1499" i="2" s="1"/>
  <c r="T1499" i="2" s="1"/>
  <c r="F1499" i="2" s="1"/>
  <c r="R1507" i="2"/>
  <c r="S1507" i="2" s="1"/>
  <c r="T1507" i="2" s="1"/>
  <c r="F1507" i="2" s="1"/>
  <c r="R1517" i="2"/>
  <c r="S1517" i="2" s="1"/>
  <c r="T1517" i="2" s="1"/>
  <c r="F1517" i="2" s="1"/>
  <c r="R1525" i="2"/>
  <c r="S1525" i="2" s="1"/>
  <c r="T1525" i="2" s="1"/>
  <c r="F1525" i="2" s="1"/>
  <c r="R1527" i="2"/>
  <c r="S1527" i="2" s="1"/>
  <c r="T1527" i="2" s="1"/>
  <c r="F1527" i="2" s="1"/>
  <c r="R1529" i="2"/>
  <c r="S1529" i="2" s="1"/>
  <c r="T1529" i="2" s="1"/>
  <c r="F1529" i="2" s="1"/>
  <c r="R1531" i="2"/>
  <c r="S1531" i="2" s="1"/>
  <c r="T1531" i="2" s="1"/>
  <c r="F1531" i="2" s="1"/>
  <c r="R1533" i="2"/>
  <c r="S1533" i="2" s="1"/>
  <c r="T1533" i="2" s="1"/>
  <c r="F1533" i="2" s="1"/>
  <c r="R1535" i="2"/>
  <c r="S1535" i="2" s="1"/>
  <c r="T1535" i="2" s="1"/>
  <c r="F1535" i="2" s="1"/>
  <c r="R1537" i="2"/>
  <c r="L1537" i="2" s="1"/>
  <c r="S1537" i="2" s="1"/>
  <c r="T1537" i="2" s="1"/>
  <c r="P1537" i="2" s="1"/>
  <c r="F1537" i="2" s="1"/>
  <c r="R1542" i="2"/>
  <c r="S1542" i="2" s="1"/>
  <c r="T1542" i="2" s="1"/>
  <c r="F1542" i="2" s="1"/>
  <c r="R1539" i="2"/>
  <c r="L1539" i="2" s="1"/>
  <c r="S1539" i="2" s="1"/>
  <c r="T1539" i="2" s="1"/>
  <c r="F1539" i="2" s="1"/>
  <c r="R1557" i="2"/>
  <c r="S1557" i="2" s="1"/>
  <c r="T1557" i="2" s="1"/>
  <c r="F1557" i="2" s="1"/>
  <c r="R1583" i="2"/>
  <c r="S1583" i="2" s="1"/>
  <c r="R1597" i="2"/>
  <c r="L1597" i="2" s="1"/>
  <c r="S1597" i="2" s="1"/>
  <c r="R2209" i="2"/>
  <c r="S2209" i="2" s="1"/>
  <c r="T2209" i="2" s="1"/>
  <c r="F2209" i="2" s="1"/>
  <c r="R2217" i="2"/>
  <c r="S2217" i="2" s="1"/>
  <c r="T2217" i="2" s="1"/>
  <c r="F2217" i="2" s="1"/>
  <c r="R2219" i="2"/>
  <c r="S2219" i="2" s="1"/>
  <c r="T2219" i="2" s="1"/>
  <c r="F2219" i="2" s="1"/>
  <c r="R2228" i="2"/>
  <c r="S2228" i="2" s="1"/>
  <c r="T2228" i="2" s="1"/>
  <c r="F2228" i="2" s="1"/>
  <c r="R2236" i="2"/>
  <c r="S2236" i="2" s="1"/>
  <c r="T2236" i="2" s="1"/>
  <c r="F2236" i="2" s="1"/>
  <c r="R2245" i="2"/>
  <c r="S2245" i="2" s="1"/>
  <c r="T2245" i="2" s="1"/>
  <c r="F2245" i="2" s="1"/>
  <c r="R2259" i="2"/>
  <c r="S2259" i="2" s="1"/>
  <c r="T2259" i="2" s="1"/>
  <c r="F2259" i="2" s="1"/>
  <c r="R2268" i="2"/>
  <c r="S2268" i="2" s="1"/>
  <c r="T2268" i="2" s="1"/>
  <c r="F2268" i="2" s="1"/>
  <c r="R2276" i="2"/>
  <c r="S2276" i="2" s="1"/>
  <c r="T2276" i="2" s="1"/>
  <c r="F2276" i="2" s="1"/>
  <c r="R2286" i="2"/>
  <c r="S2286" i="2" s="1"/>
  <c r="T2286" i="2" s="1"/>
  <c r="F2286" i="2" s="1"/>
  <c r="R2296" i="2"/>
  <c r="S2296" i="2" s="1"/>
  <c r="T2296" i="2" s="1"/>
  <c r="F2296" i="2" s="1"/>
  <c r="R2305" i="2"/>
  <c r="S2305" i="2" s="1"/>
  <c r="T2305" i="2" s="1"/>
  <c r="F2305" i="2" s="1"/>
  <c r="R2314" i="2"/>
  <c r="S2314" i="2" s="1"/>
  <c r="T2314" i="2" s="1"/>
  <c r="F2314" i="2" s="1"/>
  <c r="R2322" i="2"/>
  <c r="S2322" i="2" s="1"/>
  <c r="T2322" i="2" s="1"/>
  <c r="F2322" i="2" s="1"/>
  <c r="R2332" i="2"/>
  <c r="S2332" i="2" s="1"/>
  <c r="R2651" i="2"/>
  <c r="S2651" i="2" s="1"/>
  <c r="T2651" i="2" s="1"/>
  <c r="F2651" i="2" s="1"/>
  <c r="R2687" i="2"/>
  <c r="S2687" i="2" s="1"/>
  <c r="T2687" i="2" s="1"/>
  <c r="F2687" i="2" s="1"/>
  <c r="R1634" i="2"/>
  <c r="S1634" i="2" s="1"/>
  <c r="T1634" i="2" s="1"/>
  <c r="F1634" i="2" s="1"/>
  <c r="R1647" i="2"/>
  <c r="S1647" i="2" s="1"/>
  <c r="T1647" i="2" s="1"/>
  <c r="F1647" i="2" s="1"/>
  <c r="R1654" i="2"/>
  <c r="S1654" i="2" s="1"/>
  <c r="T1654" i="2" s="1"/>
  <c r="P1654" i="2" s="1"/>
  <c r="F1654" i="2" s="1"/>
  <c r="R1648" i="2"/>
  <c r="S1648" i="2" s="1"/>
  <c r="T1648" i="2" s="1"/>
  <c r="P1648" i="2" s="1"/>
  <c r="F1648" i="2" s="1"/>
  <c r="R1660" i="2"/>
  <c r="S1660" i="2" s="1"/>
  <c r="T1660" i="2" s="1"/>
  <c r="F1660" i="2" s="1"/>
  <c r="R1663" i="2"/>
  <c r="S1663" i="2" s="1"/>
  <c r="T1663" i="2" s="1"/>
  <c r="F1663" i="2" s="1"/>
  <c r="R1670" i="2"/>
  <c r="S1670" i="2" s="1"/>
  <c r="T1670" i="2" s="1"/>
  <c r="F1670" i="2" s="1"/>
  <c r="R1673" i="2"/>
  <c r="S1673" i="2" s="1"/>
  <c r="T1673" i="2" s="1"/>
  <c r="F1673" i="2" s="1"/>
  <c r="R1680" i="2"/>
  <c r="S1680" i="2" s="1"/>
  <c r="T1680" i="2" s="1"/>
  <c r="F1680" i="2" s="1"/>
  <c r="R1683" i="2"/>
  <c r="S1683" i="2" s="1"/>
  <c r="T1683" i="2" s="1"/>
  <c r="F1683" i="2" s="1"/>
  <c r="R1688" i="2"/>
  <c r="S1688" i="2" s="1"/>
  <c r="T1688" i="2" s="1"/>
  <c r="F1688" i="2" s="1"/>
  <c r="R1691" i="2"/>
  <c r="S1691" i="2" s="1"/>
  <c r="T1691" i="2" s="1"/>
  <c r="F1691" i="2" s="1"/>
  <c r="R1696" i="2"/>
  <c r="S1696" i="2" s="1"/>
  <c r="T1696" i="2" s="1"/>
  <c r="F1696" i="2" s="1"/>
  <c r="R1699" i="2"/>
  <c r="S1699" i="2" s="1"/>
  <c r="T1699" i="2" s="1"/>
  <c r="F1699" i="2" s="1"/>
  <c r="R1707" i="2"/>
  <c r="S1707" i="2" s="1"/>
  <c r="R1702" i="2"/>
  <c r="S1702" i="2" s="1"/>
  <c r="T1702" i="2" s="1"/>
  <c r="F1702" i="2" s="1"/>
  <c r="R1714" i="2"/>
  <c r="S1714" i="2" s="1"/>
  <c r="T1714" i="2" s="1"/>
  <c r="F1714" i="2" s="1"/>
  <c r="R1717" i="2"/>
  <c r="S1717" i="2" s="1"/>
  <c r="T1717" i="2" s="1"/>
  <c r="F1717" i="2" s="1"/>
  <c r="R1723" i="2"/>
  <c r="S1723" i="2" s="1"/>
  <c r="T1723" i="2" s="1"/>
  <c r="F1723" i="2" s="1"/>
  <c r="R1725" i="2"/>
  <c r="S1725" i="2" s="1"/>
  <c r="T1725" i="2" s="1"/>
  <c r="F1725" i="2" s="1"/>
  <c r="R1730" i="2"/>
  <c r="S1730" i="2" s="1"/>
  <c r="T1730" i="2" s="1"/>
  <c r="F1730" i="2" s="1"/>
  <c r="R1733" i="2"/>
  <c r="S1733" i="2" s="1"/>
  <c r="T1733" i="2" s="1"/>
  <c r="F1733" i="2" s="1"/>
  <c r="R1741" i="2"/>
  <c r="S1741" i="2" s="1"/>
  <c r="T1741" i="2" s="1"/>
  <c r="F1741" i="2" s="1"/>
  <c r="R1744" i="2"/>
  <c r="L1744" i="2" s="1"/>
  <c r="S1744" i="2" s="1"/>
  <c r="T1744" i="2" s="1"/>
  <c r="F1744" i="2" s="1"/>
  <c r="R1770" i="2"/>
  <c r="S1770" i="2" s="1"/>
  <c r="T1770" i="2" s="1"/>
  <c r="F1770" i="2" s="1"/>
  <c r="R1780" i="2"/>
  <c r="S1780" i="2" s="1"/>
  <c r="T1780" i="2" s="1"/>
  <c r="F1780" i="2" s="1"/>
  <c r="R1814" i="2"/>
  <c r="S1814" i="2" s="1"/>
  <c r="T1814" i="2" s="1"/>
  <c r="F1814" i="2" s="1"/>
  <c r="R1822" i="2"/>
  <c r="S1822" i="2" s="1"/>
  <c r="T1822" i="2" s="1"/>
  <c r="F1822" i="2" s="1"/>
  <c r="R1877" i="2"/>
  <c r="S1877" i="2" s="1"/>
  <c r="T1877" i="2" s="1"/>
  <c r="F1877" i="2" s="1"/>
  <c r="R1899" i="2"/>
  <c r="S1899" i="2" s="1"/>
  <c r="T1899" i="2" s="1"/>
  <c r="F1899" i="2" s="1"/>
  <c r="R1925" i="2"/>
  <c r="S1925" i="2" s="1"/>
  <c r="T1925" i="2" s="1"/>
  <c r="F1925" i="2" s="1"/>
  <c r="R1613" i="2"/>
  <c r="S1613" i="2" s="1"/>
  <c r="T1613" i="2" s="1"/>
  <c r="F1613" i="2" s="1"/>
  <c r="R1629" i="2"/>
  <c r="R1650" i="2"/>
  <c r="R1657" i="2"/>
  <c r="S1657" i="2" s="1"/>
  <c r="T1657" i="2" s="1"/>
  <c r="P1657" i="2" s="1"/>
  <c r="F1657" i="2" s="1"/>
  <c r="R1665" i="2"/>
  <c r="S1665" i="2" s="1"/>
  <c r="T1665" i="2" s="1"/>
  <c r="F1665" i="2" s="1"/>
  <c r="R1677" i="2"/>
  <c r="S1677" i="2" s="1"/>
  <c r="T1677" i="2" s="1"/>
  <c r="F1677" i="2" s="1"/>
  <c r="R1685" i="2"/>
  <c r="S1685" i="2" s="1"/>
  <c r="T1685" i="2" s="1"/>
  <c r="F1685" i="2" s="1"/>
  <c r="R1693" i="2"/>
  <c r="R1701" i="2"/>
  <c r="S1701" i="2" s="1"/>
  <c r="T1701" i="2" s="1"/>
  <c r="F1701" i="2" s="1"/>
  <c r="R1711" i="2"/>
  <c r="S1711" i="2" s="1"/>
  <c r="T1711" i="2" s="1"/>
  <c r="F1711" i="2" s="1"/>
  <c r="R1719" i="2"/>
  <c r="S1719" i="2" s="1"/>
  <c r="T1719" i="2" s="1"/>
  <c r="F1719" i="2" s="1"/>
  <c r="R1727" i="2"/>
  <c r="S1727" i="2" s="1"/>
  <c r="T1727" i="2" s="1"/>
  <c r="F1727" i="2" s="1"/>
  <c r="R1739" i="2"/>
  <c r="S1739" i="2" s="1"/>
  <c r="T1739" i="2" s="1"/>
  <c r="F1739" i="2" s="1"/>
  <c r="R1743" i="2"/>
  <c r="S1743" i="2" s="1"/>
  <c r="T1743" i="2" s="1"/>
  <c r="F1743" i="2" s="1"/>
  <c r="R1764" i="2"/>
  <c r="S1764" i="2" s="1"/>
  <c r="T1764" i="2" s="1"/>
  <c r="F1764" i="2" s="1"/>
  <c r="R1776" i="2"/>
  <c r="R1789" i="2"/>
  <c r="S1789" i="2" s="1"/>
  <c r="T1789" i="2" s="1"/>
  <c r="F1789" i="2" s="1"/>
  <c r="R1800" i="2"/>
  <c r="S1800" i="2" s="1"/>
  <c r="T1800" i="2" s="1"/>
  <c r="F1800" i="2" s="1"/>
  <c r="R1809" i="2"/>
  <c r="S1809" i="2" s="1"/>
  <c r="T1809" i="2" s="1"/>
  <c r="F1809" i="2" s="1"/>
  <c r="R1821" i="2"/>
  <c r="S1821" i="2" s="1"/>
  <c r="T1821" i="2" s="1"/>
  <c r="F1821" i="2" s="1"/>
  <c r="R1829" i="2"/>
  <c r="R1838" i="2"/>
  <c r="S1838" i="2" s="1"/>
  <c r="T1838" i="2" s="1"/>
  <c r="F1838" i="2" s="1"/>
  <c r="R1869" i="2"/>
  <c r="S1869" i="2" s="1"/>
  <c r="T1869" i="2" s="1"/>
  <c r="F1869" i="2" s="1"/>
  <c r="R1883" i="2"/>
  <c r="S1883" i="2" s="1"/>
  <c r="T1883" i="2" s="1"/>
  <c r="F1883" i="2" s="1"/>
  <c r="R1901" i="2"/>
  <c r="S1901" i="2" s="1"/>
  <c r="T1901" i="2" s="1"/>
  <c r="F1901" i="2" s="1"/>
  <c r="R2208" i="2"/>
  <c r="S2208" i="2" s="1"/>
  <c r="T2208" i="2" s="1"/>
  <c r="P2208" i="2" s="1"/>
  <c r="F2208" i="2" s="1"/>
  <c r="R2210" i="2"/>
  <c r="R2218" i="2"/>
  <c r="S2218" i="2" s="1"/>
  <c r="T2218" i="2" s="1"/>
  <c r="F2218" i="2" s="1"/>
  <c r="R2220" i="2"/>
  <c r="S2220" i="2" s="1"/>
  <c r="T2220" i="2" s="1"/>
  <c r="F2220" i="2" s="1"/>
  <c r="R2232" i="2"/>
  <c r="S2232" i="2" s="1"/>
  <c r="T2232" i="2" s="1"/>
  <c r="F2232" i="2" s="1"/>
  <c r="R2241" i="2"/>
  <c r="S2241" i="2" s="1"/>
  <c r="T2241" i="2" s="1"/>
  <c r="F2241" i="2" s="1"/>
  <c r="R2249" i="2"/>
  <c r="S2249" i="2" s="1"/>
  <c r="T2249" i="2" s="1"/>
  <c r="F2249" i="2" s="1"/>
  <c r="R2263" i="2"/>
  <c r="S2263" i="2" s="1"/>
  <c r="T2263" i="2" s="1"/>
  <c r="F2263" i="2" s="1"/>
  <c r="R2272" i="2"/>
  <c r="S2272" i="2" s="1"/>
  <c r="T2272" i="2" s="1"/>
  <c r="F2272" i="2" s="1"/>
  <c r="R2280" i="2"/>
  <c r="S2280" i="2" s="1"/>
  <c r="T2280" i="2" s="1"/>
  <c r="F2280" i="2" s="1"/>
  <c r="R2292" i="2"/>
  <c r="S2292" i="2" s="1"/>
  <c r="T2292" i="2" s="1"/>
  <c r="F2292" i="2" s="1"/>
  <c r="R2300" i="2"/>
  <c r="S2300" i="2" s="1"/>
  <c r="T2300" i="2" s="1"/>
  <c r="F2300" i="2" s="1"/>
  <c r="R2310" i="2"/>
  <c r="S2310" i="2" s="1"/>
  <c r="T2310" i="2" s="1"/>
  <c r="F2310" i="2" s="1"/>
  <c r="R2318" i="2"/>
  <c r="S2318" i="2" s="1"/>
  <c r="T2318" i="2" s="1"/>
  <c r="F2318" i="2" s="1"/>
  <c r="R2326" i="2"/>
  <c r="S2326" i="2" s="1"/>
  <c r="T2326" i="2" s="1"/>
  <c r="F2326" i="2" s="1"/>
  <c r="R2395" i="2"/>
  <c r="S2395" i="2" s="1"/>
  <c r="T2395" i="2" s="1"/>
  <c r="F2395" i="2" s="1"/>
  <c r="R2405" i="2"/>
  <c r="S2405" i="2" s="1"/>
  <c r="T2405" i="2" s="1"/>
  <c r="F2405" i="2" s="1"/>
  <c r="R2408" i="2"/>
  <c r="R2409" i="2"/>
  <c r="R2411" i="2"/>
  <c r="S2411" i="2" s="1"/>
  <c r="T2411" i="2" s="1"/>
  <c r="F2411" i="2" s="1"/>
  <c r="R2414" i="2"/>
  <c r="R2421" i="2"/>
  <c r="R2432" i="2"/>
  <c r="S2432" i="2" s="1"/>
  <c r="T2432" i="2" s="1"/>
  <c r="F2432" i="2" s="1"/>
  <c r="R2435" i="2"/>
  <c r="S2435" i="2" s="1"/>
  <c r="T2435" i="2" s="1"/>
  <c r="F2435" i="2" s="1"/>
  <c r="R2436" i="2"/>
  <c r="S2436" i="2" s="1"/>
  <c r="T2436" i="2" s="1"/>
  <c r="F2436" i="2" s="1"/>
  <c r="R2440" i="2"/>
  <c r="S2440" i="2" s="1"/>
  <c r="T2440" i="2" s="1"/>
  <c r="F2440" i="2" s="1"/>
  <c r="R2442" i="2"/>
  <c r="S2442" i="2" s="1"/>
  <c r="T2442" i="2" s="1"/>
  <c r="F2442" i="2" s="1"/>
  <c r="R2444" i="2"/>
  <c r="S2444" i="2" s="1"/>
  <c r="T2444" i="2" s="1"/>
  <c r="F2444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472" i="2"/>
  <c r="S2472" i="2" s="1"/>
  <c r="T2472" i="2" s="1"/>
  <c r="F2472" i="2" s="1"/>
  <c r="R2474" i="2"/>
  <c r="S2474" i="2" s="1"/>
  <c r="T2474" i="2" s="1"/>
  <c r="F2474" i="2" s="1"/>
  <c r="R2502" i="2"/>
  <c r="S2502" i="2" s="1"/>
  <c r="T2502" i="2" s="1"/>
  <c r="F2502" i="2" s="1"/>
  <c r="R2504" i="2"/>
  <c r="S2504" i="2" s="1"/>
  <c r="T2504" i="2" s="1"/>
  <c r="F2504" i="2" s="1"/>
  <c r="R2530" i="2"/>
  <c r="S2530" i="2" s="1"/>
  <c r="T2530" i="2" s="1"/>
  <c r="F2530" i="2" s="1"/>
  <c r="R2552" i="2"/>
  <c r="S2552" i="2" s="1"/>
  <c r="T2552" i="2" s="1"/>
  <c r="F2552" i="2" s="1"/>
  <c r="R2581" i="2"/>
  <c r="L2581" i="2" s="1"/>
  <c r="S2581" i="2" s="1"/>
  <c r="T2581" i="2" s="1"/>
  <c r="R2734" i="2"/>
  <c r="S2734" i="2" s="1"/>
  <c r="T2734" i="2" s="1"/>
  <c r="F2734" i="2" s="1"/>
  <c r="R1559" i="2"/>
  <c r="S1559" i="2" s="1"/>
  <c r="T1559" i="2" s="1"/>
  <c r="F1559" i="2" s="1"/>
  <c r="R1571" i="2"/>
  <c r="S1571" i="2" s="1"/>
  <c r="T1571" i="2" s="1"/>
  <c r="F1571" i="2" s="1"/>
  <c r="R1579" i="2"/>
  <c r="S1579" i="2" s="1"/>
  <c r="T1579" i="2" s="1"/>
  <c r="F1579" i="2" s="1"/>
  <c r="R1587" i="2"/>
  <c r="L1587" i="2" s="1"/>
  <c r="S1587" i="2" s="1"/>
  <c r="T1587" i="2" s="1"/>
  <c r="F1587" i="2" s="1"/>
  <c r="R1735" i="2"/>
  <c r="S1735" i="2" s="1"/>
  <c r="T1735" i="2" s="1"/>
  <c r="F1735" i="2" s="1"/>
  <c r="R1753" i="2"/>
  <c r="S1753" i="2" s="1"/>
  <c r="T1753" i="2" s="1"/>
  <c r="F1753" i="2" s="1"/>
  <c r="R1775" i="2"/>
  <c r="S1775" i="2" s="1"/>
  <c r="T1775" i="2" s="1"/>
  <c r="F1775" i="2" s="1"/>
  <c r="R1788" i="2"/>
  <c r="S1788" i="2" s="1"/>
  <c r="T1788" i="2" s="1"/>
  <c r="F1788" i="2" s="1"/>
  <c r="R1804" i="2"/>
  <c r="S1804" i="2" s="1"/>
  <c r="T1804" i="2" s="1"/>
  <c r="F1804" i="2" s="1"/>
  <c r="R1818" i="2"/>
  <c r="S1818" i="2" s="1"/>
  <c r="T1818" i="2" s="1"/>
  <c r="F1818" i="2" s="1"/>
  <c r="R1826" i="2"/>
  <c r="S1826" i="2" s="1"/>
  <c r="T1826" i="2" s="1"/>
  <c r="F1826" i="2" s="1"/>
  <c r="R1835" i="2"/>
  <c r="S1835" i="2" s="1"/>
  <c r="T1835" i="2" s="1"/>
  <c r="F1835" i="2" s="1"/>
  <c r="R1873" i="2"/>
  <c r="S1873" i="2" s="1"/>
  <c r="T1873" i="2" s="1"/>
  <c r="F1873" i="2" s="1"/>
  <c r="R1890" i="2"/>
  <c r="S1890" i="2" s="1"/>
  <c r="T1890" i="2" s="1"/>
  <c r="F1890" i="2" s="1"/>
  <c r="R1914" i="2"/>
  <c r="S1914" i="2" s="1"/>
  <c r="T1914" i="2" s="1"/>
  <c r="F1914" i="2" s="1"/>
  <c r="R1928" i="2"/>
  <c r="S1928" i="2" s="1"/>
  <c r="T1928" i="2" s="1"/>
  <c r="F1928" i="2" s="1"/>
  <c r="R2113" i="2"/>
  <c r="S2113" i="2" s="1"/>
  <c r="T2113" i="2" s="1"/>
  <c r="F2113" i="2" s="1"/>
  <c r="R2710" i="2"/>
  <c r="L2710" i="2" s="1"/>
  <c r="S2710" i="2" s="1"/>
  <c r="T2710" i="2" s="1"/>
  <c r="F2710" i="2" s="1"/>
  <c r="R2714" i="2"/>
  <c r="S2714" i="2" s="1"/>
  <c r="T2714" i="2" s="1"/>
  <c r="F2714" i="2" s="1"/>
  <c r="R3016" i="2"/>
  <c r="S3016" i="2" s="1"/>
  <c r="T3016" i="2" s="1"/>
  <c r="F3016" i="2" s="1"/>
  <c r="R3020" i="2"/>
  <c r="S3020" i="2" s="1"/>
  <c r="T3020" i="2" s="1"/>
  <c r="F3020" i="2" s="1"/>
  <c r="R3025" i="2"/>
  <c r="S3025" i="2" s="1"/>
  <c r="T3025" i="2" s="1"/>
  <c r="F3025" i="2" s="1"/>
  <c r="R3028" i="2"/>
  <c r="S3028" i="2" s="1"/>
  <c r="T3028" i="2" s="1"/>
  <c r="F3028" i="2" s="1"/>
  <c r="R3032" i="2"/>
  <c r="S3032" i="2" s="1"/>
  <c r="T3032" i="2" s="1"/>
  <c r="F3032" i="2" s="1"/>
  <c r="R3036" i="2"/>
  <c r="S3036" i="2" s="1"/>
  <c r="T3036" i="2" s="1"/>
  <c r="F3036" i="2" s="1"/>
  <c r="R734" i="2"/>
  <c r="S734" i="2" s="1"/>
  <c r="T734" i="2" s="1"/>
  <c r="F734" i="2" s="1"/>
  <c r="R736" i="2"/>
  <c r="S736" i="2" s="1"/>
  <c r="T736" i="2" s="1"/>
  <c r="F736" i="2" s="1"/>
  <c r="R750" i="2"/>
  <c r="S750" i="2" s="1"/>
  <c r="T750" i="2" s="1"/>
  <c r="F750" i="2" s="1"/>
  <c r="R1616" i="2"/>
  <c r="S1616" i="2" s="1"/>
  <c r="T1616" i="2" s="1"/>
  <c r="F1616" i="2" s="1"/>
  <c r="R2407" i="2"/>
  <c r="R2406" i="2"/>
  <c r="R2410" i="2"/>
  <c r="R2412" i="2"/>
  <c r="S2412" i="2" s="1"/>
  <c r="T2412" i="2" s="1"/>
  <c r="F2412" i="2" s="1"/>
  <c r="R2416" i="2"/>
  <c r="R2422" i="2"/>
  <c r="R2433" i="2"/>
  <c r="S2433" i="2" s="1"/>
  <c r="T2433" i="2" s="1"/>
  <c r="F2433" i="2" s="1"/>
  <c r="R2434" i="2"/>
  <c r="S2434" i="2" s="1"/>
  <c r="T2434" i="2" s="1"/>
  <c r="F2434" i="2" s="1"/>
  <c r="R2437" i="2"/>
  <c r="S2437" i="2" s="1"/>
  <c r="T2437" i="2" s="1"/>
  <c r="F2437" i="2" s="1"/>
  <c r="R2441" i="2"/>
  <c r="S2441" i="2" s="1"/>
  <c r="T2441" i="2" s="1"/>
  <c r="F2441" i="2" s="1"/>
  <c r="R2443" i="2"/>
  <c r="S2443" i="2" s="1"/>
  <c r="T2443" i="2" s="1"/>
  <c r="F2443" i="2" s="1"/>
  <c r="R2446" i="2"/>
  <c r="S2446" i="2" s="1"/>
  <c r="T2446" i="2" s="1"/>
  <c r="F2446" i="2" s="1"/>
  <c r="R2451" i="2"/>
  <c r="R2453" i="2"/>
  <c r="S2453" i="2" s="1"/>
  <c r="T2453" i="2" s="1"/>
  <c r="F2453" i="2" s="1"/>
  <c r="R2459" i="2"/>
  <c r="S2459" i="2" s="1"/>
  <c r="T2459" i="2" s="1"/>
  <c r="P2459" i="2" s="1"/>
  <c r="F2459" i="2" s="1"/>
  <c r="R2461" i="2"/>
  <c r="S2461" i="2" s="1"/>
  <c r="T2461" i="2" s="1"/>
  <c r="P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3" i="2"/>
  <c r="S2473" i="2" s="1"/>
  <c r="T2473" i="2" s="1"/>
  <c r="F2473" i="2" s="1"/>
  <c r="R2475" i="2"/>
  <c r="S2475" i="2" s="1"/>
  <c r="T2475" i="2" s="1"/>
  <c r="F2475" i="2" s="1"/>
  <c r="R2528" i="2"/>
  <c r="R2537" i="2"/>
  <c r="S2537" i="2" s="1"/>
  <c r="T2537" i="2" s="1"/>
  <c r="F2537" i="2" s="1"/>
  <c r="R2538" i="2"/>
  <c r="S2538" i="2" s="1"/>
  <c r="T2538" i="2" s="1"/>
  <c r="F2538" i="2" s="1"/>
  <c r="R2540" i="2"/>
  <c r="S2540" i="2" s="1"/>
  <c r="T2540" i="2" s="1"/>
  <c r="F2540" i="2" s="1"/>
  <c r="R2543" i="2"/>
  <c r="S2543" i="2" s="1"/>
  <c r="T2543" i="2" s="1"/>
  <c r="F2543" i="2" s="1"/>
  <c r="R2574" i="2"/>
  <c r="S2574" i="2" s="1"/>
  <c r="T2574" i="2" s="1"/>
  <c r="F2574" i="2" s="1"/>
  <c r="R2591" i="2"/>
  <c r="S2591" i="2" s="1"/>
  <c r="T2591" i="2" s="1"/>
  <c r="F2591" i="2" s="1"/>
  <c r="R2596" i="2"/>
  <c r="L2596" i="2" s="1"/>
  <c r="S2596" i="2" s="1"/>
  <c r="T2596" i="2" s="1"/>
  <c r="R2634" i="2"/>
  <c r="S2634" i="2" s="1"/>
  <c r="T2634" i="2" s="1"/>
  <c r="F2634" i="2" s="1"/>
  <c r="R2703" i="2"/>
  <c r="S2703" i="2" s="1"/>
  <c r="T2703" i="2" s="1"/>
  <c r="F2703" i="2" s="1"/>
  <c r="R2705" i="2"/>
  <c r="S2705" i="2" s="1"/>
  <c r="T2705" i="2" s="1"/>
  <c r="F2705" i="2" s="1"/>
  <c r="R2707" i="2"/>
  <c r="S2707" i="2" s="1"/>
  <c r="T2707" i="2" s="1"/>
  <c r="F2707" i="2" s="1"/>
  <c r="R2711" i="2"/>
  <c r="S2711" i="2" s="1"/>
  <c r="T2711" i="2" s="1"/>
  <c r="F2711" i="2" s="1"/>
  <c r="R2733" i="2"/>
  <c r="S2733" i="2" s="1"/>
  <c r="T2733" i="2" s="1"/>
  <c r="F2733" i="2" s="1"/>
  <c r="R2745" i="2"/>
  <c r="S2745" i="2" s="1"/>
  <c r="T2745" i="2" s="1"/>
  <c r="F2745" i="2" s="1"/>
  <c r="R2785" i="2"/>
  <c r="S2785" i="2" s="1"/>
  <c r="T2785" i="2" s="1"/>
  <c r="F2785" i="2" s="1"/>
  <c r="R2795" i="2"/>
  <c r="S2795" i="2" s="1"/>
  <c r="T2795" i="2" s="1"/>
  <c r="F2795" i="2" s="1"/>
  <c r="R2829" i="2"/>
  <c r="S2829" i="2" s="1"/>
  <c r="T2829" i="2" s="1"/>
  <c r="F2829" i="2" s="1"/>
  <c r="R2848" i="2"/>
  <c r="S2848" i="2" s="1"/>
  <c r="T2848" i="2" s="1"/>
  <c r="F2848" i="2" s="1"/>
  <c r="R733" i="2"/>
  <c r="R2583" i="2"/>
  <c r="S2583" i="2" s="1"/>
  <c r="T2583" i="2" s="1"/>
  <c r="F2583" i="2" s="1"/>
  <c r="R2586" i="2"/>
  <c r="S2586" i="2" s="1"/>
  <c r="N2586" i="2" s="1"/>
  <c r="T2586" i="2" s="1"/>
  <c r="F2586" i="2" s="1"/>
  <c r="R2598" i="2"/>
  <c r="R1916" i="2"/>
  <c r="S1916" i="2" s="1"/>
  <c r="T1916" i="2" s="1"/>
  <c r="F1916" i="2" s="1"/>
  <c r="R1960" i="2"/>
  <c r="R1992" i="2"/>
  <c r="S1992" i="2" s="1"/>
  <c r="T1992" i="2" s="1"/>
  <c r="F1992" i="2" s="1"/>
  <c r="R2017" i="2"/>
  <c r="S2017" i="2" s="1"/>
  <c r="T2017" i="2" s="1"/>
  <c r="F2017" i="2" s="1"/>
  <c r="R2026" i="2"/>
  <c r="S2026" i="2" s="1"/>
  <c r="T2026" i="2" s="1"/>
  <c r="F2026" i="2" s="1"/>
  <c r="R2036" i="2"/>
  <c r="S2036" i="2" s="1"/>
  <c r="T2036" i="2" s="1"/>
  <c r="F2036" i="2" s="1"/>
  <c r="R2039" i="2"/>
  <c r="S2039" i="2" s="1"/>
  <c r="T2039" i="2" s="1"/>
  <c r="F2039" i="2" s="1"/>
  <c r="R2071" i="2"/>
  <c r="S2071" i="2" s="1"/>
  <c r="T2071" i="2" s="1"/>
  <c r="F2071" i="2" s="1"/>
  <c r="R2150" i="2"/>
  <c r="S2150" i="2" s="1"/>
  <c r="T2150" i="2" s="1"/>
  <c r="F2150" i="2" s="1"/>
  <c r="R2154" i="2"/>
  <c r="S2154" i="2" s="1"/>
  <c r="T2154" i="2" s="1"/>
  <c r="F2154" i="2" s="1"/>
  <c r="R2215" i="2"/>
  <c r="L2215" i="2" s="1"/>
  <c r="S2215" i="2" s="1"/>
  <c r="N2215" i="2" s="1"/>
  <c r="T2215" i="2" s="1"/>
  <c r="R2288" i="2"/>
  <c r="S2288" i="2" s="1"/>
  <c r="T2288" i="2" s="1"/>
  <c r="F2288" i="2" s="1"/>
  <c r="R2330" i="2"/>
  <c r="L2330" i="2" s="1"/>
  <c r="S2330" i="2" s="1"/>
  <c r="T2330" i="2" s="1"/>
  <c r="F2330" i="2" s="1"/>
  <c r="R2373" i="2"/>
  <c r="S2373" i="2" s="1"/>
  <c r="T2373" i="2" s="1"/>
  <c r="F2373" i="2" s="1"/>
  <c r="R2415" i="2"/>
  <c r="L2415" i="2" s="1"/>
  <c r="S2415" i="2" s="1"/>
  <c r="R2479" i="2"/>
  <c r="S2479" i="2" s="1"/>
  <c r="T2479" i="2" s="1"/>
  <c r="F2479" i="2" s="1"/>
  <c r="R2493" i="2"/>
  <c r="S2493" i="2" s="1"/>
  <c r="T2493" i="2" s="1"/>
  <c r="P2493" i="2" s="1"/>
  <c r="F2493" i="2" s="1"/>
  <c r="R2507" i="2"/>
  <c r="S2507" i="2" s="1"/>
  <c r="T2507" i="2" s="1"/>
  <c r="F2507" i="2" s="1"/>
  <c r="R2520" i="2"/>
  <c r="S2520" i="2" s="1"/>
  <c r="T2520" i="2" s="1"/>
  <c r="F2520" i="2" s="1"/>
  <c r="R2523" i="2"/>
  <c r="S2523" i="2" s="1"/>
  <c r="T2523" i="2" s="1"/>
  <c r="F2523" i="2" s="1"/>
  <c r="R2529" i="2"/>
  <c r="S2529" i="2" s="1"/>
  <c r="T2529" i="2" s="1"/>
  <c r="F2529" i="2" s="1"/>
  <c r="R2536" i="2"/>
  <c r="S2536" i="2" s="1"/>
  <c r="T2536" i="2" s="1"/>
  <c r="F2536" i="2" s="1"/>
  <c r="R2544" i="2"/>
  <c r="S2544" i="2" s="1"/>
  <c r="T2544" i="2" s="1"/>
  <c r="F2544" i="2" s="1"/>
  <c r="R2555" i="2"/>
  <c r="R2593" i="2"/>
  <c r="S2593" i="2" s="1"/>
  <c r="T2593" i="2" s="1"/>
  <c r="F2593" i="2" s="1"/>
  <c r="R2603" i="2"/>
  <c r="S2603" i="2" s="1"/>
  <c r="T2603" i="2" s="1"/>
  <c r="P2603" i="2" s="1"/>
  <c r="F2603" i="2" s="1"/>
  <c r="R2732" i="2"/>
  <c r="S2732" i="2" s="1"/>
  <c r="T2732" i="2" s="1"/>
  <c r="F2732" i="2" s="1"/>
  <c r="R2766" i="2"/>
  <c r="S2766" i="2" s="1"/>
  <c r="T2766" i="2" s="1"/>
  <c r="F2766" i="2" s="1"/>
  <c r="R2772" i="2"/>
  <c r="S2772" i="2" s="1"/>
  <c r="T2772" i="2" s="1"/>
  <c r="F2772" i="2" s="1"/>
  <c r="R2980" i="2"/>
  <c r="S2980" i="2" s="1"/>
  <c r="T2980" i="2" s="1"/>
  <c r="F2980" i="2" s="1"/>
  <c r="R3038" i="2"/>
  <c r="S3038" i="2" s="1"/>
  <c r="T3038" i="2" s="1"/>
  <c r="F3038" i="2" s="1"/>
  <c r="R3067" i="2"/>
  <c r="S3067" i="2" s="1"/>
  <c r="T3067" i="2" s="1"/>
  <c r="F3067" i="2" s="1"/>
  <c r="R1345" i="2"/>
  <c r="S1345" i="2" s="1"/>
  <c r="T1345" i="2" s="1"/>
  <c r="F1345" i="2" s="1"/>
  <c r="R1463" i="2"/>
  <c r="S1463" i="2" s="1"/>
  <c r="T1463" i="2" s="1"/>
  <c r="F1463" i="2" s="1"/>
  <c r="R1512" i="2"/>
  <c r="S1512" i="2" s="1"/>
  <c r="T1512" i="2" s="1"/>
  <c r="F1512" i="2" s="1"/>
  <c r="R1540" i="2"/>
  <c r="S1540" i="2" s="1"/>
  <c r="T1540" i="2" s="1"/>
  <c r="F1540" i="2" s="1"/>
  <c r="R1861" i="2"/>
  <c r="S1861" i="2" s="1"/>
  <c r="T1861" i="2" s="1"/>
  <c r="F1861" i="2" s="1"/>
  <c r="R1986" i="2"/>
  <c r="S1986" i="2" s="1"/>
  <c r="T1986" i="2" s="1"/>
  <c r="F1986" i="2" s="1"/>
  <c r="R2019" i="2"/>
  <c r="S2019" i="2" s="1"/>
  <c r="T2019" i="2" s="1"/>
  <c r="F2019" i="2" s="1"/>
  <c r="R2033" i="2"/>
  <c r="S2033" i="2" s="1"/>
  <c r="T2033" i="2" s="1"/>
  <c r="F2033" i="2" s="1"/>
  <c r="R2055" i="2"/>
  <c r="S2055" i="2" s="1"/>
  <c r="T2055" i="2" s="1"/>
  <c r="F2055" i="2" s="1"/>
  <c r="R2070" i="2"/>
  <c r="S2070" i="2" s="1"/>
  <c r="T2070" i="2" s="1"/>
  <c r="F2070" i="2" s="1"/>
  <c r="R2097" i="2"/>
  <c r="S2097" i="2" s="1"/>
  <c r="T2097" i="2" s="1"/>
  <c r="F2097" i="2" s="1"/>
  <c r="R2122" i="2"/>
  <c r="S2122" i="2" s="1"/>
  <c r="T2122" i="2" s="1"/>
  <c r="F2122" i="2" s="1"/>
  <c r="R2131" i="2"/>
  <c r="S2131" i="2" s="1"/>
  <c r="T2131" i="2" s="1"/>
  <c r="F2131" i="2" s="1"/>
  <c r="R2193" i="2"/>
  <c r="S2193" i="2" s="1"/>
  <c r="T2193" i="2" s="1"/>
  <c r="F2193" i="2" s="1"/>
  <c r="R2195" i="2"/>
  <c r="S2195" i="2" s="1"/>
  <c r="T2195" i="2" s="1"/>
  <c r="F2195" i="2" s="1"/>
  <c r="R2387" i="2"/>
  <c r="S2387" i="2" s="1"/>
  <c r="T2387" i="2" s="1"/>
  <c r="F2387" i="2" s="1"/>
  <c r="R2392" i="2"/>
  <c r="S2392" i="2" s="1"/>
  <c r="T2392" i="2" s="1"/>
  <c r="F2392" i="2" s="1"/>
  <c r="R2428" i="2"/>
  <c r="S2428" i="2" s="1"/>
  <c r="T2428" i="2" s="1"/>
  <c r="F2428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64" i="2"/>
  <c r="S1064" i="2" s="1"/>
  <c r="T1064" i="2" s="1"/>
  <c r="F1064" i="2" s="1"/>
  <c r="R1073" i="2"/>
  <c r="S1073" i="2" s="1"/>
  <c r="T1073" i="2" s="1"/>
  <c r="F1073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63" i="2"/>
  <c r="S1063" i="2" s="1"/>
  <c r="T1063" i="2" s="1"/>
  <c r="F1063" i="2" s="1"/>
  <c r="R1074" i="2"/>
  <c r="S1074" i="2" s="1"/>
  <c r="T1074" i="2" s="1"/>
  <c r="F1074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S20" i="2" s="1"/>
  <c r="T20" i="2" s="1"/>
  <c r="F20" i="2" s="1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4" i="2"/>
  <c r="S484" i="2" s="1"/>
  <c r="T484" i="2" s="1"/>
  <c r="F484" i="2" s="1"/>
  <c r="R491" i="2"/>
  <c r="S491" i="2" s="1"/>
  <c r="T491" i="2" s="1"/>
  <c r="F491" i="2" s="1"/>
  <c r="R498" i="2"/>
  <c r="S498" i="2" s="1"/>
  <c r="T498" i="2" s="1"/>
  <c r="F498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88" i="2"/>
  <c r="S588" i="2" s="1"/>
  <c r="T588" i="2" s="1"/>
  <c r="F588" i="2" s="1"/>
  <c r="R604" i="2"/>
  <c r="S604" i="2" s="1"/>
  <c r="T604" i="2" s="1"/>
  <c r="F604" i="2" s="1"/>
  <c r="R801" i="2"/>
  <c r="S801" i="2" s="1"/>
  <c r="T801" i="2" s="1"/>
  <c r="F801" i="2" s="1"/>
  <c r="R804" i="2"/>
  <c r="S804" i="2" s="1"/>
  <c r="T804" i="2" s="1"/>
  <c r="F804" i="2" s="1"/>
  <c r="R806" i="2"/>
  <c r="S806" i="2" s="1"/>
  <c r="T806" i="2" s="1"/>
  <c r="F806" i="2" s="1"/>
  <c r="R808" i="2"/>
  <c r="S808" i="2" s="1"/>
  <c r="T808" i="2" s="1"/>
  <c r="F808" i="2" s="1"/>
  <c r="R810" i="2"/>
  <c r="S810" i="2" s="1"/>
  <c r="T810" i="2" s="1"/>
  <c r="F810" i="2" s="1"/>
  <c r="R1020" i="2"/>
  <c r="R1024" i="2"/>
  <c r="R1028" i="2"/>
  <c r="S1028" i="2" s="1"/>
  <c r="T1028" i="2" s="1"/>
  <c r="F1028" i="2" s="1"/>
  <c r="R1031" i="2"/>
  <c r="S1031" i="2" s="1"/>
  <c r="T1031" i="2" s="1"/>
  <c r="F1031" i="2" s="1"/>
  <c r="R1035" i="2"/>
  <c r="S1035" i="2" s="1"/>
  <c r="T1035" i="2" s="1"/>
  <c r="F1035" i="2" s="1"/>
  <c r="R1038" i="2"/>
  <c r="R1049" i="2"/>
  <c r="S1049" i="2" s="1"/>
  <c r="T1049" i="2" s="1"/>
  <c r="F1049" i="2" s="1"/>
  <c r="R1058" i="2"/>
  <c r="S1058" i="2" s="1"/>
  <c r="T1058" i="2" s="1"/>
  <c r="F1058" i="2" s="1"/>
  <c r="R1065" i="2"/>
  <c r="S1065" i="2" s="1"/>
  <c r="T1065" i="2" s="1"/>
  <c r="F1065" i="2" s="1"/>
  <c r="R1075" i="2"/>
  <c r="R1084" i="2"/>
  <c r="S1084" i="2" s="1"/>
  <c r="T1084" i="2" s="1"/>
  <c r="F1084" i="2" s="1"/>
  <c r="R1092" i="2"/>
  <c r="S1092" i="2" s="1"/>
  <c r="T1092" i="2" s="1"/>
  <c r="F1092" i="2" s="1"/>
  <c r="R1100" i="2"/>
  <c r="S1100" i="2" s="1"/>
  <c r="T1100" i="2" s="1"/>
  <c r="F1100" i="2" s="1"/>
  <c r="R1109" i="2"/>
  <c r="S1109" i="2" s="1"/>
  <c r="T1109" i="2" s="1"/>
  <c r="F1109" i="2" s="1"/>
  <c r="R1120" i="2"/>
  <c r="R1128" i="2"/>
  <c r="S1128" i="2" s="1"/>
  <c r="T1128" i="2" s="1"/>
  <c r="R1138" i="2"/>
  <c r="S1138" i="2" s="1"/>
  <c r="T1138" i="2" s="1"/>
  <c r="F1138" i="2" s="1"/>
  <c r="R1147" i="2"/>
  <c r="S1147" i="2" s="1"/>
  <c r="T1147" i="2" s="1"/>
  <c r="F1147" i="2" s="1"/>
  <c r="R1157" i="2"/>
  <c r="S1157" i="2" s="1"/>
  <c r="T1157" i="2" s="1"/>
  <c r="F1157" i="2" s="1"/>
  <c r="R1172" i="2"/>
  <c r="S1172" i="2" s="1"/>
  <c r="T1172" i="2" s="1"/>
  <c r="F1172" i="2" s="1"/>
  <c r="R1185" i="2"/>
  <c r="S1185" i="2" s="1"/>
  <c r="T1185" i="2" s="1"/>
  <c r="F1185" i="2" s="1"/>
  <c r="R1194" i="2"/>
  <c r="S1194" i="2" s="1"/>
  <c r="T1194" i="2" s="1"/>
  <c r="F1194" i="2" s="1"/>
  <c r="R1204" i="2"/>
  <c r="S1204" i="2" s="1"/>
  <c r="T1204" i="2" s="1"/>
  <c r="F1204" i="2" s="1"/>
  <c r="R1224" i="2"/>
  <c r="S1224" i="2" s="1"/>
  <c r="T1224" i="2" s="1"/>
  <c r="F1224" i="2" s="1"/>
  <c r="R1241" i="2"/>
  <c r="S1241" i="2" s="1"/>
  <c r="T1241" i="2" s="1"/>
  <c r="F1241" i="2" s="1"/>
  <c r="R1258" i="2"/>
  <c r="S1258" i="2" s="1"/>
  <c r="T1258" i="2" s="1"/>
  <c r="F1258" i="2" s="1"/>
  <c r="R1296" i="2"/>
  <c r="S1296" i="2" s="1"/>
  <c r="T1296" i="2" s="1"/>
  <c r="F1296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3" i="2"/>
  <c r="S483" i="2" s="1"/>
  <c r="T483" i="2" s="1"/>
  <c r="F483" i="2" s="1"/>
  <c r="R487" i="2"/>
  <c r="L487" i="2" s="1"/>
  <c r="S487" i="2" s="1"/>
  <c r="T487" i="2" s="1"/>
  <c r="F487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592" i="2"/>
  <c r="S592" i="2" s="1"/>
  <c r="T592" i="2" s="1"/>
  <c r="F592" i="2" s="1"/>
  <c r="R609" i="2"/>
  <c r="S609" i="2" s="1"/>
  <c r="T609" i="2" s="1"/>
  <c r="F609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R963" i="2"/>
  <c r="S963" i="2" s="1"/>
  <c r="T963" i="2" s="1"/>
  <c r="F963" i="2" s="1"/>
  <c r="R966" i="2"/>
  <c r="S966" i="2" s="1"/>
  <c r="T966" i="2" s="1"/>
  <c r="F966" i="2" s="1"/>
  <c r="R968" i="2"/>
  <c r="S968" i="2" s="1"/>
  <c r="T968" i="2" s="1"/>
  <c r="F968" i="2" s="1"/>
  <c r="R970" i="2"/>
  <c r="S970" i="2" s="1"/>
  <c r="T970" i="2" s="1"/>
  <c r="F970" i="2" s="1"/>
  <c r="R972" i="2"/>
  <c r="S972" i="2" s="1"/>
  <c r="T972" i="2" s="1"/>
  <c r="F972" i="2" s="1"/>
  <c r="R976" i="2"/>
  <c r="S976" i="2" s="1"/>
  <c r="R981" i="2"/>
  <c r="S981" i="2" s="1"/>
  <c r="T981" i="2" s="1"/>
  <c r="F981" i="2" s="1"/>
  <c r="R982" i="2"/>
  <c r="R984" i="2"/>
  <c r="S984" i="2" s="1"/>
  <c r="R987" i="2"/>
  <c r="S987" i="2" s="1"/>
  <c r="R989" i="2"/>
  <c r="S989" i="2" s="1"/>
  <c r="T989" i="2" s="1"/>
  <c r="F989" i="2" s="1"/>
  <c r="R991" i="2"/>
  <c r="S991" i="2" s="1"/>
  <c r="T991" i="2" s="1"/>
  <c r="F991" i="2" s="1"/>
  <c r="R993" i="2"/>
  <c r="S993" i="2" s="1"/>
  <c r="T993" i="2" s="1"/>
  <c r="F993" i="2" s="1"/>
  <c r="R995" i="2"/>
  <c r="S995" i="2" s="1"/>
  <c r="T995" i="2" s="1"/>
  <c r="F995" i="2" s="1"/>
  <c r="R997" i="2"/>
  <c r="S997" i="2" s="1"/>
  <c r="T997" i="2" s="1"/>
  <c r="F997" i="2" s="1"/>
  <c r="R999" i="2"/>
  <c r="S999" i="2" s="1"/>
  <c r="T999" i="2" s="1"/>
  <c r="F999" i="2" s="1"/>
  <c r="R1001" i="2"/>
  <c r="S1001" i="2" s="1"/>
  <c r="T1001" i="2" s="1"/>
  <c r="F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6" i="2"/>
  <c r="S1016" i="2" s="1"/>
  <c r="T1016" i="2" s="1"/>
  <c r="F1016" i="2" s="1"/>
  <c r="R1047" i="2"/>
  <c r="S1047" i="2" s="1"/>
  <c r="T1047" i="2" s="1"/>
  <c r="F1047" i="2" s="1"/>
  <c r="R1057" i="2"/>
  <c r="S1057" i="2" s="1"/>
  <c r="T1057" i="2" s="1"/>
  <c r="F1057" i="2" s="1"/>
  <c r="R1062" i="2"/>
  <c r="S1062" i="2" s="1"/>
  <c r="T1062" i="2" s="1"/>
  <c r="F1062" i="2" s="1"/>
  <c r="R1072" i="2"/>
  <c r="S1072" i="2" s="1"/>
  <c r="T1072" i="2" s="1"/>
  <c r="F1072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S264" i="2" s="1"/>
  <c r="T264" i="2" s="1"/>
  <c r="F264" i="2" s="1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689" i="2"/>
  <c r="S689" i="2" s="1"/>
  <c r="T689" i="2" s="1"/>
  <c r="F689" i="2" s="1"/>
  <c r="R691" i="2"/>
  <c r="S691" i="2" s="1"/>
  <c r="T691" i="2" s="1"/>
  <c r="F691" i="2" s="1"/>
  <c r="R693" i="2"/>
  <c r="R697" i="2"/>
  <c r="S697" i="2" s="1"/>
  <c r="T697" i="2" s="1"/>
  <c r="F697" i="2" s="1"/>
  <c r="R698" i="2"/>
  <c r="S698" i="2" s="1"/>
  <c r="T698" i="2" s="1"/>
  <c r="F698" i="2" s="1"/>
  <c r="R850" i="2"/>
  <c r="S850" i="2" s="1"/>
  <c r="T850" i="2" s="1"/>
  <c r="F850" i="2" s="1"/>
  <c r="R854" i="2"/>
  <c r="S854" i="2" s="1"/>
  <c r="T854" i="2" s="1"/>
  <c r="F854" i="2" s="1"/>
  <c r="R856" i="2"/>
  <c r="S856" i="2" s="1"/>
  <c r="T856" i="2" s="1"/>
  <c r="F856" i="2" s="1"/>
  <c r="R859" i="2"/>
  <c r="R861" i="2"/>
  <c r="R870" i="2"/>
  <c r="R868" i="2"/>
  <c r="L868" i="2" s="1"/>
  <c r="S868" i="2" s="1"/>
  <c r="T868" i="2" s="1"/>
  <c r="F868" i="2" s="1"/>
  <c r="R872" i="2"/>
  <c r="S872" i="2" s="1"/>
  <c r="T872" i="2" s="1"/>
  <c r="F872" i="2" s="1"/>
  <c r="R875" i="2"/>
  <c r="S875" i="2" s="1"/>
  <c r="T875" i="2" s="1"/>
  <c r="F875" i="2" s="1"/>
  <c r="R879" i="2"/>
  <c r="S879" i="2" s="1"/>
  <c r="T879" i="2" s="1"/>
  <c r="F879" i="2" s="1"/>
  <c r="R880" i="2"/>
  <c r="L880" i="2" s="1"/>
  <c r="S880" i="2" s="1"/>
  <c r="T880" i="2" s="1"/>
  <c r="F880" i="2" s="1"/>
  <c r="R881" i="2"/>
  <c r="L881" i="2" s="1"/>
  <c r="S881" i="2" s="1"/>
  <c r="T881" i="2" s="1"/>
  <c r="F881" i="2" s="1"/>
  <c r="R886" i="2"/>
  <c r="S886" i="2" s="1"/>
  <c r="T886" i="2" s="1"/>
  <c r="F886" i="2" s="1"/>
  <c r="R888" i="2"/>
  <c r="S888" i="2" s="1"/>
  <c r="T888" i="2" s="1"/>
  <c r="F888" i="2" s="1"/>
  <c r="R890" i="2"/>
  <c r="S890" i="2" s="1"/>
  <c r="T890" i="2" s="1"/>
  <c r="R892" i="2"/>
  <c r="L892" i="2" s="1"/>
  <c r="S892" i="2" s="1"/>
  <c r="T892" i="2" s="1"/>
  <c r="R894" i="2"/>
  <c r="S894" i="2" s="1"/>
  <c r="T894" i="2" s="1"/>
  <c r="F894" i="2" s="1"/>
  <c r="R896" i="2"/>
  <c r="S896" i="2" s="1"/>
  <c r="T896" i="2" s="1"/>
  <c r="F896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F902" i="2" s="1"/>
  <c r="R904" i="2"/>
  <c r="S904" i="2" s="1"/>
  <c r="T904" i="2" s="1"/>
  <c r="F904" i="2" s="1"/>
  <c r="R954" i="2"/>
  <c r="S954" i="2" s="1"/>
  <c r="T954" i="2" s="1"/>
  <c r="F954" i="2" s="1"/>
  <c r="R959" i="2"/>
  <c r="S959" i="2" s="1"/>
  <c r="T959" i="2" s="1"/>
  <c r="F959" i="2" s="1"/>
  <c r="R1088" i="2"/>
  <c r="S1088" i="2" s="1"/>
  <c r="T1088" i="2" s="1"/>
  <c r="F1088" i="2" s="1"/>
  <c r="R1096" i="2"/>
  <c r="S1096" i="2" s="1"/>
  <c r="T1096" i="2" s="1"/>
  <c r="F1096" i="2" s="1"/>
  <c r="R1104" i="2"/>
  <c r="S1104" i="2" s="1"/>
  <c r="T1104" i="2" s="1"/>
  <c r="F1104" i="2" s="1"/>
  <c r="R1115" i="2"/>
  <c r="S1115" i="2" s="1"/>
  <c r="T1115" i="2" s="1"/>
  <c r="F1115" i="2" s="1"/>
  <c r="R1125" i="2"/>
  <c r="S1125" i="2" s="1"/>
  <c r="T1125" i="2" s="1"/>
  <c r="F1125" i="2" s="1"/>
  <c r="R1134" i="2"/>
  <c r="S1134" i="2" s="1"/>
  <c r="T1134" i="2" s="1"/>
  <c r="F1134" i="2" s="1"/>
  <c r="R1143" i="2"/>
  <c r="S1143" i="2" s="1"/>
  <c r="T1143" i="2" s="1"/>
  <c r="F1143" i="2" s="1"/>
  <c r="R1151" i="2"/>
  <c r="R1182" i="2"/>
  <c r="R1189" i="2"/>
  <c r="S1189" i="2" s="1"/>
  <c r="T1189" i="2" s="1"/>
  <c r="F1189" i="2" s="1"/>
  <c r="R1197" i="2"/>
  <c r="S1197" i="2" s="1"/>
  <c r="T1197" i="2" s="1"/>
  <c r="F1197" i="2" s="1"/>
  <c r="R1202" i="2"/>
  <c r="S1202" i="2" s="1"/>
  <c r="T1202" i="2" s="1"/>
  <c r="F1202" i="2" s="1"/>
  <c r="R1217" i="2"/>
  <c r="S1217" i="2" s="1"/>
  <c r="T1217" i="2" s="1"/>
  <c r="F1217" i="2" s="1"/>
  <c r="R1201" i="2"/>
  <c r="S1201" i="2" s="1"/>
  <c r="T1201" i="2" s="1"/>
  <c r="F1201" i="2" s="1"/>
  <c r="R1215" i="2"/>
  <c r="S1215" i="2" s="1"/>
  <c r="T1215" i="2" s="1"/>
  <c r="F1215" i="2" s="1"/>
  <c r="R1220" i="2"/>
  <c r="S1220" i="2" s="1"/>
  <c r="T1220" i="2" s="1"/>
  <c r="R1238" i="2"/>
  <c r="S1238" i="2" s="1"/>
  <c r="T1238" i="2" s="1"/>
  <c r="F1238" i="2" s="1"/>
  <c r="R1254" i="2"/>
  <c r="S1254" i="2" s="1"/>
  <c r="T1254" i="2" s="1"/>
  <c r="F1254" i="2" s="1"/>
  <c r="R1280" i="2"/>
  <c r="L1280" i="2" s="1"/>
  <c r="S1280" i="2" s="1"/>
  <c r="R1293" i="2"/>
  <c r="S1293" i="2" s="1"/>
  <c r="T1293" i="2" s="1"/>
  <c r="F1293" i="2" s="1"/>
  <c r="R1298" i="2"/>
  <c r="S1298" i="2" s="1"/>
  <c r="T1298" i="2" s="1"/>
  <c r="F1298" i="2" s="1"/>
  <c r="R1303" i="2"/>
  <c r="S1303" i="2" s="1"/>
  <c r="T1303" i="2" s="1"/>
  <c r="F1303" i="2" s="1"/>
  <c r="R1311" i="2"/>
  <c r="S1311" i="2" s="1"/>
  <c r="T1311" i="2" s="1"/>
  <c r="F1311" i="2" s="1"/>
  <c r="R1318" i="2"/>
  <c r="S1318" i="2" s="1"/>
  <c r="T1318" i="2" s="1"/>
  <c r="F1318" i="2" s="1"/>
  <c r="R1321" i="2"/>
  <c r="S1321" i="2" s="1"/>
  <c r="T1321" i="2" s="1"/>
  <c r="F1321" i="2" s="1"/>
  <c r="R1344" i="2"/>
  <c r="R1358" i="2"/>
  <c r="S1358" i="2" s="1"/>
  <c r="T1358" i="2" s="1"/>
  <c r="R1363" i="2"/>
  <c r="S1363" i="2" s="1"/>
  <c r="T1363" i="2" s="1"/>
  <c r="F1363" i="2" s="1"/>
  <c r="R1500" i="2"/>
  <c r="S1500" i="2" s="1"/>
  <c r="T1500" i="2" s="1"/>
  <c r="F1500" i="2" s="1"/>
  <c r="R1503" i="2"/>
  <c r="S1503" i="2" s="1"/>
  <c r="T1503" i="2" s="1"/>
  <c r="F1503" i="2" s="1"/>
  <c r="R1508" i="2"/>
  <c r="S1508" i="2" s="1"/>
  <c r="T1508" i="2" s="1"/>
  <c r="F1508" i="2" s="1"/>
  <c r="R1514" i="2"/>
  <c r="S1514" i="2" s="1"/>
  <c r="T1514" i="2" s="1"/>
  <c r="F1514" i="2" s="1"/>
  <c r="R1518" i="2"/>
  <c r="S1518" i="2" s="1"/>
  <c r="R1522" i="2"/>
  <c r="S1522" i="2" s="1"/>
  <c r="T1522" i="2" s="1"/>
  <c r="F1522" i="2" s="1"/>
  <c r="R1544" i="2"/>
  <c r="R1550" i="2"/>
  <c r="S1550" i="2" s="1"/>
  <c r="T1550" i="2" s="1"/>
  <c r="F1550" i="2" s="1"/>
  <c r="R1555" i="2"/>
  <c r="S1555" i="2" s="1"/>
  <c r="T1555" i="2" s="1"/>
  <c r="F1555" i="2" s="1"/>
  <c r="R1558" i="2"/>
  <c r="S1558" i="2" s="1"/>
  <c r="T1558" i="2" s="1"/>
  <c r="F1558" i="2" s="1"/>
  <c r="R1562" i="2"/>
  <c r="S1562" i="2" s="1"/>
  <c r="T1562" i="2" s="1"/>
  <c r="F1562" i="2" s="1"/>
  <c r="R1568" i="2"/>
  <c r="R1574" i="2"/>
  <c r="S1574" i="2" s="1"/>
  <c r="T1574" i="2" s="1"/>
  <c r="F1574" i="2" s="1"/>
  <c r="R1578" i="2"/>
  <c r="S1578" i="2" s="1"/>
  <c r="T1578" i="2" s="1"/>
  <c r="F1578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8" i="2"/>
  <c r="S1598" i="2" s="1"/>
  <c r="T1598" i="2" s="1"/>
  <c r="F1598" i="2" s="1"/>
  <c r="R1601" i="2"/>
  <c r="S1601" i="2" s="1"/>
  <c r="T1601" i="2" s="1"/>
  <c r="F1601" i="2" s="1"/>
  <c r="R1604" i="2"/>
  <c r="S1604" i="2" s="1"/>
  <c r="T1604" i="2" s="1"/>
  <c r="F1604" i="2" s="1"/>
  <c r="R1627" i="2"/>
  <c r="S1627" i="2" s="1"/>
  <c r="T1627" i="2" s="1"/>
  <c r="F1627" i="2" s="1"/>
  <c r="R1632" i="2"/>
  <c r="S1632" i="2" s="1"/>
  <c r="T1632" i="2" s="1"/>
  <c r="F1632" i="2" s="1"/>
  <c r="R1656" i="2"/>
  <c r="S1656" i="2" s="1"/>
  <c r="T1656" i="2" s="1"/>
  <c r="F1656" i="2" s="1"/>
  <c r="R1659" i="2"/>
  <c r="S1659" i="2" s="1"/>
  <c r="T1659" i="2" s="1"/>
  <c r="F1659" i="2" s="1"/>
  <c r="R1674" i="2"/>
  <c r="S1674" i="2" s="1"/>
  <c r="T1674" i="2" s="1"/>
  <c r="F1674" i="2" s="1"/>
  <c r="R1679" i="2"/>
  <c r="S1679" i="2" s="1"/>
  <c r="T1679" i="2" s="1"/>
  <c r="F1679" i="2" s="1"/>
  <c r="R1692" i="2"/>
  <c r="S1692" i="2" s="1"/>
  <c r="T1692" i="2" s="1"/>
  <c r="F1692" i="2" s="1"/>
  <c r="R1695" i="2"/>
  <c r="S1695" i="2" s="1"/>
  <c r="T1695" i="2" s="1"/>
  <c r="P1695" i="2" s="1"/>
  <c r="F1695" i="2" s="1"/>
  <c r="R1710" i="2"/>
  <c r="R1712" i="2"/>
  <c r="S1712" i="2" s="1"/>
  <c r="T1712" i="2" s="1"/>
  <c r="F1712" i="2" s="1"/>
  <c r="R1726" i="2"/>
  <c r="S1726" i="2" s="1"/>
  <c r="T1726" i="2" s="1"/>
  <c r="F1726" i="2" s="1"/>
  <c r="R1729" i="2"/>
  <c r="S1729" i="2" s="1"/>
  <c r="T1729" i="2" s="1"/>
  <c r="F1729" i="2" s="1"/>
  <c r="R1933" i="2"/>
  <c r="S1933" i="2" s="1"/>
  <c r="T1933" i="2" s="1"/>
  <c r="F1933" i="2" s="1"/>
  <c r="R1502" i="2"/>
  <c r="S1502" i="2" s="1"/>
  <c r="T1502" i="2" s="1"/>
  <c r="F1502" i="2" s="1"/>
  <c r="R1506" i="2"/>
  <c r="S1506" i="2" s="1"/>
  <c r="T1506" i="2" s="1"/>
  <c r="F1506" i="2" s="1"/>
  <c r="R1510" i="2"/>
  <c r="S1510" i="2" s="1"/>
  <c r="T1510" i="2" s="1"/>
  <c r="F1510" i="2" s="1"/>
  <c r="R1516" i="2"/>
  <c r="S1516" i="2" s="1"/>
  <c r="T1516" i="2" s="1"/>
  <c r="F1516" i="2" s="1"/>
  <c r="R1520" i="2"/>
  <c r="S1520" i="2" s="1"/>
  <c r="T1520" i="2" s="1"/>
  <c r="F1520" i="2" s="1"/>
  <c r="R1524" i="2"/>
  <c r="S1524" i="2" s="1"/>
  <c r="T1524" i="2" s="1"/>
  <c r="F1524" i="2" s="1"/>
  <c r="R1546" i="2"/>
  <c r="S1546" i="2" s="1"/>
  <c r="T1546" i="2" s="1"/>
  <c r="F1546" i="2" s="1"/>
  <c r="R1552" i="2"/>
  <c r="S1552" i="2" s="1"/>
  <c r="T1552" i="2" s="1"/>
  <c r="F1552" i="2" s="1"/>
  <c r="R1556" i="2"/>
  <c r="S1556" i="2" s="1"/>
  <c r="T1556" i="2" s="1"/>
  <c r="F1556" i="2" s="1"/>
  <c r="R1560" i="2"/>
  <c r="S1560" i="2" s="1"/>
  <c r="T1560" i="2" s="1"/>
  <c r="F1560" i="2" s="1"/>
  <c r="R1564" i="2"/>
  <c r="S1564" i="2" s="1"/>
  <c r="T1564" i="2" s="1"/>
  <c r="F1564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4" i="2"/>
  <c r="S1584" i="2" s="1"/>
  <c r="T1584" i="2" s="1"/>
  <c r="F1584" i="2" s="1"/>
  <c r="R1588" i="2"/>
  <c r="R1594" i="2"/>
  <c r="S1594" i="2" s="1"/>
  <c r="T1594" i="2" s="1"/>
  <c r="F1594" i="2" s="1"/>
  <c r="R1612" i="2"/>
  <c r="S1612" i="2" s="1"/>
  <c r="T1612" i="2" s="1"/>
  <c r="F1612" i="2" s="1"/>
  <c r="R1617" i="2"/>
  <c r="S1617" i="2" s="1"/>
  <c r="R1649" i="2"/>
  <c r="S1649" i="2" s="1"/>
  <c r="T1649" i="2" s="1"/>
  <c r="F1649" i="2" s="1"/>
  <c r="R1638" i="2"/>
  <c r="S1638" i="2" s="1"/>
  <c r="T1638" i="2" s="1"/>
  <c r="P1638" i="2" s="1"/>
  <c r="F1638" i="2" s="1"/>
  <c r="R1664" i="2"/>
  <c r="S1664" i="2" s="1"/>
  <c r="T1664" i="2" s="1"/>
  <c r="F1664" i="2" s="1"/>
  <c r="R1669" i="2"/>
  <c r="S1669" i="2" s="1"/>
  <c r="T1669" i="2" s="1"/>
  <c r="F1669" i="2" s="1"/>
  <c r="R1684" i="2"/>
  <c r="S1684" i="2" s="1"/>
  <c r="T1684" i="2" s="1"/>
  <c r="F1684" i="2" s="1"/>
  <c r="R1687" i="2"/>
  <c r="S1687" i="2" s="1"/>
  <c r="T1687" i="2" s="1"/>
  <c r="F1687" i="2" s="1"/>
  <c r="R1700" i="2"/>
  <c r="S1700" i="2" s="1"/>
  <c r="T1700" i="2" s="1"/>
  <c r="F1700" i="2" s="1"/>
  <c r="R1705" i="2"/>
  <c r="S1705" i="2" s="1"/>
  <c r="T1705" i="2" s="1"/>
  <c r="F1705" i="2" s="1"/>
  <c r="R1718" i="2"/>
  <c r="S1718" i="2" s="1"/>
  <c r="T1718" i="2" s="1"/>
  <c r="F1718" i="2" s="1"/>
  <c r="R1724" i="2"/>
  <c r="S1724" i="2" s="1"/>
  <c r="T1724" i="2" s="1"/>
  <c r="F1724" i="2" s="1"/>
  <c r="R1738" i="2"/>
  <c r="S1738" i="2" s="1"/>
  <c r="T1738" i="2" s="1"/>
  <c r="F1738" i="2" s="1"/>
  <c r="R1920" i="2"/>
  <c r="S1920" i="2" s="1"/>
  <c r="T1920" i="2" s="1"/>
  <c r="F1920" i="2" s="1"/>
  <c r="R1752" i="2"/>
  <c r="R1768" i="2"/>
  <c r="S1768" i="2" s="1"/>
  <c r="R1773" i="2"/>
  <c r="S1773" i="2" s="1"/>
  <c r="T1773" i="2" s="1"/>
  <c r="F1773" i="2" s="1"/>
  <c r="R1779" i="2"/>
  <c r="R1787" i="2"/>
  <c r="S1787" i="2" s="1"/>
  <c r="T1787" i="2" s="1"/>
  <c r="F1787" i="2" s="1"/>
  <c r="R1785" i="2"/>
  <c r="S1785" i="2" s="1"/>
  <c r="R1798" i="2"/>
  <c r="S1798" i="2" s="1"/>
  <c r="T1798" i="2" s="1"/>
  <c r="F1798" i="2" s="1"/>
  <c r="R1799" i="2"/>
  <c r="S1799" i="2" s="1"/>
  <c r="T1799" i="2" s="1"/>
  <c r="F1799" i="2" s="1"/>
  <c r="R1806" i="2"/>
  <c r="S1806" i="2" s="1"/>
  <c r="T1806" i="2" s="1"/>
  <c r="F1806" i="2" s="1"/>
  <c r="R1816" i="2"/>
  <c r="S1816" i="2" s="1"/>
  <c r="T1816" i="2" s="1"/>
  <c r="F1816" i="2" s="1"/>
  <c r="R1820" i="2"/>
  <c r="S1820" i="2" s="1"/>
  <c r="T1820" i="2" s="1"/>
  <c r="F1820" i="2" s="1"/>
  <c r="R1824" i="2"/>
  <c r="S1824" i="2" s="1"/>
  <c r="T1824" i="2" s="1"/>
  <c r="F1824" i="2" s="1"/>
  <c r="R1828" i="2"/>
  <c r="S1828" i="2" s="1"/>
  <c r="T1828" i="2" s="1"/>
  <c r="P1828" i="2" s="1"/>
  <c r="F1828" i="2" s="1"/>
  <c r="R1833" i="2"/>
  <c r="S1833" i="2" s="1"/>
  <c r="T1833" i="2" s="1"/>
  <c r="F1833" i="2" s="1"/>
  <c r="R1837" i="2"/>
  <c r="S1837" i="2" s="1"/>
  <c r="T1837" i="2" s="1"/>
  <c r="F1837" i="2" s="1"/>
  <c r="R1841" i="2"/>
  <c r="S1841" i="2" s="1"/>
  <c r="T1841" i="2" s="1"/>
  <c r="F1841" i="2" s="1"/>
  <c r="R1849" i="2"/>
  <c r="S1849" i="2" s="1"/>
  <c r="T1849" i="2" s="1"/>
  <c r="F1849" i="2" s="1"/>
  <c r="R1852" i="2"/>
  <c r="S1852" i="2" s="1"/>
  <c r="T1852" i="2" s="1"/>
  <c r="F1852" i="2" s="1"/>
  <c r="R1881" i="2"/>
  <c r="S1881" i="2" s="1"/>
  <c r="T1881" i="2" s="1"/>
  <c r="F1881" i="2" s="1"/>
  <c r="R1885" i="2"/>
  <c r="S1885" i="2" s="1"/>
  <c r="T1885" i="2" s="1"/>
  <c r="F1885" i="2" s="1"/>
  <c r="R1894" i="2"/>
  <c r="S1894" i="2" s="1"/>
  <c r="T1894" i="2" s="1"/>
  <c r="F1894" i="2" s="1"/>
  <c r="R1906" i="2"/>
  <c r="S1906" i="2" s="1"/>
  <c r="T1906" i="2" s="1"/>
  <c r="F1906" i="2" s="1"/>
  <c r="R1919" i="2"/>
  <c r="S1919" i="2" s="1"/>
  <c r="T1919" i="2" s="1"/>
  <c r="F1919" i="2" s="1"/>
  <c r="R1936" i="2"/>
  <c r="R1938" i="2"/>
  <c r="S1938" i="2" s="1"/>
  <c r="T1938" i="2" s="1"/>
  <c r="F1938" i="2" s="1"/>
  <c r="R1940" i="2"/>
  <c r="S1940" i="2" s="1"/>
  <c r="T1940" i="2" s="1"/>
  <c r="F1940" i="2" s="1"/>
  <c r="R1942" i="2"/>
  <c r="S1942" i="2" s="1"/>
  <c r="T1942" i="2" s="1"/>
  <c r="F1942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6" i="2"/>
  <c r="R1958" i="2"/>
  <c r="S1958" i="2" s="1"/>
  <c r="T1958" i="2" s="1"/>
  <c r="F1958" i="2" s="1"/>
  <c r="R1964" i="2"/>
  <c r="S1964" i="2" s="1"/>
  <c r="T1964" i="2" s="1"/>
  <c r="F1964" i="2" s="1"/>
  <c r="R1970" i="2"/>
  <c r="S1970" i="2" s="1"/>
  <c r="T1970" i="2" s="1"/>
  <c r="F1970" i="2" s="1"/>
  <c r="R1978" i="2"/>
  <c r="S1978" i="2" s="1"/>
  <c r="T1978" i="2" s="1"/>
  <c r="F1978" i="2" s="1"/>
  <c r="R1982" i="2"/>
  <c r="S1982" i="2" s="1"/>
  <c r="T1982" i="2" s="1"/>
  <c r="F1982" i="2" s="1"/>
  <c r="R1987" i="2"/>
  <c r="S1987" i="2" s="1"/>
  <c r="T1987" i="2" s="1"/>
  <c r="F1987" i="2" s="1"/>
  <c r="R1998" i="2"/>
  <c r="S1998" i="2" s="1"/>
  <c r="T1998" i="2" s="1"/>
  <c r="F1998" i="2" s="1"/>
  <c r="R2002" i="2"/>
  <c r="S2002" i="2" s="1"/>
  <c r="T2002" i="2" s="1"/>
  <c r="F2002" i="2" s="1"/>
  <c r="R2006" i="2"/>
  <c r="S2006" i="2" s="1"/>
  <c r="T2006" i="2" s="1"/>
  <c r="F2006" i="2" s="1"/>
  <c r="R2014" i="2"/>
  <c r="S2014" i="2" s="1"/>
  <c r="T2014" i="2" s="1"/>
  <c r="F2014" i="2" s="1"/>
  <c r="R2020" i="2"/>
  <c r="S2020" i="2" s="1"/>
  <c r="T2020" i="2" s="1"/>
  <c r="F2020" i="2" s="1"/>
  <c r="R2024" i="2"/>
  <c r="S2024" i="2" s="1"/>
  <c r="T2024" i="2" s="1"/>
  <c r="F2024" i="2" s="1"/>
  <c r="R2030" i="2"/>
  <c r="L2030" i="2" s="1"/>
  <c r="S2030" i="2" s="1"/>
  <c r="R2051" i="2"/>
  <c r="L2051" i="2" s="1"/>
  <c r="S2051" i="2" s="1"/>
  <c r="T2051" i="2" s="1"/>
  <c r="R2062" i="2"/>
  <c r="R2079" i="2"/>
  <c r="L2079" i="2" s="1"/>
  <c r="S2079" i="2" s="1"/>
  <c r="T2079" i="2" s="1"/>
  <c r="R2082" i="2"/>
  <c r="S2082" i="2" s="1"/>
  <c r="T2082" i="2" s="1"/>
  <c r="F2082" i="2" s="1"/>
  <c r="R2088" i="2"/>
  <c r="R2103" i="2"/>
  <c r="S2103" i="2" s="1"/>
  <c r="T2103" i="2" s="1"/>
  <c r="F2103" i="2" s="1"/>
  <c r="R2107" i="2"/>
  <c r="S2107" i="2" s="1"/>
  <c r="T2107" i="2" s="1"/>
  <c r="F2107" i="2" s="1"/>
  <c r="R2110" i="2"/>
  <c r="R2135" i="2"/>
  <c r="R2140" i="2"/>
  <c r="S2140" i="2" s="1"/>
  <c r="T2140" i="2" s="1"/>
  <c r="F2140" i="2" s="1"/>
  <c r="R2151" i="2"/>
  <c r="S2151" i="2" s="1"/>
  <c r="T2151" i="2" s="1"/>
  <c r="F2151" i="2" s="1"/>
  <c r="R2152" i="2"/>
  <c r="L2152" i="2" s="1"/>
  <c r="S2152" i="2" s="1"/>
  <c r="T2152" i="2" s="1"/>
  <c r="P2152" i="2" s="1"/>
  <c r="F2152" i="2" s="1"/>
  <c r="R2163" i="2"/>
  <c r="S2163" i="2" s="1"/>
  <c r="T2163" i="2" s="1"/>
  <c r="F2163" i="2" s="1"/>
  <c r="R2167" i="2"/>
  <c r="S2167" i="2" s="1"/>
  <c r="T2167" i="2" s="1"/>
  <c r="F2167" i="2" s="1"/>
  <c r="R2171" i="2"/>
  <c r="S2171" i="2" s="1"/>
  <c r="T2171" i="2" s="1"/>
  <c r="F2171" i="2" s="1"/>
  <c r="R2176" i="2"/>
  <c r="S2176" i="2" s="1"/>
  <c r="T2176" i="2" s="1"/>
  <c r="F2176" i="2" s="1"/>
  <c r="R2180" i="2"/>
  <c r="S2180" i="2" s="1"/>
  <c r="T2180" i="2" s="1"/>
  <c r="F2180" i="2" s="1"/>
  <c r="R2186" i="2"/>
  <c r="S2186" i="2" s="1"/>
  <c r="T2186" i="2" s="1"/>
  <c r="F2186" i="2" s="1"/>
  <c r="R2190" i="2"/>
  <c r="S2190" i="2" s="1"/>
  <c r="T2190" i="2" s="1"/>
  <c r="F2190" i="2" s="1"/>
  <c r="R2197" i="2"/>
  <c r="S2197" i="2" s="1"/>
  <c r="T2197" i="2" s="1"/>
  <c r="F2197" i="2" s="1"/>
  <c r="R2205" i="2"/>
  <c r="S2205" i="2" s="1"/>
  <c r="T2205" i="2" s="1"/>
  <c r="F2205" i="2" s="1"/>
  <c r="R1603" i="2"/>
  <c r="S1603" i="2" s="1"/>
  <c r="T1603" i="2" s="1"/>
  <c r="F1603" i="2" s="1"/>
  <c r="R1607" i="2"/>
  <c r="S1607" i="2" s="1"/>
  <c r="T1607" i="2" s="1"/>
  <c r="F1607" i="2" s="1"/>
  <c r="R1614" i="2"/>
  <c r="S1614" i="2" s="1"/>
  <c r="T1614" i="2" s="1"/>
  <c r="F1614" i="2" s="1"/>
  <c r="R1625" i="2"/>
  <c r="S1625" i="2" s="1"/>
  <c r="T1625" i="2" s="1"/>
  <c r="P1625" i="2" s="1"/>
  <c r="F1625" i="2" s="1"/>
  <c r="R1630" i="2"/>
  <c r="S1630" i="2" s="1"/>
  <c r="T1630" i="2" s="1"/>
  <c r="F1630" i="2" s="1"/>
  <c r="R1642" i="2"/>
  <c r="S1642" i="2" s="1"/>
  <c r="T1642" i="2" s="1"/>
  <c r="P1642" i="2" s="1"/>
  <c r="F1642" i="2" s="1"/>
  <c r="R1652" i="2"/>
  <c r="S1652" i="2" s="1"/>
  <c r="T1652" i="2" s="1"/>
  <c r="F1652" i="2" s="1"/>
  <c r="R1655" i="2"/>
  <c r="S1655" i="2" s="1"/>
  <c r="T1655" i="2" s="1"/>
  <c r="P1655" i="2" s="1"/>
  <c r="F1655" i="2" s="1"/>
  <c r="R1658" i="2"/>
  <c r="S1658" i="2" s="1"/>
  <c r="T1658" i="2" s="1"/>
  <c r="F1658" i="2" s="1"/>
  <c r="R1662" i="2"/>
  <c r="S1662" i="2" s="1"/>
  <c r="T1662" i="2" s="1"/>
  <c r="F1662" i="2" s="1"/>
  <c r="R1666" i="2"/>
  <c r="S1666" i="2" s="1"/>
  <c r="T1666" i="2" s="1"/>
  <c r="F1666" i="2" s="1"/>
  <c r="R1672" i="2"/>
  <c r="S1672" i="2" s="1"/>
  <c r="T1672" i="2" s="1"/>
  <c r="F1672" i="2" s="1"/>
  <c r="R1678" i="2"/>
  <c r="S1678" i="2" s="1"/>
  <c r="T1678" i="2" s="1"/>
  <c r="F1678" i="2" s="1"/>
  <c r="R1682" i="2"/>
  <c r="S1682" i="2" s="1"/>
  <c r="R1686" i="2"/>
  <c r="S1686" i="2" s="1"/>
  <c r="T1686" i="2" s="1"/>
  <c r="F1686" i="2" s="1"/>
  <c r="R1690" i="2"/>
  <c r="S1690" i="2" s="1"/>
  <c r="T1690" i="2" s="1"/>
  <c r="F1690" i="2" s="1"/>
  <c r="R1694" i="2"/>
  <c r="R1698" i="2"/>
  <c r="S1698" i="2" s="1"/>
  <c r="T1698" i="2" s="1"/>
  <c r="F1698" i="2" s="1"/>
  <c r="R1704" i="2"/>
  <c r="S1704" i="2" s="1"/>
  <c r="T1704" i="2" s="1"/>
  <c r="F1704" i="2" s="1"/>
  <c r="R1708" i="2"/>
  <c r="S1708" i="2" s="1"/>
  <c r="T1708" i="2" s="1"/>
  <c r="F1708" i="2" s="1"/>
  <c r="R1713" i="2"/>
  <c r="S1713" i="2" s="1"/>
  <c r="T1713" i="2" s="1"/>
  <c r="F1713" i="2" s="1"/>
  <c r="R1716" i="2"/>
  <c r="S1716" i="2" s="1"/>
  <c r="T1716" i="2" s="1"/>
  <c r="F1716" i="2" s="1"/>
  <c r="R1720" i="2"/>
  <c r="S1720" i="2" s="1"/>
  <c r="T1720" i="2" s="1"/>
  <c r="F1720" i="2" s="1"/>
  <c r="R1721" i="2"/>
  <c r="S1721" i="2" s="1"/>
  <c r="T1721" i="2" s="1"/>
  <c r="R1728" i="2"/>
  <c r="S1728" i="2" s="1"/>
  <c r="T1728" i="2" s="1"/>
  <c r="F1728" i="2" s="1"/>
  <c r="R1732" i="2"/>
  <c r="S1732" i="2" s="1"/>
  <c r="T1732" i="2" s="1"/>
  <c r="F1732" i="2" s="1"/>
  <c r="R1737" i="2"/>
  <c r="S1737" i="2" s="1"/>
  <c r="T1737" i="2" s="1"/>
  <c r="F1737" i="2" s="1"/>
  <c r="R1742" i="2"/>
  <c r="S1742" i="2" s="1"/>
  <c r="T1742" i="2" s="1"/>
  <c r="F1742" i="2" s="1"/>
  <c r="R1751" i="2"/>
  <c r="R1748" i="2"/>
  <c r="R1772" i="2"/>
  <c r="S1772" i="2" s="1"/>
  <c r="T1772" i="2" s="1"/>
  <c r="F1772" i="2" s="1"/>
  <c r="R1778" i="2"/>
  <c r="R1786" i="2"/>
  <c r="S1786" i="2" s="1"/>
  <c r="T1786" i="2" s="1"/>
  <c r="F1786" i="2" s="1"/>
  <c r="R1790" i="2"/>
  <c r="S1790" i="2" s="1"/>
  <c r="R1805" i="2"/>
  <c r="S1805" i="2" s="1"/>
  <c r="T1805" i="2" s="1"/>
  <c r="F1805" i="2" s="1"/>
  <c r="R1815" i="2"/>
  <c r="S1815" i="2" s="1"/>
  <c r="T1815" i="2" s="1"/>
  <c r="F1815" i="2" s="1"/>
  <c r="R1819" i="2"/>
  <c r="S1819" i="2" s="1"/>
  <c r="T1819" i="2" s="1"/>
  <c r="F1819" i="2" s="1"/>
  <c r="R1823" i="2"/>
  <c r="S1823" i="2" s="1"/>
  <c r="T1823" i="2" s="1"/>
  <c r="F1823" i="2" s="1"/>
  <c r="R1827" i="2"/>
  <c r="S1827" i="2" s="1"/>
  <c r="T1827" i="2" s="1"/>
  <c r="F1827" i="2" s="1"/>
  <c r="R1832" i="2"/>
  <c r="S1832" i="2" s="1"/>
  <c r="T1832" i="2" s="1"/>
  <c r="F1832" i="2" s="1"/>
  <c r="R1836" i="2"/>
  <c r="S1836" i="2" s="1"/>
  <c r="T1836" i="2" s="1"/>
  <c r="F1836" i="2" s="1"/>
  <c r="R1840" i="2"/>
  <c r="S1840" i="2" s="1"/>
  <c r="T1840" i="2" s="1"/>
  <c r="F1840" i="2" s="1"/>
  <c r="R1851" i="2"/>
  <c r="S1851" i="2" s="1"/>
  <c r="T1851" i="2" s="1"/>
  <c r="F1851" i="2" s="1"/>
  <c r="R1865" i="2"/>
  <c r="R1879" i="2"/>
  <c r="S1879" i="2" s="1"/>
  <c r="T1879" i="2" s="1"/>
  <c r="F1879" i="2" s="1"/>
  <c r="R1887" i="2"/>
  <c r="S1887" i="2" s="1"/>
  <c r="T1887" i="2" s="1"/>
  <c r="F1887" i="2" s="1"/>
  <c r="R1896" i="2"/>
  <c r="S1896" i="2" s="1"/>
  <c r="T1896" i="2" s="1"/>
  <c r="F1896" i="2" s="1"/>
  <c r="R1911" i="2"/>
  <c r="S1911" i="2" s="1"/>
  <c r="T1911" i="2" s="1"/>
  <c r="F1911" i="2" s="1"/>
  <c r="R1927" i="2"/>
  <c r="R2595" i="2"/>
  <c r="R2637" i="2"/>
  <c r="S2637" i="2" s="1"/>
  <c r="T2637" i="2" s="1"/>
  <c r="F2637" i="2" s="1"/>
  <c r="R2639" i="2"/>
  <c r="S2639" i="2" s="1"/>
  <c r="T2639" i="2" s="1"/>
  <c r="F2639" i="2" s="1"/>
  <c r="R1977" i="2"/>
  <c r="S1977" i="2" s="1"/>
  <c r="T1977" i="2" s="1"/>
  <c r="F1977" i="2" s="1"/>
  <c r="R1981" i="2"/>
  <c r="S1981" i="2" s="1"/>
  <c r="T1981" i="2" s="1"/>
  <c r="F1981" i="2" s="1"/>
  <c r="R1985" i="2"/>
  <c r="S1985" i="2" s="1"/>
  <c r="T1985" i="2" s="1"/>
  <c r="F1985" i="2" s="1"/>
  <c r="R1990" i="2"/>
  <c r="S1990" i="2" s="1"/>
  <c r="T1990" i="2" s="1"/>
  <c r="F1990" i="2" s="1"/>
  <c r="R1997" i="2"/>
  <c r="S1997" i="2" s="1"/>
  <c r="T1997" i="2" s="1"/>
  <c r="F1997" i="2" s="1"/>
  <c r="R2001" i="2"/>
  <c r="S2001" i="2" s="1"/>
  <c r="T2001" i="2" s="1"/>
  <c r="F2001" i="2" s="1"/>
  <c r="R2005" i="2"/>
  <c r="S2005" i="2" s="1"/>
  <c r="T2005" i="2" s="1"/>
  <c r="F2005" i="2" s="1"/>
  <c r="R2009" i="2"/>
  <c r="S2009" i="2" s="1"/>
  <c r="T2009" i="2" s="1"/>
  <c r="F2009" i="2" s="1"/>
  <c r="R2013" i="2"/>
  <c r="S2013" i="2" s="1"/>
  <c r="T2013" i="2" s="1"/>
  <c r="F2013" i="2" s="1"/>
  <c r="R2085" i="2"/>
  <c r="R2023" i="2"/>
  <c r="S2023" i="2" s="1"/>
  <c r="T2023" i="2" s="1"/>
  <c r="F2023" i="2" s="1"/>
  <c r="R2029" i="2"/>
  <c r="S2029" i="2" s="1"/>
  <c r="T2029" i="2" s="1"/>
  <c r="P2029" i="2" s="1"/>
  <c r="F2029" i="2" s="1"/>
  <c r="R2045" i="2"/>
  <c r="S2045" i="2" s="1"/>
  <c r="T2045" i="2" s="1"/>
  <c r="F2045" i="2" s="1"/>
  <c r="R2050" i="2"/>
  <c r="S2050" i="2" s="1"/>
  <c r="T2050" i="2" s="1"/>
  <c r="F2050" i="2" s="1"/>
  <c r="R2060" i="2"/>
  <c r="S2060" i="2" s="1"/>
  <c r="T2060" i="2" s="1"/>
  <c r="F2060" i="2" s="1"/>
  <c r="R2072" i="2"/>
  <c r="S2072" i="2" s="1"/>
  <c r="T2072" i="2" s="1"/>
  <c r="F2072" i="2" s="1"/>
  <c r="R2078" i="2"/>
  <c r="R2081" i="2"/>
  <c r="L2081" i="2" s="1"/>
  <c r="S2081" i="2" s="1"/>
  <c r="T2081" i="2" s="1"/>
  <c r="F2081" i="2" s="1"/>
  <c r="R2087" i="2"/>
  <c r="R2096" i="2"/>
  <c r="S2096" i="2" s="1"/>
  <c r="T2096" i="2" s="1"/>
  <c r="F2096" i="2" s="1"/>
  <c r="R2101" i="2"/>
  <c r="S2101" i="2" s="1"/>
  <c r="T2101" i="2" s="1"/>
  <c r="F2101" i="2" s="1"/>
  <c r="R2105" i="2"/>
  <c r="S2105" i="2" s="1"/>
  <c r="T2105" i="2" s="1"/>
  <c r="F2105" i="2" s="1"/>
  <c r="R2109" i="2"/>
  <c r="S2109" i="2" s="1"/>
  <c r="T2109" i="2" s="1"/>
  <c r="F2109" i="2" s="1"/>
  <c r="R2127" i="2"/>
  <c r="S2127" i="2" s="1"/>
  <c r="T2127" i="2" s="1"/>
  <c r="F2127" i="2" s="1"/>
  <c r="R2134" i="2"/>
  <c r="R2139" i="2"/>
  <c r="S2139" i="2" s="1"/>
  <c r="T2139" i="2" s="1"/>
  <c r="F2139" i="2" s="1"/>
  <c r="R2143" i="2"/>
  <c r="S2143" i="2" s="1"/>
  <c r="T2143" i="2" s="1"/>
  <c r="F2143" i="2" s="1"/>
  <c r="R2147" i="2"/>
  <c r="S2147" i="2" s="1"/>
  <c r="T2147" i="2" s="1"/>
  <c r="F2147" i="2" s="1"/>
  <c r="R2159" i="2"/>
  <c r="S2159" i="2" s="1"/>
  <c r="T2159" i="2" s="1"/>
  <c r="F2159" i="2" s="1"/>
  <c r="R2162" i="2"/>
  <c r="S2162" i="2" s="1"/>
  <c r="T2162" i="2" s="1"/>
  <c r="F2162" i="2" s="1"/>
  <c r="R2166" i="2"/>
  <c r="S2166" i="2" s="1"/>
  <c r="T2166" i="2" s="1"/>
  <c r="F2166" i="2" s="1"/>
  <c r="R2170" i="2"/>
  <c r="S2170" i="2" s="1"/>
  <c r="T2170" i="2" s="1"/>
  <c r="F2170" i="2" s="1"/>
  <c r="R2174" i="2"/>
  <c r="S2174" i="2" s="1"/>
  <c r="T2174" i="2" s="1"/>
  <c r="F2174" i="2" s="1"/>
  <c r="R2179" i="2"/>
  <c r="S2179" i="2" s="1"/>
  <c r="T2179" i="2" s="1"/>
  <c r="R2185" i="2"/>
  <c r="S2185" i="2" s="1"/>
  <c r="T2185" i="2" s="1"/>
  <c r="F2185" i="2" s="1"/>
  <c r="R2189" i="2"/>
  <c r="S2189" i="2" s="1"/>
  <c r="T2189" i="2" s="1"/>
  <c r="F2189" i="2" s="1"/>
  <c r="R2196" i="2"/>
  <c r="S2196" i="2" s="1"/>
  <c r="T2196" i="2" s="1"/>
  <c r="F2196" i="2" s="1"/>
  <c r="R2200" i="2"/>
  <c r="S2200" i="2" s="1"/>
  <c r="T2200" i="2" s="1"/>
  <c r="F2200" i="2" s="1"/>
  <c r="R2204" i="2"/>
  <c r="S2204" i="2" s="1"/>
  <c r="T2204" i="2" s="1"/>
  <c r="F2204" i="2" s="1"/>
  <c r="R2546" i="2"/>
  <c r="S2546" i="2" s="1"/>
  <c r="T2546" i="2" s="1"/>
  <c r="P2546" i="2" s="1"/>
  <c r="F2546" i="2" s="1"/>
  <c r="R2548" i="2"/>
  <c r="S2548" i="2" s="1"/>
  <c r="T2548" i="2" s="1"/>
  <c r="R2551" i="2"/>
  <c r="S2551" i="2" s="1"/>
  <c r="T2551" i="2" s="1"/>
  <c r="F2551" i="2" s="1"/>
  <c r="R2556" i="2"/>
  <c r="S2556" i="2" s="1"/>
  <c r="T2556" i="2" s="1"/>
  <c r="F2556" i="2" s="1"/>
  <c r="R2584" i="2"/>
  <c r="R2618" i="2"/>
  <c r="S2618" i="2" s="1"/>
  <c r="T2618" i="2" s="1"/>
  <c r="F2618" i="2" s="1"/>
  <c r="R2496" i="2"/>
  <c r="S2496" i="2" s="1"/>
  <c r="T2496" i="2" s="1"/>
  <c r="R2623" i="2"/>
  <c r="R2627" i="2"/>
  <c r="S2627" i="2" s="1"/>
  <c r="T2627" i="2" s="1"/>
  <c r="F2627" i="2" s="1"/>
  <c r="R2629" i="2"/>
  <c r="S2629" i="2" s="1"/>
  <c r="T2629" i="2" s="1"/>
  <c r="F2629" i="2" s="1"/>
  <c r="R2631" i="2"/>
  <c r="S2631" i="2" s="1"/>
  <c r="T2631" i="2" s="1"/>
  <c r="F2631" i="2" s="1"/>
  <c r="R2633" i="2"/>
  <c r="S2633" i="2" s="1"/>
  <c r="T2633" i="2" s="1"/>
  <c r="F2633" i="2" s="1"/>
  <c r="R2650" i="2"/>
  <c r="S2650" i="2" s="1"/>
  <c r="T2650" i="2" s="1"/>
  <c r="F2650" i="2" s="1"/>
  <c r="R2665" i="2"/>
  <c r="S2665" i="2" s="1"/>
  <c r="T2665" i="2" s="1"/>
  <c r="F2665" i="2" s="1"/>
  <c r="R2717" i="2"/>
  <c r="R2729" i="2"/>
  <c r="L2729" i="2" s="1"/>
  <c r="S2729" i="2" s="1"/>
  <c r="T2729" i="2" s="1"/>
  <c r="F2729" i="2" s="1"/>
  <c r="R2497" i="2"/>
  <c r="S2497" i="2" s="1"/>
  <c r="T2497" i="2" s="1"/>
  <c r="R2527" i="2"/>
  <c r="L2527" i="2" s="1"/>
  <c r="S2527" i="2" s="1"/>
  <c r="T2527" i="2" s="1"/>
  <c r="P2527" i="2" s="1"/>
  <c r="F2527" i="2" s="1"/>
  <c r="R2539" i="2"/>
  <c r="S2539" i="2" s="1"/>
  <c r="T2539" i="2" s="1"/>
  <c r="F2539" i="2" s="1"/>
  <c r="R2542" i="2"/>
  <c r="S2542" i="2" s="1"/>
  <c r="T2542" i="2" s="1"/>
  <c r="F2542" i="2" s="1"/>
  <c r="R2554" i="2"/>
  <c r="S2554" i="2" s="1"/>
  <c r="T2554" i="2" s="1"/>
  <c r="F2554" i="2" s="1"/>
  <c r="R2573" i="2"/>
  <c r="S2573" i="2" s="1"/>
  <c r="T2573" i="2" s="1"/>
  <c r="F2573" i="2" s="1"/>
  <c r="R2594" i="2"/>
  <c r="S2594" i="2" s="1"/>
  <c r="T2594" i="2" s="1"/>
  <c r="F2594" i="2" s="1"/>
  <c r="R2612" i="2"/>
  <c r="S2612" i="2" s="1"/>
  <c r="T2612" i="2" s="1"/>
  <c r="F2612" i="2" s="1"/>
  <c r="R2620" i="2"/>
  <c r="S2620" i="2" s="1"/>
  <c r="T2620" i="2" s="1"/>
  <c r="F2620" i="2" s="1"/>
  <c r="R2636" i="2"/>
  <c r="S2636" i="2" s="1"/>
  <c r="T2636" i="2" s="1"/>
  <c r="F2636" i="2" s="1"/>
  <c r="R2649" i="2"/>
  <c r="S2649" i="2" s="1"/>
  <c r="T2649" i="2" s="1"/>
  <c r="F2649" i="2" s="1"/>
  <c r="R2702" i="2"/>
  <c r="S2702" i="2" s="1"/>
  <c r="T2702" i="2" s="1"/>
  <c r="F2702" i="2" s="1"/>
  <c r="R2744" i="2"/>
  <c r="S2744" i="2" s="1"/>
  <c r="T2744" i="2" s="1"/>
  <c r="F2744" i="2" s="1"/>
  <c r="R2781" i="2"/>
  <c r="S2781" i="2" s="1"/>
  <c r="T2781" i="2" s="1"/>
  <c r="F2781" i="2" s="1"/>
  <c r="R2503" i="2"/>
  <c r="S2503" i="2" s="1"/>
  <c r="T2503" i="2" s="1"/>
  <c r="F2503" i="2" s="1"/>
  <c r="R2547" i="2"/>
  <c r="S2547" i="2" s="1"/>
  <c r="T2547" i="2" s="1"/>
  <c r="F2547" i="2" s="1"/>
  <c r="R2553" i="2"/>
  <c r="S2553" i="2" s="1"/>
  <c r="T2553" i="2" s="1"/>
  <c r="P2553" i="2" s="1"/>
  <c r="F2553" i="2" s="1"/>
  <c r="R2560" i="2"/>
  <c r="S2560" i="2" s="1"/>
  <c r="T2560" i="2" s="1"/>
  <c r="F2560" i="2" s="1"/>
  <c r="R2562" i="2"/>
  <c r="S2562" i="2" s="1"/>
  <c r="T2562" i="2" s="1"/>
  <c r="F2562" i="2" s="1"/>
  <c r="R2570" i="2"/>
  <c r="S2570" i="2" s="1"/>
  <c r="T2570" i="2" s="1"/>
  <c r="F2570" i="2" s="1"/>
  <c r="R2588" i="2"/>
  <c r="S2588" i="2" s="1"/>
  <c r="T2588" i="2" s="1"/>
  <c r="F2588" i="2" s="1"/>
  <c r="R2589" i="2"/>
  <c r="S2589" i="2" s="1"/>
  <c r="T2589" i="2" s="1"/>
  <c r="F2589" i="2" s="1"/>
  <c r="R2590" i="2"/>
  <c r="L2590" i="2" s="1"/>
  <c r="S2590" i="2" s="1"/>
  <c r="T2590" i="2" s="1"/>
  <c r="F2590" i="2" s="1"/>
  <c r="R2600" i="2"/>
  <c r="S2600" i="2" s="1"/>
  <c r="T2600" i="2" s="1"/>
  <c r="F2600" i="2" s="1"/>
  <c r="R2605" i="2"/>
  <c r="S2605" i="2" s="1"/>
  <c r="T2605" i="2" s="1"/>
  <c r="F2605" i="2" s="1"/>
  <c r="R2615" i="2"/>
  <c r="S2615" i="2" s="1"/>
  <c r="T2615" i="2" s="1"/>
  <c r="F2615" i="2" s="1"/>
  <c r="R2630" i="2"/>
  <c r="S2630" i="2" s="1"/>
  <c r="T2630" i="2" s="1"/>
  <c r="F2630" i="2" s="1"/>
  <c r="R2635" i="2"/>
  <c r="S2635" i="2" s="1"/>
  <c r="T2635" i="2" s="1"/>
  <c r="F2635" i="2" s="1"/>
  <c r="R2669" i="2"/>
  <c r="S2669" i="2" s="1"/>
  <c r="T2669" i="2" s="1"/>
  <c r="F2669" i="2" s="1"/>
  <c r="R2673" i="2"/>
  <c r="S2673" i="2" s="1"/>
  <c r="T2673" i="2" s="1"/>
  <c r="F2673" i="2" s="1"/>
  <c r="R2686" i="2"/>
  <c r="S2686" i="2" s="1"/>
  <c r="T2686" i="2" s="1"/>
  <c r="F2686" i="2" s="1"/>
  <c r="R2701" i="2"/>
  <c r="S2701" i="2" s="1"/>
  <c r="T2701" i="2" s="1"/>
  <c r="F2701" i="2" s="1"/>
  <c r="R2736" i="2"/>
  <c r="S2736" i="2" s="1"/>
  <c r="T2736" i="2" s="1"/>
  <c r="F2736" i="2" s="1"/>
  <c r="R2748" i="2"/>
  <c r="S2748" i="2" s="1"/>
  <c r="T2748" i="2" s="1"/>
  <c r="F2748" i="2" s="1"/>
  <c r="R2759" i="2"/>
  <c r="S2759" i="2" s="1"/>
  <c r="T2759" i="2" s="1"/>
  <c r="F2759" i="2" s="1"/>
  <c r="R2773" i="2"/>
  <c r="S2773" i="2" s="1"/>
  <c r="T2773" i="2" s="1"/>
  <c r="F2773" i="2" s="1"/>
  <c r="R2797" i="2"/>
  <c r="S2797" i="2" s="1"/>
  <c r="T2797" i="2" s="1"/>
  <c r="F2797" i="2" s="1"/>
  <c r="R3015" i="2"/>
  <c r="S3015" i="2" s="1"/>
  <c r="T3015" i="2" s="1"/>
  <c r="F3015" i="2" s="1"/>
  <c r="R3017" i="2"/>
  <c r="S3017" i="2" s="1"/>
  <c r="T3017" i="2" s="1"/>
  <c r="F3017" i="2" s="1"/>
  <c r="R3019" i="2"/>
  <c r="S3019" i="2" s="1"/>
  <c r="T3019" i="2" s="1"/>
  <c r="F3019" i="2" s="1"/>
  <c r="R3021" i="2"/>
  <c r="S3021" i="2" s="1"/>
  <c r="T3021" i="2" s="1"/>
  <c r="F3021" i="2" s="1"/>
  <c r="R3024" i="2"/>
  <c r="S3024" i="2" s="1"/>
  <c r="T3024" i="2" s="1"/>
  <c r="F3024" i="2" s="1"/>
  <c r="R3023" i="2"/>
  <c r="L3023" i="2" s="1"/>
  <c r="S3023" i="2" s="1"/>
  <c r="T3023" i="2" s="1"/>
  <c r="F3023" i="2" s="1"/>
  <c r="R3027" i="2"/>
  <c r="S3027" i="2" s="1"/>
  <c r="R3058" i="2"/>
  <c r="R3031" i="2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8" i="2"/>
  <c r="S8" i="2" s="1"/>
  <c r="T8" i="2" s="1"/>
  <c r="F8" i="2" s="1"/>
  <c r="R457" i="2"/>
  <c r="S457" i="2" s="1"/>
  <c r="T457" i="2" s="1"/>
  <c r="F457" i="2" s="1"/>
  <c r="R497" i="2"/>
  <c r="S497" i="2" s="1"/>
  <c r="T497" i="2" s="1"/>
  <c r="F497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608" i="2"/>
  <c r="S608" i="2" s="1"/>
  <c r="T608" i="2" s="1"/>
  <c r="F608" i="2" s="1"/>
  <c r="R656" i="2"/>
  <c r="S656" i="2" s="1"/>
  <c r="T656" i="2" s="1"/>
  <c r="F656" i="2" s="1"/>
  <c r="R673" i="2"/>
  <c r="S673" i="2" s="1"/>
  <c r="T673" i="2" s="1"/>
  <c r="F673" i="2" s="1"/>
  <c r="R681" i="2"/>
  <c r="S681" i="2" s="1"/>
  <c r="T681" i="2" s="1"/>
  <c r="F681" i="2" s="1"/>
  <c r="R684" i="2"/>
  <c r="S684" i="2" s="1"/>
  <c r="T684" i="2" s="1"/>
  <c r="F684" i="2" s="1"/>
  <c r="R686" i="2"/>
  <c r="S686" i="2" s="1"/>
  <c r="T686" i="2" s="1"/>
  <c r="F686" i="2" s="1"/>
  <c r="R700" i="2"/>
  <c r="S700" i="2" s="1"/>
  <c r="T700" i="2" s="1"/>
  <c r="F700" i="2" s="1"/>
  <c r="R703" i="2"/>
  <c r="S703" i="2" s="1"/>
  <c r="T703" i="2" s="1"/>
  <c r="F703" i="2" s="1"/>
  <c r="R704" i="2"/>
  <c r="S704" i="2" s="1"/>
  <c r="T704" i="2" s="1"/>
  <c r="F704" i="2" s="1"/>
  <c r="R717" i="2"/>
  <c r="S717" i="2" s="1"/>
  <c r="T717" i="2" s="1"/>
  <c r="P717" i="2" s="1"/>
  <c r="F717" i="2" s="1"/>
  <c r="R724" i="2"/>
  <c r="S724" i="2" s="1"/>
  <c r="T724" i="2" s="1"/>
  <c r="F724" i="2" s="1"/>
  <c r="R769" i="2"/>
  <c r="S769" i="2" s="1"/>
  <c r="T769" i="2" s="1"/>
  <c r="F769" i="2" s="1"/>
  <c r="R773" i="2"/>
  <c r="S773" i="2" s="1"/>
  <c r="T773" i="2" s="1"/>
  <c r="F773" i="2" s="1"/>
  <c r="R777" i="2"/>
  <c r="S777" i="2" s="1"/>
  <c r="T777" i="2" s="1"/>
  <c r="F777" i="2" s="1"/>
  <c r="R781" i="2"/>
  <c r="S781" i="2" s="1"/>
  <c r="T781" i="2" s="1"/>
  <c r="F781" i="2" s="1"/>
  <c r="R786" i="2"/>
  <c r="S786" i="2" s="1"/>
  <c r="T786" i="2" s="1"/>
  <c r="F786" i="2" s="1"/>
  <c r="R790" i="2"/>
  <c r="S790" i="2" s="1"/>
  <c r="T790" i="2" s="1"/>
  <c r="F790" i="2" s="1"/>
  <c r="R819" i="2"/>
  <c r="S819" i="2" s="1"/>
  <c r="T819" i="2" s="1"/>
  <c r="F819" i="2" s="1"/>
  <c r="R835" i="2"/>
  <c r="S835" i="2" s="1"/>
  <c r="T835" i="2" s="1"/>
  <c r="F835" i="2" s="1"/>
  <c r="R839" i="2"/>
  <c r="S839" i="2" s="1"/>
  <c r="T839" i="2" s="1"/>
  <c r="F839" i="2" s="1"/>
  <c r="R864" i="2"/>
  <c r="R882" i="2"/>
  <c r="S882" i="2" s="1"/>
  <c r="T882" i="2" s="1"/>
  <c r="F882" i="2" s="1"/>
  <c r="R920" i="2"/>
  <c r="R936" i="2"/>
  <c r="S936" i="2" s="1"/>
  <c r="T936" i="2" s="1"/>
  <c r="F936" i="2" s="1"/>
  <c r="R941" i="2"/>
  <c r="S941" i="2" s="1"/>
  <c r="T941" i="2" s="1"/>
  <c r="F941" i="2" s="1"/>
  <c r="R973" i="2"/>
  <c r="S973" i="2" s="1"/>
  <c r="T973" i="2" s="1"/>
  <c r="F973" i="2" s="1"/>
  <c r="R978" i="2"/>
  <c r="S978" i="2" s="1"/>
  <c r="T978" i="2" s="1"/>
  <c r="F978" i="2" s="1"/>
  <c r="R1015" i="2"/>
  <c r="S1015" i="2" s="1"/>
  <c r="T1015" i="2" s="1"/>
  <c r="F1015" i="2" s="1"/>
  <c r="R1027" i="2"/>
  <c r="S1027" i="2" s="1"/>
  <c r="T1027" i="2" s="1"/>
  <c r="F1027" i="2" s="1"/>
  <c r="R1032" i="2"/>
  <c r="R1354" i="2"/>
  <c r="S1354" i="2" s="1"/>
  <c r="T1354" i="2" s="1"/>
  <c r="F1354" i="2" s="1"/>
  <c r="R1477" i="2"/>
  <c r="S1477" i="2" s="1"/>
  <c r="T1477" i="2" s="1"/>
  <c r="F1477" i="2" s="1"/>
  <c r="R2640" i="2"/>
  <c r="S2640" i="2" s="1"/>
  <c r="T2640" i="2" s="1"/>
  <c r="F2640" i="2" s="1"/>
  <c r="R2642" i="2"/>
  <c r="S2642" i="2" s="1"/>
  <c r="T2642" i="2" s="1"/>
  <c r="F2642" i="2" s="1"/>
  <c r="R2652" i="2"/>
  <c r="S2652" i="2" s="1"/>
  <c r="T2652" i="2" s="1"/>
  <c r="F2652" i="2" s="1"/>
  <c r="R2654" i="2"/>
  <c r="S2654" i="2" s="1"/>
  <c r="T2654" i="2" s="1"/>
  <c r="F2654" i="2" s="1"/>
  <c r="R2668" i="2"/>
  <c r="S2668" i="2" s="1"/>
  <c r="T2668" i="2" s="1"/>
  <c r="F2668" i="2" s="1"/>
  <c r="R2670" i="2"/>
  <c r="S2670" i="2" s="1"/>
  <c r="T2670" i="2" s="1"/>
  <c r="F2670" i="2" s="1"/>
  <c r="R2688" i="2"/>
  <c r="S2688" i="2" s="1"/>
  <c r="T2688" i="2" s="1"/>
  <c r="F2688" i="2" s="1"/>
  <c r="R2690" i="2"/>
  <c r="S2690" i="2" s="1"/>
  <c r="T2690" i="2" s="1"/>
  <c r="F2690" i="2" s="1"/>
  <c r="R2704" i="2"/>
  <c r="S2704" i="2" s="1"/>
  <c r="T2704" i="2" s="1"/>
  <c r="F2704" i="2" s="1"/>
  <c r="R2706" i="2"/>
  <c r="S2706" i="2" s="1"/>
  <c r="T2706" i="2" s="1"/>
  <c r="F2706" i="2" s="1"/>
  <c r="R2715" i="2"/>
  <c r="S2715" i="2" s="1"/>
  <c r="R2735" i="2"/>
  <c r="S2735" i="2" s="1"/>
  <c r="T2735" i="2" s="1"/>
  <c r="P2735" i="2" s="1"/>
  <c r="F2735" i="2" s="1"/>
  <c r="R2743" i="2"/>
  <c r="S2743" i="2" s="1"/>
  <c r="T2743" i="2" s="1"/>
  <c r="F2743" i="2" s="1"/>
  <c r="R2749" i="2"/>
  <c r="S2749" i="2" s="1"/>
  <c r="T2749" i="2" s="1"/>
  <c r="R2755" i="2"/>
  <c r="S2755" i="2" s="1"/>
  <c r="T2755" i="2" s="1"/>
  <c r="F2755" i="2" s="1"/>
  <c r="R2757" i="2"/>
  <c r="S2757" i="2" s="1"/>
  <c r="T2757" i="2" s="1"/>
  <c r="F2757" i="2" s="1"/>
  <c r="R2760" i="2"/>
  <c r="R2765" i="2"/>
  <c r="S2765" i="2" s="1"/>
  <c r="T2765" i="2" s="1"/>
  <c r="F2765" i="2" s="1"/>
  <c r="R2767" i="2"/>
  <c r="S2767" i="2" s="1"/>
  <c r="N2767" i="2" s="1"/>
  <c r="T2767" i="2" s="1"/>
  <c r="F2767" i="2" s="1"/>
  <c r="R2783" i="2"/>
  <c r="S2783" i="2" s="1"/>
  <c r="T2783" i="2" s="1"/>
  <c r="F2783" i="2" s="1"/>
  <c r="R2791" i="2"/>
  <c r="R2799" i="2"/>
  <c r="S2799" i="2" s="1"/>
  <c r="T2799" i="2" s="1"/>
  <c r="F2799" i="2" s="1"/>
  <c r="R2810" i="2"/>
  <c r="S2810" i="2" s="1"/>
  <c r="T2810" i="2" s="1"/>
  <c r="F2810" i="2" s="1"/>
  <c r="R2822" i="2"/>
  <c r="L2822" i="2" s="1"/>
  <c r="S2822" i="2" s="1"/>
  <c r="T2822" i="2" s="1"/>
  <c r="F2822" i="2" s="1"/>
  <c r="R2842" i="2"/>
  <c r="S2842" i="2" s="1"/>
  <c r="T2842" i="2" s="1"/>
  <c r="F2842" i="2" s="1"/>
  <c r="R2850" i="2"/>
  <c r="S2850" i="2" s="1"/>
  <c r="T2850" i="2" s="1"/>
  <c r="F2850" i="2" s="1"/>
  <c r="R2858" i="2"/>
  <c r="S2858" i="2" s="1"/>
  <c r="T2858" i="2" s="1"/>
  <c r="F2858" i="2" s="1"/>
  <c r="R2860" i="2"/>
  <c r="S2860" i="2" s="1"/>
  <c r="T2860" i="2" s="1"/>
  <c r="R2863" i="2"/>
  <c r="S2863" i="2" s="1"/>
  <c r="T2863" i="2" s="1"/>
  <c r="F2863" i="2" s="1"/>
  <c r="R2865" i="2"/>
  <c r="S2865" i="2" s="1"/>
  <c r="T2865" i="2" s="1"/>
  <c r="F2865" i="2" s="1"/>
  <c r="R2867" i="2"/>
  <c r="R2871" i="2"/>
  <c r="S2871" i="2" s="1"/>
  <c r="T2871" i="2" s="1"/>
  <c r="F2871" i="2" s="1"/>
  <c r="R2882" i="2"/>
  <c r="S2882" i="2" s="1"/>
  <c r="T2882" i="2" s="1"/>
  <c r="F2882" i="2" s="1"/>
  <c r="R2893" i="2"/>
  <c r="S2893" i="2" s="1"/>
  <c r="T2893" i="2" s="1"/>
  <c r="F2893" i="2" s="1"/>
  <c r="R2889" i="2"/>
  <c r="S2889" i="2" s="1"/>
  <c r="T2889" i="2" s="1"/>
  <c r="F2889" i="2" s="1"/>
  <c r="R2886" i="2"/>
  <c r="S2886" i="2" s="1"/>
  <c r="T2886" i="2" s="1"/>
  <c r="F2886" i="2" s="1"/>
  <c r="R2899" i="2"/>
  <c r="S2899" i="2" s="1"/>
  <c r="T2899" i="2" s="1"/>
  <c r="F2899" i="2" s="1"/>
  <c r="R2895" i="2"/>
  <c r="S2895" i="2" s="1"/>
  <c r="T2895" i="2" s="1"/>
  <c r="F2895" i="2" s="1"/>
  <c r="R2903" i="2"/>
  <c r="S2903" i="2" s="1"/>
  <c r="T2903" i="2" s="1"/>
  <c r="F2903" i="2" s="1"/>
  <c r="R2907" i="2"/>
  <c r="S2907" i="2" s="1"/>
  <c r="T2907" i="2" s="1"/>
  <c r="F2907" i="2" s="1"/>
  <c r="R2911" i="2"/>
  <c r="S2911" i="2" s="1"/>
  <c r="T2911" i="2" s="1"/>
  <c r="F2911" i="2" s="1"/>
  <c r="R768" i="2"/>
  <c r="S768" i="2" s="1"/>
  <c r="T768" i="2" s="1"/>
  <c r="F768" i="2" s="1"/>
  <c r="R772" i="2"/>
  <c r="S772" i="2" s="1"/>
  <c r="T772" i="2" s="1"/>
  <c r="F772" i="2" s="1"/>
  <c r="R778" i="2"/>
  <c r="S778" i="2" s="1"/>
  <c r="T778" i="2" s="1"/>
  <c r="F778" i="2" s="1"/>
  <c r="R780" i="2"/>
  <c r="S780" i="2" s="1"/>
  <c r="T780" i="2" s="1"/>
  <c r="F780" i="2" s="1"/>
  <c r="S858" i="2"/>
  <c r="T858" i="2" s="1"/>
  <c r="F858" i="2" s="1"/>
  <c r="R2718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78" i="2"/>
  <c r="S578" i="2" s="1"/>
  <c r="T578" i="2" s="1"/>
  <c r="F578" i="2" s="1"/>
  <c r="R631" i="2"/>
  <c r="S631" i="2" s="1"/>
  <c r="T631" i="2" s="1"/>
  <c r="F631" i="2" s="1"/>
  <c r="R670" i="2"/>
  <c r="S670" i="2" s="1"/>
  <c r="T670" i="2" s="1"/>
  <c r="F670" i="2" s="1"/>
  <c r="R680" i="2"/>
  <c r="S680" i="2" s="1"/>
  <c r="T680" i="2" s="1"/>
  <c r="F680" i="2" s="1"/>
  <c r="R682" i="2"/>
  <c r="S682" i="2" s="1"/>
  <c r="T682" i="2" s="1"/>
  <c r="F682" i="2" s="1"/>
  <c r="R685" i="2"/>
  <c r="S685" i="2" s="1"/>
  <c r="T685" i="2" s="1"/>
  <c r="F685" i="2" s="1"/>
  <c r="R694" i="2"/>
  <c r="S694" i="2" s="1"/>
  <c r="T694" i="2" s="1"/>
  <c r="F694" i="2" s="1"/>
  <c r="R702" i="2"/>
  <c r="S702" i="2" s="1"/>
  <c r="T702" i="2" s="1"/>
  <c r="F702" i="2" s="1"/>
  <c r="R701" i="2"/>
  <c r="L701" i="2" s="1"/>
  <c r="S701" i="2" s="1"/>
  <c r="R709" i="2"/>
  <c r="R718" i="2"/>
  <c r="S718" i="2" s="1"/>
  <c r="T718" i="2" s="1"/>
  <c r="F718" i="2" s="1"/>
  <c r="S1040" i="2"/>
  <c r="T1040" i="2" s="1"/>
  <c r="R1048" i="2"/>
  <c r="S1048" i="2" s="1"/>
  <c r="T1048" i="2" s="1"/>
  <c r="F1048" i="2" s="1"/>
  <c r="R1067" i="2"/>
  <c r="S1067" i="2" s="1"/>
  <c r="T1067" i="2" s="1"/>
  <c r="F1067" i="2" s="1"/>
  <c r="R1146" i="2"/>
  <c r="S1146" i="2" s="1"/>
  <c r="T1146" i="2" s="1"/>
  <c r="F1146" i="2" s="1"/>
  <c r="R1168" i="2"/>
  <c r="S1168" i="2" s="1"/>
  <c r="T1168" i="2" s="1"/>
  <c r="F1168" i="2" s="1"/>
  <c r="R1191" i="2"/>
  <c r="S1191" i="2" s="1"/>
  <c r="T1191" i="2" s="1"/>
  <c r="F1191" i="2" s="1"/>
  <c r="R1266" i="2"/>
  <c r="S1266" i="2" s="1"/>
  <c r="R1301" i="2"/>
  <c r="S1301" i="2" s="1"/>
  <c r="T1301" i="2" s="1"/>
  <c r="F1301" i="2" s="1"/>
  <c r="R1349" i="2"/>
  <c r="S1349" i="2" s="1"/>
  <c r="T1349" i="2" s="1"/>
  <c r="R2348" i="2"/>
  <c r="S2348" i="2" s="1"/>
  <c r="R2804" i="2"/>
  <c r="S2804" i="2" s="1"/>
  <c r="T2804" i="2" s="1"/>
  <c r="F2804" i="2" s="1"/>
  <c r="R2820" i="2"/>
  <c r="S2820" i="2" s="1"/>
  <c r="T2820" i="2" s="1"/>
  <c r="F2820" i="2" s="1"/>
  <c r="R2839" i="2"/>
  <c r="S2839" i="2" s="1"/>
  <c r="T2839" i="2" s="1"/>
  <c r="F2839" i="2" s="1"/>
  <c r="R2846" i="2"/>
  <c r="S2846" i="2" s="1"/>
  <c r="T2846" i="2" s="1"/>
  <c r="P2846" i="2" s="1"/>
  <c r="F2846" i="2" s="1"/>
  <c r="R2854" i="2"/>
  <c r="S2854" i="2" s="1"/>
  <c r="T2854" i="2" s="1"/>
  <c r="P2854" i="2" s="1"/>
  <c r="F2854" i="2" s="1"/>
  <c r="R2859" i="2"/>
  <c r="S2859" i="2" s="1"/>
  <c r="T2859" i="2" s="1"/>
  <c r="F2859" i="2" s="1"/>
  <c r="R2861" i="2"/>
  <c r="R2864" i="2"/>
  <c r="S2864" i="2" s="1"/>
  <c r="T2864" i="2" s="1"/>
  <c r="F2864" i="2" s="1"/>
  <c r="R2866" i="2"/>
  <c r="S2866" i="2" s="1"/>
  <c r="T2866" i="2" s="1"/>
  <c r="F2866" i="2" s="1"/>
  <c r="R2092" i="2"/>
  <c r="S2092" i="2" s="1"/>
  <c r="T2092" i="2" s="1"/>
  <c r="F2092" i="2" s="1"/>
  <c r="R1904" i="2"/>
  <c r="S1904" i="2" s="1"/>
  <c r="T1904" i="2" s="1"/>
  <c r="F1904" i="2" s="1"/>
  <c r="R1953" i="2"/>
  <c r="R1966" i="2"/>
  <c r="S1966" i="2" s="1"/>
  <c r="T1966" i="2" s="1"/>
  <c r="F1966" i="2" s="1"/>
  <c r="R2037" i="2"/>
  <c r="S2037" i="2" s="1"/>
  <c r="T2037" i="2" s="1"/>
  <c r="F2037" i="2" s="1"/>
  <c r="R2148" i="2"/>
  <c r="S2148" i="2" s="1"/>
  <c r="T2148" i="2" s="1"/>
  <c r="F2148" i="2" s="1"/>
  <c r="R2181" i="2"/>
  <c r="S2181" i="2" s="1"/>
  <c r="T2181" i="2" s="1"/>
  <c r="F2181" i="2" s="1"/>
  <c r="R2254" i="2"/>
  <c r="S2254" i="2" s="1"/>
  <c r="T2254" i="2" s="1"/>
  <c r="F2254" i="2" s="1"/>
  <c r="R2327" i="2"/>
  <c r="S2327" i="2" s="1"/>
  <c r="T2327" i="2" s="1"/>
  <c r="F2327" i="2" s="1"/>
  <c r="R2353" i="2"/>
  <c r="S2353" i="2" s="1"/>
  <c r="T2353" i="2" s="1"/>
  <c r="F2353" i="2" s="1"/>
  <c r="R2390" i="2"/>
  <c r="S2390" i="2" s="1"/>
  <c r="T2390" i="2" s="1"/>
  <c r="F2390" i="2" s="1"/>
  <c r="R2403" i="2"/>
  <c r="S2403" i="2" s="1"/>
  <c r="T2403" i="2" s="1"/>
  <c r="F2403" i="2" s="1"/>
  <c r="R2431" i="2"/>
  <c r="R2456" i="2"/>
  <c r="S2456" i="2" s="1"/>
  <c r="T2456" i="2" s="1"/>
  <c r="F2456" i="2" s="1"/>
  <c r="R2622" i="2"/>
  <c r="S2622" i="2" s="1"/>
  <c r="T2622" i="2" s="1"/>
  <c r="F2622" i="2" s="1"/>
  <c r="R2624" i="2"/>
  <c r="S2624" i="2" s="1"/>
  <c r="T2624" i="2" s="1"/>
  <c r="F2624" i="2" s="1"/>
  <c r="R2672" i="2"/>
  <c r="S2672" i="2" s="1"/>
  <c r="T2672" i="2" s="1"/>
  <c r="F2672" i="2" s="1"/>
  <c r="R2716" i="2"/>
  <c r="R2721" i="2"/>
  <c r="S2721" i="2" s="1"/>
  <c r="T2721" i="2" s="1"/>
  <c r="F2721" i="2" s="1"/>
  <c r="R2723" i="2"/>
  <c r="S2723" i="2" s="1"/>
  <c r="T2723" i="2" s="1"/>
  <c r="F2723" i="2" s="1"/>
  <c r="R2725" i="2"/>
  <c r="S2725" i="2" s="1"/>
  <c r="T2725" i="2" s="1"/>
  <c r="F2725" i="2" s="1"/>
  <c r="R2730" i="2"/>
  <c r="S2730" i="2" s="1"/>
  <c r="T2730" i="2" s="1"/>
  <c r="F2730" i="2" s="1"/>
  <c r="R2762" i="2"/>
  <c r="S2762" i="2" s="1"/>
  <c r="T2762" i="2" s="1"/>
  <c r="F2762" i="2" s="1"/>
  <c r="R2769" i="2"/>
  <c r="R2802" i="2"/>
  <c r="S2802" i="2" s="1"/>
  <c r="T2802" i="2" s="1"/>
  <c r="F2802" i="2" s="1"/>
  <c r="R2831" i="2"/>
  <c r="S2831" i="2" s="1"/>
  <c r="T2831" i="2" s="1"/>
  <c r="F2831" i="2" s="1"/>
  <c r="R2834" i="2"/>
  <c r="S2834" i="2" s="1"/>
  <c r="T2834" i="2" s="1"/>
  <c r="F2834" i="2" s="1"/>
  <c r="R2873" i="2"/>
  <c r="S2873" i="2" s="1"/>
  <c r="T2873" i="2" s="1"/>
  <c r="F2873" i="2" s="1"/>
  <c r="R2975" i="2"/>
  <c r="S2975" i="2" s="1"/>
  <c r="T2975" i="2" s="1"/>
  <c r="F2975" i="2" s="1"/>
  <c r="R1351" i="2"/>
  <c r="S1351" i="2" s="1"/>
  <c r="T1351" i="2" s="1"/>
  <c r="F1351" i="2" s="1"/>
  <c r="R1513" i="2"/>
  <c r="S1513" i="2" s="1"/>
  <c r="T1513" i="2" s="1"/>
  <c r="F1513" i="2" s="1"/>
  <c r="R1549" i="2"/>
  <c r="S1549" i="2" s="1"/>
  <c r="T1549" i="2" s="1"/>
  <c r="F1549" i="2" s="1"/>
  <c r="R1610" i="2"/>
  <c r="S1610" i="2" s="1"/>
  <c r="T1610" i="2" s="1"/>
  <c r="F1610" i="2" s="1"/>
  <c r="R1912" i="2"/>
  <c r="R1952" i="2"/>
  <c r="R2086" i="2"/>
  <c r="R2032" i="2"/>
  <c r="S2032" i="2" s="1"/>
  <c r="R2094" i="2"/>
  <c r="S2094" i="2" s="1"/>
  <c r="T2094" i="2" s="1"/>
  <c r="F2094" i="2" s="1"/>
  <c r="R2130" i="2"/>
  <c r="S2130" i="2" s="1"/>
  <c r="T2130" i="2" s="1"/>
  <c r="F2130" i="2" s="1"/>
  <c r="R2136" i="2"/>
  <c r="S2136" i="2" s="1"/>
  <c r="T2136" i="2" s="1"/>
  <c r="F2136" i="2" s="1"/>
  <c r="R2155" i="2"/>
  <c r="S2155" i="2" s="1"/>
  <c r="T2155" i="2" s="1"/>
  <c r="F2155" i="2" s="1"/>
  <c r="R2252" i="2"/>
  <c r="S2252" i="2" s="1"/>
  <c r="T2252" i="2" s="1"/>
  <c r="F2252" i="2" s="1"/>
  <c r="R2308" i="2"/>
  <c r="S2308" i="2" s="1"/>
  <c r="T2308" i="2" s="1"/>
  <c r="F2308" i="2" s="1"/>
  <c r="R2338" i="2"/>
  <c r="S2338" i="2" s="1"/>
  <c r="T2338" i="2" s="1"/>
  <c r="F2338" i="2" s="1"/>
  <c r="R2345" i="2"/>
  <c r="S2345" i="2" s="1"/>
  <c r="T2345" i="2" s="1"/>
  <c r="F2345" i="2" s="1"/>
  <c r="R2385" i="2"/>
  <c r="S2385" i="2" s="1"/>
  <c r="T2385" i="2" s="1"/>
  <c r="F2385" i="2" s="1"/>
  <c r="R2388" i="2"/>
  <c r="S2388" i="2" s="1"/>
  <c r="T2388" i="2" s="1"/>
  <c r="F2388" i="2" s="1"/>
  <c r="R2393" i="2"/>
  <c r="S2393" i="2" s="1"/>
  <c r="T2393" i="2" s="1"/>
  <c r="F2393" i="2" s="1"/>
  <c r="R2398" i="2"/>
  <c r="S2398" i="2" s="1"/>
  <c r="T2398" i="2" s="1"/>
  <c r="F2398" i="2" s="1"/>
  <c r="R2423" i="2"/>
  <c r="S2423" i="2" s="1"/>
  <c r="T2423" i="2" s="1"/>
  <c r="F2423" i="2" s="1"/>
  <c r="R2455" i="2"/>
  <c r="S2455" i="2" s="1"/>
  <c r="T2455" i="2" s="1"/>
  <c r="F2455" i="2" s="1"/>
  <c r="R2506" i="2"/>
  <c r="S2506" i="2" s="1"/>
  <c r="T2506" i="2" s="1"/>
  <c r="F2506" i="2" s="1"/>
  <c r="R2509" i="2"/>
  <c r="S2509" i="2" s="1"/>
  <c r="T2509" i="2" s="1"/>
  <c r="F2509" i="2" s="1"/>
  <c r="R2519" i="2"/>
  <c r="S2519" i="2" s="1"/>
  <c r="T2519" i="2" s="1"/>
  <c r="F2519" i="2" s="1"/>
  <c r="R2521" i="2"/>
  <c r="S2521" i="2" s="1"/>
  <c r="T2521" i="2" s="1"/>
  <c r="F2521" i="2" s="1"/>
  <c r="R2526" i="2"/>
  <c r="S2526" i="2" s="1"/>
  <c r="T2526" i="2" s="1"/>
  <c r="F2526" i="2" s="1"/>
  <c r="R2533" i="2"/>
  <c r="S2533" i="2" s="1"/>
  <c r="T2533" i="2" s="1"/>
  <c r="F2533" i="2" s="1"/>
  <c r="R2541" i="2"/>
  <c r="S2541" i="2" s="1"/>
  <c r="T2541" i="2" s="1"/>
  <c r="F2541" i="2" s="1"/>
  <c r="R2563" i="2"/>
  <c r="S2563" i="2" s="1"/>
  <c r="T2563" i="2" s="1"/>
  <c r="F2563" i="2" s="1"/>
  <c r="R2602" i="2"/>
  <c r="S2602" i="2" s="1"/>
  <c r="T2602" i="2" s="1"/>
  <c r="F2602" i="2" s="1"/>
  <c r="R2617" i="2"/>
  <c r="S2617" i="2" s="1"/>
  <c r="T2617" i="2" s="1"/>
  <c r="F2617" i="2" s="1"/>
  <c r="R2626" i="2"/>
  <c r="S2626" i="2" s="1"/>
  <c r="N2626" i="2" s="1"/>
  <c r="T2626" i="2" s="1"/>
  <c r="F2626" i="2" s="1"/>
  <c r="R2674" i="2"/>
  <c r="S2674" i="2" s="1"/>
  <c r="T2674" i="2" s="1"/>
  <c r="F2674" i="2" s="1"/>
  <c r="R2720" i="2"/>
  <c r="S2720" i="2" s="1"/>
  <c r="T2720" i="2" s="1"/>
  <c r="F2720" i="2" s="1"/>
  <c r="R2724" i="2"/>
  <c r="S2724" i="2" s="1"/>
  <c r="T2724" i="2" s="1"/>
  <c r="F2724" i="2" s="1"/>
  <c r="R2731" i="2"/>
  <c r="S2731" i="2" s="1"/>
  <c r="T2731" i="2" s="1"/>
  <c r="F2731" i="2" s="1"/>
  <c r="R2754" i="2"/>
  <c r="S2754" i="2" s="1"/>
  <c r="T2754" i="2" s="1"/>
  <c r="F2754" i="2" s="1"/>
  <c r="R2768" i="2"/>
  <c r="S2768" i="2" s="1"/>
  <c r="T2768" i="2" s="1"/>
  <c r="F2768" i="2" s="1"/>
  <c r="R2770" i="2"/>
  <c r="R2774" i="2"/>
  <c r="R2835" i="2"/>
  <c r="S2835" i="2" s="1"/>
  <c r="T2835" i="2" s="1"/>
  <c r="F2835" i="2" s="1"/>
  <c r="R2976" i="2"/>
  <c r="S2976" i="2" s="1"/>
  <c r="T2976" i="2" s="1"/>
  <c r="F2976" i="2" s="1"/>
  <c r="R3005" i="2"/>
  <c r="S3005" i="2" s="1"/>
  <c r="T3005" i="2" s="1"/>
  <c r="F3005" i="2" s="1"/>
  <c r="R3039" i="2"/>
  <c r="S3039" i="2" s="1"/>
  <c r="T3039" i="2" s="1"/>
  <c r="F3039" i="2" s="1"/>
  <c r="R3072" i="2"/>
  <c r="S3072" i="2" s="1"/>
  <c r="T3072" i="2" s="1"/>
  <c r="F3072" i="2" s="1"/>
  <c r="R2035" i="2"/>
  <c r="S2035" i="2" s="1"/>
  <c r="T2035" i="2" s="1"/>
  <c r="F2035" i="2" s="1"/>
  <c r="R2056" i="2"/>
  <c r="S2056" i="2" s="1"/>
  <c r="T2056" i="2" s="1"/>
  <c r="F2056" i="2" s="1"/>
  <c r="R2061" i="2"/>
  <c r="S2061" i="2" s="1"/>
  <c r="T2061" i="2" s="1"/>
  <c r="F2061" i="2" s="1"/>
  <c r="R2077" i="2"/>
  <c r="S2077" i="2" s="1"/>
  <c r="T2077" i="2" s="1"/>
  <c r="F2077" i="2" s="1"/>
  <c r="R2093" i="2"/>
  <c r="S2093" i="2" s="1"/>
  <c r="T2093" i="2" s="1"/>
  <c r="F2093" i="2" s="1"/>
  <c r="S2120" i="2"/>
  <c r="T2120" i="2" s="1"/>
  <c r="R2149" i="2"/>
  <c r="S2149" i="2" s="1"/>
  <c r="T2149" i="2" s="1"/>
  <c r="F2149" i="2" s="1"/>
  <c r="R2255" i="2"/>
  <c r="S2255" i="2" s="1"/>
  <c r="T2255" i="2" s="1"/>
  <c r="F2255" i="2" s="1"/>
  <c r="S1438" i="2"/>
  <c r="T1438" i="2" s="1"/>
  <c r="F1438" i="2" s="1"/>
  <c r="S1283" i="2"/>
  <c r="T1283" i="2" s="1"/>
  <c r="P1283" i="2" s="1"/>
  <c r="F1283" i="2" s="1"/>
  <c r="S1218" i="2"/>
  <c r="T1218" i="2" s="1"/>
  <c r="F1218" i="2" s="1"/>
  <c r="S1059" i="2"/>
  <c r="T1059" i="2" s="1"/>
  <c r="F1059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87" i="2"/>
  <c r="S587" i="2" s="1"/>
  <c r="T587" i="2" s="1"/>
  <c r="F587" i="2" s="1"/>
  <c r="R595" i="2"/>
  <c r="S595" i="2" s="1"/>
  <c r="T595" i="2" s="1"/>
  <c r="P595" i="2" s="1"/>
  <c r="F595" i="2" s="1"/>
  <c r="R603" i="2"/>
  <c r="S603" i="2" s="1"/>
  <c r="T603" i="2" s="1"/>
  <c r="F603" i="2" s="1"/>
  <c r="R612" i="2"/>
  <c r="S612" i="2" s="1"/>
  <c r="T612" i="2" s="1"/>
  <c r="F612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6" i="2"/>
  <c r="S486" i="2" s="1"/>
  <c r="T486" i="2" s="1"/>
  <c r="R495" i="2"/>
  <c r="S495" i="2" s="1"/>
  <c r="T495" i="2" s="1"/>
  <c r="F495" i="2" s="1"/>
  <c r="R505" i="2"/>
  <c r="S505" i="2" s="1"/>
  <c r="T505" i="2" s="1"/>
  <c r="F505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S181" i="2" s="1"/>
  <c r="T181" i="2" s="1"/>
  <c r="R262" i="2"/>
  <c r="S262" i="2" s="1"/>
  <c r="T262" i="2" s="1"/>
  <c r="F262" i="2" s="1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83" i="2"/>
  <c r="S583" i="2" s="1"/>
  <c r="T583" i="2" s="1"/>
  <c r="F583" i="2" s="1"/>
  <c r="R591" i="2"/>
  <c r="S591" i="2" s="1"/>
  <c r="T591" i="2" s="1"/>
  <c r="F591" i="2" s="1"/>
  <c r="R599" i="2"/>
  <c r="S599" i="2" s="1"/>
  <c r="T599" i="2" s="1"/>
  <c r="F599" i="2" s="1"/>
  <c r="R607" i="2"/>
  <c r="S607" i="2" s="1"/>
  <c r="T607" i="2" s="1"/>
  <c r="F607" i="2" s="1"/>
  <c r="R616" i="2"/>
  <c r="S616" i="2" s="1"/>
  <c r="T616" i="2" s="1"/>
  <c r="F616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2" i="2"/>
  <c r="S482" i="2" s="1"/>
  <c r="T482" i="2" s="1"/>
  <c r="F482" i="2" s="1"/>
  <c r="R488" i="2"/>
  <c r="S488" i="2" s="1"/>
  <c r="T488" i="2" s="1"/>
  <c r="F488" i="2" s="1"/>
  <c r="R490" i="2"/>
  <c r="S490" i="2" s="1"/>
  <c r="T490" i="2" s="1"/>
  <c r="F490" i="2" s="1"/>
  <c r="R494" i="2"/>
  <c r="S494" i="2" s="1"/>
  <c r="T494" i="2" s="1"/>
  <c r="F494" i="2" s="1"/>
  <c r="R500" i="2"/>
  <c r="S500" i="2" s="1"/>
  <c r="T500" i="2" s="1"/>
  <c r="F500" i="2" s="1"/>
  <c r="R504" i="2"/>
  <c r="S504" i="2" s="1"/>
  <c r="T504" i="2" s="1"/>
  <c r="F504" i="2" s="1"/>
  <c r="R508" i="2"/>
  <c r="S508" i="2" s="1"/>
  <c r="T508" i="2" s="1"/>
  <c r="F508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82" i="2"/>
  <c r="S582" i="2" s="1"/>
  <c r="T582" i="2" s="1"/>
  <c r="F582" i="2" s="1"/>
  <c r="R586" i="2"/>
  <c r="S586" i="2" s="1"/>
  <c r="T586" i="2" s="1"/>
  <c r="F586" i="2" s="1"/>
  <c r="R590" i="2"/>
  <c r="S590" i="2" s="1"/>
  <c r="T590" i="2" s="1"/>
  <c r="F590" i="2" s="1"/>
  <c r="R594" i="2"/>
  <c r="S594" i="2" s="1"/>
  <c r="T594" i="2" s="1"/>
  <c r="F594" i="2" s="1"/>
  <c r="R598" i="2"/>
  <c r="S598" i="2" s="1"/>
  <c r="T598" i="2" s="1"/>
  <c r="F598" i="2" s="1"/>
  <c r="R602" i="2"/>
  <c r="S602" i="2" s="1"/>
  <c r="T602" i="2" s="1"/>
  <c r="F602" i="2" s="1"/>
  <c r="R606" i="2"/>
  <c r="S606" i="2" s="1"/>
  <c r="T606" i="2" s="1"/>
  <c r="F606" i="2" s="1"/>
  <c r="R611" i="2"/>
  <c r="S611" i="2" s="1"/>
  <c r="T611" i="2" s="1"/>
  <c r="F611" i="2" s="1"/>
  <c r="R615" i="2"/>
  <c r="S615" i="2" s="1"/>
  <c r="T615" i="2" s="1"/>
  <c r="F615" i="2" s="1"/>
  <c r="R1019" i="2"/>
  <c r="R1023" i="2"/>
  <c r="R1025" i="2"/>
  <c r="S1025" i="2" s="1"/>
  <c r="T1025" i="2" s="1"/>
  <c r="F1025" i="2" s="1"/>
  <c r="R1026" i="2"/>
  <c r="R1030" i="2"/>
  <c r="R1034" i="2"/>
  <c r="S1034" i="2" s="1"/>
  <c r="T1034" i="2" s="1"/>
  <c r="F1034" i="2" s="1"/>
  <c r="R1036" i="2"/>
  <c r="S1036" i="2" s="1"/>
  <c r="T1036" i="2" s="1"/>
  <c r="F1036" i="2" s="1"/>
  <c r="R1228" i="2"/>
  <c r="S1228" i="2" s="1"/>
  <c r="T1228" i="2" s="1"/>
  <c r="F1228" i="2" s="1"/>
  <c r="R1235" i="2"/>
  <c r="S1235" i="2" s="1"/>
  <c r="T1235" i="2" s="1"/>
  <c r="F1235" i="2" s="1"/>
  <c r="R1239" i="2"/>
  <c r="S1239" i="2" s="1"/>
  <c r="T1239" i="2" s="1"/>
  <c r="F1239" i="2" s="1"/>
  <c r="R1243" i="2"/>
  <c r="S1243" i="2" s="1"/>
  <c r="T1243" i="2" s="1"/>
  <c r="F1243" i="2" s="1"/>
  <c r="R1247" i="2"/>
  <c r="S1247" i="2" s="1"/>
  <c r="T1247" i="2" s="1"/>
  <c r="F1247" i="2" s="1"/>
  <c r="R1251" i="2"/>
  <c r="S1251" i="2" s="1"/>
  <c r="T1251" i="2" s="1"/>
  <c r="F1251" i="2" s="1"/>
  <c r="R1255" i="2"/>
  <c r="S1255" i="2" s="1"/>
  <c r="T1255" i="2" s="1"/>
  <c r="F1255" i="2" s="1"/>
  <c r="R1260" i="2"/>
  <c r="S1260" i="2" s="1"/>
  <c r="T1260" i="2" s="1"/>
  <c r="R1271" i="2"/>
  <c r="S1271" i="2" s="1"/>
  <c r="T1271" i="2" s="1"/>
  <c r="P1271" i="2" s="1"/>
  <c r="F1271" i="2" s="1"/>
  <c r="R1276" i="2"/>
  <c r="S1276" i="2" s="1"/>
  <c r="R1281" i="2"/>
  <c r="R1285" i="2"/>
  <c r="S1285" i="2" s="1"/>
  <c r="T1285" i="2" s="1"/>
  <c r="F1285" i="2" s="1"/>
  <c r="R1289" i="2"/>
  <c r="S1289" i="2" s="1"/>
  <c r="T1289" i="2" s="1"/>
  <c r="F1289" i="2" s="1"/>
  <c r="S1312" i="2"/>
  <c r="T1312" i="2" s="1"/>
  <c r="F1312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5" i="2"/>
  <c r="S485" i="2" s="1"/>
  <c r="T485" i="2" s="1"/>
  <c r="F485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81" i="2"/>
  <c r="S581" i="2" s="1"/>
  <c r="T581" i="2" s="1"/>
  <c r="F581" i="2" s="1"/>
  <c r="R585" i="2"/>
  <c r="S585" i="2" s="1"/>
  <c r="T585" i="2" s="1"/>
  <c r="F585" i="2" s="1"/>
  <c r="R589" i="2"/>
  <c r="S589" i="2" s="1"/>
  <c r="T589" i="2" s="1"/>
  <c r="F589" i="2" s="1"/>
  <c r="R593" i="2"/>
  <c r="S593" i="2" s="1"/>
  <c r="T593" i="2" s="1"/>
  <c r="F593" i="2" s="1"/>
  <c r="R597" i="2"/>
  <c r="S597" i="2" s="1"/>
  <c r="T597" i="2" s="1"/>
  <c r="F597" i="2" s="1"/>
  <c r="R601" i="2"/>
  <c r="S601" i="2" s="1"/>
  <c r="T601" i="2" s="1"/>
  <c r="F601" i="2" s="1"/>
  <c r="R605" i="2"/>
  <c r="S605" i="2" s="1"/>
  <c r="T605" i="2" s="1"/>
  <c r="F605" i="2" s="1"/>
  <c r="R610" i="2"/>
  <c r="S610" i="2" s="1"/>
  <c r="T610" i="2" s="1"/>
  <c r="F610" i="2" s="1"/>
  <c r="R614" i="2"/>
  <c r="S614" i="2" s="1"/>
  <c r="T614" i="2" s="1"/>
  <c r="F614" i="2" s="1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1" i="2"/>
  <c r="S641" i="2" s="1"/>
  <c r="T641" i="2" s="1"/>
  <c r="F641" i="2" s="1"/>
  <c r="R643" i="2"/>
  <c r="S643" i="2" s="1"/>
  <c r="T643" i="2" s="1"/>
  <c r="F643" i="2" s="1"/>
  <c r="R645" i="2"/>
  <c r="L645" i="2" s="1"/>
  <c r="S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71" i="2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7" i="2"/>
  <c r="S687" i="2" s="1"/>
  <c r="T687" i="2" s="1"/>
  <c r="F687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5" i="2"/>
  <c r="S695" i="2" s="1"/>
  <c r="T695" i="2" s="1"/>
  <c r="F695" i="2" s="1"/>
  <c r="R696" i="2"/>
  <c r="L696" i="2" s="1"/>
  <c r="S696" i="2" s="1"/>
  <c r="T696" i="2" s="1"/>
  <c r="F696" i="2" s="1"/>
  <c r="R699" i="2"/>
  <c r="R706" i="2"/>
  <c r="L706" i="2" s="1"/>
  <c r="S706" i="2" s="1"/>
  <c r="R707" i="2"/>
  <c r="L707" i="2" s="1"/>
  <c r="S707" i="2" s="1"/>
  <c r="T707" i="2" s="1"/>
  <c r="F707" i="2" s="1"/>
  <c r="R711" i="2"/>
  <c r="S711" i="2" s="1"/>
  <c r="T711" i="2" s="1"/>
  <c r="F711" i="2" s="1"/>
  <c r="R713" i="2"/>
  <c r="R716" i="2"/>
  <c r="S716" i="2" s="1"/>
  <c r="T716" i="2" s="1"/>
  <c r="F716" i="2" s="1"/>
  <c r="R720" i="2"/>
  <c r="R723" i="2"/>
  <c r="S723" i="2" s="1"/>
  <c r="R740" i="2"/>
  <c r="S740" i="2" s="1"/>
  <c r="T740" i="2" s="1"/>
  <c r="F740" i="2" s="1"/>
  <c r="R742" i="2"/>
  <c r="S742" i="2" s="1"/>
  <c r="T742" i="2" s="1"/>
  <c r="F742" i="2" s="1"/>
  <c r="R745" i="2"/>
  <c r="L745" i="2" s="1"/>
  <c r="S745" i="2" s="1"/>
  <c r="R747" i="2"/>
  <c r="S747" i="2" s="1"/>
  <c r="T747" i="2" s="1"/>
  <c r="F747" i="2" s="1"/>
  <c r="R749" i="2"/>
  <c r="S749" i="2" s="1"/>
  <c r="T749" i="2" s="1"/>
  <c r="F749" i="2" s="1"/>
  <c r="R753" i="2"/>
  <c r="S753" i="2" s="1"/>
  <c r="T753" i="2" s="1"/>
  <c r="F753" i="2" s="1"/>
  <c r="R755" i="2"/>
  <c r="R756" i="2"/>
  <c r="S756" i="2" s="1"/>
  <c r="R760" i="2"/>
  <c r="S760" i="2" s="1"/>
  <c r="T760" i="2" s="1"/>
  <c r="F760" i="2" s="1"/>
  <c r="R763" i="2"/>
  <c r="S763" i="2" s="1"/>
  <c r="T763" i="2" s="1"/>
  <c r="F763" i="2" s="1"/>
  <c r="R764" i="2"/>
  <c r="S764" i="2" s="1"/>
  <c r="T764" i="2" s="1"/>
  <c r="F764" i="2" s="1"/>
  <c r="R765" i="2"/>
  <c r="S765" i="2" s="1"/>
  <c r="T765" i="2" s="1"/>
  <c r="F765" i="2" s="1"/>
  <c r="R792" i="2"/>
  <c r="S792" i="2" s="1"/>
  <c r="T792" i="2" s="1"/>
  <c r="F792" i="2" s="1"/>
  <c r="R793" i="2"/>
  <c r="S793" i="2" s="1"/>
  <c r="T793" i="2" s="1"/>
  <c r="F793" i="2" s="1"/>
  <c r="R798" i="2"/>
  <c r="S798" i="2" s="1"/>
  <c r="T798" i="2" s="1"/>
  <c r="R799" i="2"/>
  <c r="S799" i="2" s="1"/>
  <c r="T799" i="2" s="1"/>
  <c r="F799" i="2" s="1"/>
  <c r="R800" i="2"/>
  <c r="S800" i="2" s="1"/>
  <c r="T800" i="2" s="1"/>
  <c r="F800" i="2" s="1"/>
  <c r="R805" i="2"/>
  <c r="S805" i="2" s="1"/>
  <c r="T805" i="2" s="1"/>
  <c r="F805" i="2" s="1"/>
  <c r="R807" i="2"/>
  <c r="S807" i="2" s="1"/>
  <c r="T807" i="2" s="1"/>
  <c r="F807" i="2" s="1"/>
  <c r="R809" i="2"/>
  <c r="S809" i="2" s="1"/>
  <c r="T809" i="2" s="1"/>
  <c r="F809" i="2" s="1"/>
  <c r="R811" i="2"/>
  <c r="S811" i="2" s="1"/>
  <c r="T811" i="2" s="1"/>
  <c r="F811" i="2" s="1"/>
  <c r="R817" i="2"/>
  <c r="S817" i="2" s="1"/>
  <c r="T817" i="2" s="1"/>
  <c r="F817" i="2" s="1"/>
  <c r="R826" i="2"/>
  <c r="S826" i="2" s="1"/>
  <c r="T826" i="2" s="1"/>
  <c r="F826" i="2" s="1"/>
  <c r="R841" i="2"/>
  <c r="S841" i="2" s="1"/>
  <c r="T841" i="2" s="1"/>
  <c r="F841" i="2" s="1"/>
  <c r="R843" i="2"/>
  <c r="S843" i="2" s="1"/>
  <c r="T843" i="2" s="1"/>
  <c r="F843" i="2" s="1"/>
  <c r="R845" i="2"/>
  <c r="S845" i="2" s="1"/>
  <c r="R847" i="2"/>
  <c r="S847" i="2" s="1"/>
  <c r="R849" i="2"/>
  <c r="R853" i="2"/>
  <c r="S853" i="2" s="1"/>
  <c r="T853" i="2" s="1"/>
  <c r="F853" i="2" s="1"/>
  <c r="R855" i="2"/>
  <c r="S855" i="2" s="1"/>
  <c r="T855" i="2" s="1"/>
  <c r="F855" i="2" s="1"/>
  <c r="R857" i="2"/>
  <c r="S857" i="2" s="1"/>
  <c r="T857" i="2" s="1"/>
  <c r="F857" i="2" s="1"/>
  <c r="R860" i="2"/>
  <c r="R862" i="2"/>
  <c r="R866" i="2"/>
  <c r="S866" i="2" s="1"/>
  <c r="R871" i="2"/>
  <c r="S871" i="2" s="1"/>
  <c r="T871" i="2" s="1"/>
  <c r="F871" i="2" s="1"/>
  <c r="R873" i="2"/>
  <c r="S873" i="2" s="1"/>
  <c r="T873" i="2" s="1"/>
  <c r="F873" i="2" s="1"/>
  <c r="R877" i="2"/>
  <c r="S877" i="2" s="1"/>
  <c r="T877" i="2" s="1"/>
  <c r="F877" i="2" s="1"/>
  <c r="R878" i="2"/>
  <c r="R883" i="2"/>
  <c r="R884" i="2"/>
  <c r="S884" i="2" s="1"/>
  <c r="T884" i="2" s="1"/>
  <c r="F884" i="2" s="1"/>
  <c r="R887" i="2"/>
  <c r="S887" i="2" s="1"/>
  <c r="T887" i="2" s="1"/>
  <c r="F887" i="2" s="1"/>
  <c r="R889" i="2"/>
  <c r="S889" i="2" s="1"/>
  <c r="T889" i="2" s="1"/>
  <c r="F889" i="2" s="1"/>
  <c r="R891" i="2"/>
  <c r="R893" i="2"/>
  <c r="R895" i="2"/>
  <c r="S895" i="2" s="1"/>
  <c r="T895" i="2" s="1"/>
  <c r="F895" i="2" s="1"/>
  <c r="R897" i="2"/>
  <c r="S897" i="2" s="1"/>
  <c r="T897" i="2" s="1"/>
  <c r="F897" i="2" s="1"/>
  <c r="R899" i="2"/>
  <c r="S899" i="2" s="1"/>
  <c r="T899" i="2" s="1"/>
  <c r="F899" i="2" s="1"/>
  <c r="R901" i="2"/>
  <c r="S901" i="2" s="1"/>
  <c r="T901" i="2" s="1"/>
  <c r="F901" i="2" s="1"/>
  <c r="R903" i="2"/>
  <c r="S903" i="2" s="1"/>
  <c r="T903" i="2" s="1"/>
  <c r="F903" i="2" s="1"/>
  <c r="R909" i="2"/>
  <c r="S909" i="2" s="1"/>
  <c r="T909" i="2" s="1"/>
  <c r="F909" i="2" s="1"/>
  <c r="R908" i="2"/>
  <c r="S908" i="2" s="1"/>
  <c r="T908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R922" i="2"/>
  <c r="S922" i="2" s="1"/>
  <c r="T922" i="2" s="1"/>
  <c r="F922" i="2" s="1"/>
  <c r="R925" i="2"/>
  <c r="S925" i="2" s="1"/>
  <c r="T925" i="2" s="1"/>
  <c r="F925" i="2" s="1"/>
  <c r="R927" i="2"/>
  <c r="S927" i="2" s="1"/>
  <c r="T927" i="2" s="1"/>
  <c r="F927" i="2" s="1"/>
  <c r="R929" i="2"/>
  <c r="S929" i="2" s="1"/>
  <c r="T929" i="2" s="1"/>
  <c r="F929" i="2" s="1"/>
  <c r="R932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945" i="2"/>
  <c r="S945" i="2" s="1"/>
  <c r="T945" i="2" s="1"/>
  <c r="F945" i="2" s="1"/>
  <c r="R947" i="2"/>
  <c r="S947" i="2" s="1"/>
  <c r="T947" i="2" s="1"/>
  <c r="F947" i="2" s="1"/>
  <c r="R949" i="2"/>
  <c r="R953" i="2"/>
  <c r="S953" i="2" s="1"/>
  <c r="T953" i="2" s="1"/>
  <c r="F953" i="2" s="1"/>
  <c r="R955" i="2"/>
  <c r="S955" i="2" s="1"/>
  <c r="T955" i="2" s="1"/>
  <c r="F955" i="2" s="1"/>
  <c r="R960" i="2"/>
  <c r="R962" i="2"/>
  <c r="S962" i="2" s="1"/>
  <c r="T962" i="2" s="1"/>
  <c r="F962" i="2" s="1"/>
  <c r="R964" i="2"/>
  <c r="S964" i="2" s="1"/>
  <c r="T964" i="2" s="1"/>
  <c r="F964" i="2" s="1"/>
  <c r="R967" i="2"/>
  <c r="S967" i="2" s="1"/>
  <c r="T967" i="2" s="1"/>
  <c r="F967" i="2" s="1"/>
  <c r="R969" i="2"/>
  <c r="S969" i="2" s="1"/>
  <c r="T969" i="2" s="1"/>
  <c r="F969" i="2" s="1"/>
  <c r="R971" i="2"/>
  <c r="S971" i="2" s="1"/>
  <c r="T971" i="2" s="1"/>
  <c r="F971" i="2" s="1"/>
  <c r="R975" i="2"/>
  <c r="S975" i="2" s="1"/>
  <c r="T975" i="2" s="1"/>
  <c r="F975" i="2" s="1"/>
  <c r="R979" i="2"/>
  <c r="R980" i="2"/>
  <c r="R983" i="2"/>
  <c r="R986" i="2"/>
  <c r="R988" i="2"/>
  <c r="S988" i="2" s="1"/>
  <c r="T988" i="2" s="1"/>
  <c r="F988" i="2" s="1"/>
  <c r="R990" i="2"/>
  <c r="S990" i="2" s="1"/>
  <c r="T990" i="2" s="1"/>
  <c r="F990" i="2" s="1"/>
  <c r="R992" i="2"/>
  <c r="S992" i="2" s="1"/>
  <c r="T992" i="2" s="1"/>
  <c r="F992" i="2" s="1"/>
  <c r="R994" i="2"/>
  <c r="S994" i="2" s="1"/>
  <c r="T994" i="2" s="1"/>
  <c r="F994" i="2" s="1"/>
  <c r="R996" i="2"/>
  <c r="S996" i="2" s="1"/>
  <c r="T996" i="2" s="1"/>
  <c r="F996" i="2" s="1"/>
  <c r="R998" i="2"/>
  <c r="S998" i="2" s="1"/>
  <c r="T998" i="2" s="1"/>
  <c r="F998" i="2" s="1"/>
  <c r="R1000" i="2"/>
  <c r="S1000" i="2" s="1"/>
  <c r="T1000" i="2" s="1"/>
  <c r="F1000" i="2" s="1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7" i="2"/>
  <c r="S1017" i="2" s="1"/>
  <c r="T1017" i="2" s="1"/>
  <c r="F1017" i="2" s="1"/>
  <c r="S1029" i="2"/>
  <c r="T1029" i="2" s="1"/>
  <c r="F1029" i="2" s="1"/>
  <c r="S1523" i="2"/>
  <c r="T1523" i="2" s="1"/>
  <c r="F1523" i="2" s="1"/>
  <c r="T1538" i="2"/>
  <c r="F1538" i="2" s="1"/>
  <c r="S1599" i="2"/>
  <c r="T1599" i="2" s="1"/>
  <c r="F1599" i="2" s="1"/>
  <c r="S1600" i="2"/>
  <c r="T1600" i="2" s="1"/>
  <c r="F1600" i="2" s="1"/>
  <c r="S1791" i="2"/>
  <c r="R1850" i="2"/>
  <c r="S1850" i="2" s="1"/>
  <c r="T1850" i="2" s="1"/>
  <c r="F1850" i="2" s="1"/>
  <c r="R1868" i="2"/>
  <c r="S1868" i="2" s="1"/>
  <c r="T1868" i="2" s="1"/>
  <c r="F1868" i="2" s="1"/>
  <c r="R1871" i="2"/>
  <c r="S1871" i="2" s="1"/>
  <c r="T1871" i="2" s="1"/>
  <c r="F1871" i="2" s="1"/>
  <c r="R1874" i="2"/>
  <c r="S1874" i="2" s="1"/>
  <c r="T1874" i="2" s="1"/>
  <c r="F1874" i="2" s="1"/>
  <c r="R1880" i="2"/>
  <c r="S1880" i="2" s="1"/>
  <c r="T1880" i="2" s="1"/>
  <c r="F1880" i="2" s="1"/>
  <c r="R1882" i="2"/>
  <c r="S1882" i="2" s="1"/>
  <c r="T1882" i="2" s="1"/>
  <c r="F1882" i="2" s="1"/>
  <c r="R1886" i="2"/>
  <c r="S1886" i="2" s="1"/>
  <c r="T1886" i="2" s="1"/>
  <c r="F1886" i="2" s="1"/>
  <c r="R1891" i="2"/>
  <c r="S1891" i="2" s="1"/>
  <c r="T1891" i="2" s="1"/>
  <c r="F1891" i="2" s="1"/>
  <c r="R1895" i="2"/>
  <c r="S1895" i="2" s="1"/>
  <c r="T1895" i="2" s="1"/>
  <c r="F1895" i="2" s="1"/>
  <c r="R1900" i="2"/>
  <c r="S1900" i="2" s="1"/>
  <c r="T1900" i="2" s="1"/>
  <c r="F1900" i="2" s="1"/>
  <c r="R1908" i="2"/>
  <c r="S1908" i="2" s="1"/>
  <c r="T1908" i="2" s="1"/>
  <c r="F1908" i="2" s="1"/>
  <c r="R1915" i="2"/>
  <c r="S1915" i="2" s="1"/>
  <c r="T1915" i="2" s="1"/>
  <c r="F1915" i="2" s="1"/>
  <c r="R1923" i="2"/>
  <c r="R1932" i="2"/>
  <c r="R1955" i="2"/>
  <c r="R1975" i="2"/>
  <c r="S1975" i="2" s="1"/>
  <c r="T1975" i="2" s="1"/>
  <c r="F1975" i="2" s="1"/>
  <c r="R2010" i="2"/>
  <c r="S2010" i="2" s="1"/>
  <c r="T2010" i="2" s="1"/>
  <c r="F2010" i="2" s="1"/>
  <c r="R2073" i="2"/>
  <c r="R2144" i="2"/>
  <c r="S2144" i="2" s="1"/>
  <c r="T2144" i="2" s="1"/>
  <c r="F2144" i="2" s="1"/>
  <c r="R1848" i="2"/>
  <c r="S1848" i="2" s="1"/>
  <c r="T1848" i="2" s="1"/>
  <c r="F1848" i="2" s="1"/>
  <c r="R1854" i="2"/>
  <c r="S1854" i="2" s="1"/>
  <c r="T1854" i="2" s="1"/>
  <c r="F1854" i="2" s="1"/>
  <c r="R1870" i="2"/>
  <c r="S1870" i="2" s="1"/>
  <c r="T1870" i="2" s="1"/>
  <c r="F1870" i="2" s="1"/>
  <c r="R1872" i="2"/>
  <c r="R1876" i="2"/>
  <c r="S1876" i="2" s="1"/>
  <c r="T1876" i="2" s="1"/>
  <c r="F1876" i="2" s="1"/>
  <c r="R1878" i="2"/>
  <c r="R1884" i="2"/>
  <c r="S1884" i="2" s="1"/>
  <c r="T1884" i="2" s="1"/>
  <c r="F1884" i="2" s="1"/>
  <c r="R1888" i="2"/>
  <c r="R1893" i="2"/>
  <c r="S1893" i="2" s="1"/>
  <c r="T1893" i="2" s="1"/>
  <c r="P1893" i="2" s="1"/>
  <c r="F1893" i="2" s="1"/>
  <c r="R1898" i="2"/>
  <c r="R1903" i="2"/>
  <c r="S1903" i="2" s="1"/>
  <c r="T1903" i="2" s="1"/>
  <c r="F1903" i="2" s="1"/>
  <c r="R1913" i="2"/>
  <c r="S1913" i="2" s="1"/>
  <c r="T1913" i="2" s="1"/>
  <c r="F1913" i="2" s="1"/>
  <c r="R1918" i="2"/>
  <c r="R1924" i="2"/>
  <c r="S1924" i="2" s="1"/>
  <c r="T1924" i="2" s="1"/>
  <c r="F1924" i="2" s="1"/>
  <c r="R1931" i="2"/>
  <c r="S1931" i="2" s="1"/>
  <c r="T1931" i="2" s="1"/>
  <c r="F1931" i="2" s="1"/>
  <c r="R1941" i="2"/>
  <c r="S1941" i="2" s="1"/>
  <c r="T1941" i="2" s="1"/>
  <c r="F1941" i="2" s="1"/>
  <c r="R1991" i="2"/>
  <c r="S1991" i="2" s="1"/>
  <c r="T1991" i="2" s="1"/>
  <c r="F1991" i="2" s="1"/>
  <c r="R2040" i="2"/>
  <c r="S2040" i="2" s="1"/>
  <c r="T2040" i="2" s="1"/>
  <c r="F2040" i="2" s="1"/>
  <c r="R2098" i="2"/>
  <c r="S2098" i="2" s="1"/>
  <c r="T2098" i="2" s="1"/>
  <c r="F2098" i="2" s="1"/>
  <c r="R1962" i="2"/>
  <c r="S1962" i="2" s="1"/>
  <c r="T1962" i="2" s="1"/>
  <c r="F1962" i="2" s="1"/>
  <c r="R1967" i="2"/>
  <c r="R1973" i="2"/>
  <c r="S1973" i="2" s="1"/>
  <c r="T1973" i="2" s="1"/>
  <c r="F1973" i="2" s="1"/>
  <c r="R1976" i="2"/>
  <c r="S1976" i="2" s="1"/>
  <c r="T1976" i="2" s="1"/>
  <c r="F1976" i="2" s="1"/>
  <c r="R1980" i="2"/>
  <c r="S1980" i="2" s="1"/>
  <c r="T1980" i="2" s="1"/>
  <c r="F1980" i="2" s="1"/>
  <c r="R1983" i="2"/>
  <c r="S1983" i="2" s="1"/>
  <c r="T1983" i="2" s="1"/>
  <c r="F1983" i="2" s="1"/>
  <c r="R1989" i="2"/>
  <c r="S1989" i="2" s="1"/>
  <c r="T1989" i="2" s="1"/>
  <c r="F1989" i="2" s="1"/>
  <c r="R1995" i="2"/>
  <c r="S1995" i="2" s="1"/>
  <c r="T1995" i="2" s="1"/>
  <c r="F1995" i="2" s="1"/>
  <c r="R2000" i="2"/>
  <c r="S2000" i="2" s="1"/>
  <c r="T2000" i="2" s="1"/>
  <c r="F2000" i="2" s="1"/>
  <c r="R2003" i="2"/>
  <c r="S2003" i="2" s="1"/>
  <c r="T2003" i="2" s="1"/>
  <c r="F2003" i="2" s="1"/>
  <c r="R2008" i="2"/>
  <c r="S2008" i="2" s="1"/>
  <c r="T2008" i="2" s="1"/>
  <c r="F2008" i="2" s="1"/>
  <c r="R2011" i="2"/>
  <c r="S2011" i="2" s="1"/>
  <c r="T2011" i="2" s="1"/>
  <c r="F2011" i="2" s="1"/>
  <c r="R2016" i="2"/>
  <c r="S2016" i="2" s="1"/>
  <c r="T2016" i="2" s="1"/>
  <c r="F2016" i="2" s="1"/>
  <c r="R2021" i="2"/>
  <c r="S2021" i="2" s="1"/>
  <c r="T2021" i="2" s="1"/>
  <c r="F2021" i="2" s="1"/>
  <c r="R2027" i="2"/>
  <c r="S2027" i="2" s="1"/>
  <c r="T2027" i="2" s="1"/>
  <c r="F2027" i="2" s="1"/>
  <c r="R2042" i="2"/>
  <c r="S2042" i="2" s="1"/>
  <c r="T2042" i="2" s="1"/>
  <c r="F2042" i="2" s="1"/>
  <c r="R2049" i="2"/>
  <c r="S2049" i="2" s="1"/>
  <c r="T2049" i="2" s="1"/>
  <c r="F2049" i="2" s="1"/>
  <c r="R2052" i="2"/>
  <c r="S2052" i="2" s="1"/>
  <c r="T2052" i="2" s="1"/>
  <c r="F2052" i="2" s="1"/>
  <c r="R2069" i="2"/>
  <c r="S2069" i="2" s="1"/>
  <c r="T2069" i="2" s="1"/>
  <c r="F2069" i="2" s="1"/>
  <c r="R2074" i="2"/>
  <c r="S2074" i="2" s="1"/>
  <c r="T2074" i="2" s="1"/>
  <c r="R2076" i="2"/>
  <c r="S2076" i="2" s="1"/>
  <c r="T2076" i="2" s="1"/>
  <c r="R2083" i="2"/>
  <c r="S2083" i="2" s="1"/>
  <c r="T2083" i="2" s="1"/>
  <c r="F2083" i="2" s="1"/>
  <c r="R2095" i="2"/>
  <c r="L2095" i="2" s="1"/>
  <c r="S2095" i="2" s="1"/>
  <c r="R2099" i="2"/>
  <c r="S2099" i="2" s="1"/>
  <c r="T2099" i="2" s="1"/>
  <c r="F2099" i="2" s="1"/>
  <c r="R2104" i="2"/>
  <c r="S2104" i="2" s="1"/>
  <c r="T2104" i="2" s="1"/>
  <c r="F2104" i="2" s="1"/>
  <c r="R2106" i="2"/>
  <c r="S2106" i="2" s="1"/>
  <c r="T2106" i="2" s="1"/>
  <c r="F2106" i="2" s="1"/>
  <c r="R2126" i="2"/>
  <c r="S2126" i="2" s="1"/>
  <c r="T2126" i="2" s="1"/>
  <c r="F2126" i="2" s="1"/>
  <c r="R2164" i="2"/>
  <c r="S2164" i="2" s="1"/>
  <c r="T2164" i="2" s="1"/>
  <c r="F2164" i="2" s="1"/>
  <c r="R2169" i="2"/>
  <c r="S2169" i="2" s="1"/>
  <c r="T2169" i="2" s="1"/>
  <c r="F2169" i="2" s="1"/>
  <c r="R2182" i="2"/>
  <c r="S2182" i="2" s="1"/>
  <c r="T2182" i="2" s="1"/>
  <c r="F2182" i="2" s="1"/>
  <c r="R2188" i="2"/>
  <c r="S2188" i="2" s="1"/>
  <c r="T2188" i="2" s="1"/>
  <c r="F2188" i="2" s="1"/>
  <c r="R2202" i="2"/>
  <c r="S2202" i="2" s="1"/>
  <c r="T2202" i="2" s="1"/>
  <c r="F2202" i="2" s="1"/>
  <c r="T2212" i="2"/>
  <c r="F2212" i="2" s="1"/>
  <c r="R2510" i="2"/>
  <c r="S2510" i="2" s="1"/>
  <c r="T2510" i="2" s="1"/>
  <c r="F2510" i="2" s="1"/>
  <c r="R2522" i="2"/>
  <c r="S2522" i="2" s="1"/>
  <c r="T2522" i="2" s="1"/>
  <c r="F2522" i="2" s="1"/>
  <c r="R2565" i="2"/>
  <c r="S2565" i="2" s="1"/>
  <c r="T2565" i="2" s="1"/>
  <c r="F2565" i="2" s="1"/>
  <c r="R2567" i="2"/>
  <c r="S2567" i="2" s="1"/>
  <c r="T2567" i="2" s="1"/>
  <c r="F2567" i="2" s="1"/>
  <c r="R2609" i="2"/>
  <c r="S2609" i="2" s="1"/>
  <c r="T2609" i="2" s="1"/>
  <c r="F2609" i="2" s="1"/>
  <c r="R2645" i="2"/>
  <c r="S2645" i="2" s="1"/>
  <c r="T2645" i="2" s="1"/>
  <c r="F2645" i="2" s="1"/>
  <c r="R2647" i="2"/>
  <c r="S2647" i="2" s="1"/>
  <c r="T2647" i="2" s="1"/>
  <c r="F2647" i="2" s="1"/>
  <c r="R2657" i="2"/>
  <c r="S2657" i="2" s="1"/>
  <c r="T2657" i="2" s="1"/>
  <c r="F2657" i="2" s="1"/>
  <c r="R2659" i="2"/>
  <c r="S2659" i="2" s="1"/>
  <c r="T2659" i="2" s="1"/>
  <c r="F2659" i="2" s="1"/>
  <c r="R2661" i="2"/>
  <c r="S2661" i="2" s="1"/>
  <c r="T2661" i="2" s="1"/>
  <c r="F2661" i="2" s="1"/>
  <c r="R2663" i="2"/>
  <c r="S2663" i="2" s="1"/>
  <c r="T2663" i="2" s="1"/>
  <c r="F2663" i="2" s="1"/>
  <c r="R2676" i="2"/>
  <c r="S2676" i="2" s="1"/>
  <c r="T2676" i="2" s="1"/>
  <c r="F2676" i="2" s="1"/>
  <c r="R2678" i="2"/>
  <c r="S2678" i="2" s="1"/>
  <c r="T2678" i="2" s="1"/>
  <c r="F2678" i="2" s="1"/>
  <c r="R2681" i="2"/>
  <c r="S2681" i="2" s="1"/>
  <c r="T2681" i="2" s="1"/>
  <c r="F2681" i="2" s="1"/>
  <c r="R2683" i="2"/>
  <c r="S2683" i="2" s="1"/>
  <c r="T2683" i="2" s="1"/>
  <c r="F2683" i="2" s="1"/>
  <c r="R2693" i="2"/>
  <c r="S2693" i="2" s="1"/>
  <c r="T2693" i="2" s="1"/>
  <c r="F2693" i="2" s="1"/>
  <c r="R2695" i="2"/>
  <c r="S2695" i="2" s="1"/>
  <c r="T2695" i="2" s="1"/>
  <c r="F2695" i="2" s="1"/>
  <c r="R2697" i="2"/>
  <c r="S2697" i="2" s="1"/>
  <c r="T2697" i="2" s="1"/>
  <c r="F2697" i="2" s="1"/>
  <c r="R2699" i="2"/>
  <c r="S2699" i="2" s="1"/>
  <c r="T2699" i="2" s="1"/>
  <c r="F2699" i="2" s="1"/>
  <c r="R2709" i="2"/>
  <c r="S2709" i="2" s="1"/>
  <c r="T2709" i="2" s="1"/>
  <c r="F2709" i="2" s="1"/>
  <c r="S1842" i="2"/>
  <c r="T1842" i="2" s="1"/>
  <c r="F1842" i="2" s="1"/>
  <c r="R1922" i="2"/>
  <c r="S1922" i="2" s="1"/>
  <c r="T1922" i="2" s="1"/>
  <c r="F1922" i="2" s="1"/>
  <c r="R1926" i="2"/>
  <c r="S1926" i="2" s="1"/>
  <c r="T1926" i="2" s="1"/>
  <c r="F1926" i="2" s="1"/>
  <c r="R1930" i="2"/>
  <c r="S1930" i="2" s="1"/>
  <c r="T1930" i="2" s="1"/>
  <c r="F1930" i="2" s="1"/>
  <c r="R1934" i="2"/>
  <c r="S1934" i="2" s="1"/>
  <c r="T1934" i="2" s="1"/>
  <c r="F1934" i="2" s="1"/>
  <c r="R1968" i="2"/>
  <c r="S1968" i="2" s="1"/>
  <c r="T1968" i="2" s="1"/>
  <c r="F1968" i="2" s="1"/>
  <c r="R1972" i="2"/>
  <c r="S1972" i="2" s="1"/>
  <c r="T1972" i="2" s="1"/>
  <c r="F1972" i="2" s="1"/>
  <c r="R1971" i="2"/>
  <c r="S1971" i="2" s="1"/>
  <c r="T1971" i="2" s="1"/>
  <c r="R1979" i="2"/>
  <c r="S1979" i="2" s="1"/>
  <c r="T1979" i="2" s="1"/>
  <c r="F1979" i="2" s="1"/>
  <c r="R1984" i="2"/>
  <c r="S1984" i="2" s="1"/>
  <c r="T1984" i="2" s="1"/>
  <c r="F1984" i="2" s="1"/>
  <c r="R1988" i="2"/>
  <c r="S1988" i="2" s="1"/>
  <c r="T1988" i="2" s="1"/>
  <c r="F1988" i="2" s="1"/>
  <c r="R1996" i="2"/>
  <c r="S1996" i="2" s="1"/>
  <c r="T1996" i="2" s="1"/>
  <c r="F1996" i="2" s="1"/>
  <c r="R1999" i="2"/>
  <c r="S1999" i="2" s="1"/>
  <c r="T1999" i="2" s="1"/>
  <c r="F1999" i="2" s="1"/>
  <c r="R2004" i="2"/>
  <c r="S2004" i="2" s="1"/>
  <c r="T2004" i="2" s="1"/>
  <c r="F2004" i="2" s="1"/>
  <c r="R2007" i="2"/>
  <c r="S2007" i="2" s="1"/>
  <c r="T2007" i="2" s="1"/>
  <c r="F2007" i="2" s="1"/>
  <c r="R2012" i="2"/>
  <c r="S2012" i="2" s="1"/>
  <c r="T2012" i="2" s="1"/>
  <c r="F2012" i="2" s="1"/>
  <c r="R2015" i="2"/>
  <c r="S2015" i="2" s="1"/>
  <c r="T2015" i="2" s="1"/>
  <c r="F2015" i="2" s="1"/>
  <c r="R2022" i="2"/>
  <c r="S2022" i="2" s="1"/>
  <c r="T2022" i="2" s="1"/>
  <c r="F2022" i="2" s="1"/>
  <c r="R2025" i="2"/>
  <c r="S2025" i="2" s="1"/>
  <c r="T2025" i="2" s="1"/>
  <c r="F2025" i="2" s="1"/>
  <c r="R2043" i="2"/>
  <c r="S2043" i="2" s="1"/>
  <c r="T2043" i="2" s="1"/>
  <c r="F2043" i="2" s="1"/>
  <c r="R2038" i="2"/>
  <c r="L2038" i="2" s="1"/>
  <c r="S2038" i="2" s="1"/>
  <c r="R2053" i="2"/>
  <c r="S2053" i="2" s="1"/>
  <c r="T2053" i="2" s="1"/>
  <c r="F2053" i="2" s="1"/>
  <c r="R2063" i="2"/>
  <c r="S2063" i="2" s="1"/>
  <c r="T2063" i="2" s="1"/>
  <c r="F2063" i="2" s="1"/>
  <c r="R2075" i="2"/>
  <c r="S2075" i="2" s="1"/>
  <c r="T2075" i="2" s="1"/>
  <c r="F2075" i="2" s="1"/>
  <c r="R2080" i="2"/>
  <c r="S2080" i="2" s="1"/>
  <c r="T2080" i="2" s="1"/>
  <c r="F2080" i="2" s="1"/>
  <c r="R2084" i="2"/>
  <c r="S2084" i="2" s="1"/>
  <c r="T2084" i="2" s="1"/>
  <c r="F2084" i="2" s="1"/>
  <c r="R2090" i="2"/>
  <c r="S2090" i="2" s="1"/>
  <c r="T2090" i="2" s="1"/>
  <c r="F2090" i="2" s="1"/>
  <c r="R2100" i="2"/>
  <c r="S2100" i="2" s="1"/>
  <c r="T2100" i="2" s="1"/>
  <c r="F2100" i="2" s="1"/>
  <c r="R2102" i="2"/>
  <c r="S2102" i="2" s="1"/>
  <c r="T2102" i="2" s="1"/>
  <c r="F2102" i="2" s="1"/>
  <c r="R2128" i="2"/>
  <c r="S2128" i="2" s="1"/>
  <c r="T2128" i="2" s="1"/>
  <c r="F2128" i="2" s="1"/>
  <c r="R2141" i="2"/>
  <c r="S2141" i="2" s="1"/>
  <c r="T2141" i="2" s="1"/>
  <c r="F2141" i="2" s="1"/>
  <c r="R2172" i="2"/>
  <c r="S2172" i="2" s="1"/>
  <c r="T2172" i="2" s="1"/>
  <c r="F2172" i="2" s="1"/>
  <c r="R2178" i="2"/>
  <c r="R2129" i="2"/>
  <c r="S2129" i="2" s="1"/>
  <c r="T2129" i="2" s="1"/>
  <c r="F2129" i="2" s="1"/>
  <c r="R2138" i="2"/>
  <c r="S2138" i="2" s="1"/>
  <c r="T2138" i="2" s="1"/>
  <c r="F2138" i="2" s="1"/>
  <c r="R2201" i="2"/>
  <c r="S2201" i="2" s="1"/>
  <c r="T2201" i="2" s="1"/>
  <c r="F2201" i="2" s="1"/>
  <c r="R2514" i="2"/>
  <c r="S2514" i="2" s="1"/>
  <c r="T2514" i="2" s="1"/>
  <c r="F2514" i="2" s="1"/>
  <c r="R2524" i="2"/>
  <c r="S2524" i="2" s="1"/>
  <c r="T2524" i="2" s="1"/>
  <c r="F2524" i="2" s="1"/>
  <c r="R2566" i="2"/>
  <c r="S2566" i="2" s="1"/>
  <c r="T2566" i="2" s="1"/>
  <c r="F2566" i="2" s="1"/>
  <c r="R2608" i="2"/>
  <c r="S2608" i="2" s="1"/>
  <c r="T2608" i="2" s="1"/>
  <c r="F2608" i="2" s="1"/>
  <c r="R2610" i="2"/>
  <c r="S2610" i="2" s="1"/>
  <c r="T2610" i="2" s="1"/>
  <c r="F2610" i="2" s="1"/>
  <c r="R2646" i="2"/>
  <c r="S2646" i="2" s="1"/>
  <c r="T2646" i="2" s="1"/>
  <c r="F2646" i="2" s="1"/>
  <c r="R2658" i="2"/>
  <c r="S2658" i="2" s="1"/>
  <c r="T2658" i="2" s="1"/>
  <c r="F2658" i="2" s="1"/>
  <c r="R2662" i="2"/>
  <c r="S2662" i="2" s="1"/>
  <c r="T2662" i="2" s="1"/>
  <c r="F2662" i="2" s="1"/>
  <c r="R2677" i="2"/>
  <c r="S2677" i="2" s="1"/>
  <c r="T2677" i="2" s="1"/>
  <c r="F2677" i="2" s="1"/>
  <c r="R2682" i="2"/>
  <c r="S2682" i="2" s="1"/>
  <c r="T2682" i="2" s="1"/>
  <c r="F2682" i="2" s="1"/>
  <c r="R2694" i="2"/>
  <c r="S2694" i="2" s="1"/>
  <c r="T2694" i="2" s="1"/>
  <c r="F2694" i="2" s="1"/>
  <c r="R2698" i="2"/>
  <c r="S2698" i="2" s="1"/>
  <c r="T2698" i="2" s="1"/>
  <c r="F2698" i="2" s="1"/>
  <c r="R2656" i="2"/>
  <c r="S2656" i="2" s="1"/>
  <c r="T2656" i="2" s="1"/>
  <c r="F2656" i="2" s="1"/>
  <c r="R2675" i="2"/>
  <c r="S2675" i="2" s="1"/>
  <c r="T2675" i="2" s="1"/>
  <c r="P2675" i="2" s="1"/>
  <c r="F2675" i="2" s="1"/>
  <c r="R2692" i="2"/>
  <c r="S2692" i="2" s="1"/>
  <c r="T2692" i="2" s="1"/>
  <c r="F2692" i="2" s="1"/>
  <c r="R2708" i="2"/>
  <c r="S2708" i="2" s="1"/>
  <c r="T2708" i="2" s="1"/>
  <c r="F2708" i="2" s="1"/>
  <c r="S2653" i="2"/>
  <c r="T2653" i="2" s="1"/>
  <c r="F2653" i="2" s="1"/>
  <c r="R2525" i="2"/>
  <c r="S2525" i="2" s="1"/>
  <c r="T2525" i="2" s="1"/>
  <c r="F2525" i="2" s="1"/>
  <c r="R2549" i="2"/>
  <c r="S2549" i="2" s="1"/>
  <c r="T2549" i="2" s="1"/>
  <c r="F2549" i="2" s="1"/>
  <c r="R2568" i="2"/>
  <c r="S2568" i="2" s="1"/>
  <c r="T2568" i="2" s="1"/>
  <c r="F2568" i="2" s="1"/>
  <c r="R2592" i="2"/>
  <c r="R2611" i="2"/>
  <c r="S2611" i="2" s="1"/>
  <c r="T2611" i="2" s="1"/>
  <c r="F2611" i="2" s="1"/>
  <c r="R2632" i="2"/>
  <c r="S2632" i="2" s="1"/>
  <c r="T2632" i="2" s="1"/>
  <c r="F2632" i="2" s="1"/>
  <c r="R2648" i="2"/>
  <c r="S2648" i="2" s="1"/>
  <c r="T2648" i="2" s="1"/>
  <c r="F2648" i="2" s="1"/>
  <c r="R2664" i="2"/>
  <c r="S2664" i="2" s="1"/>
  <c r="T2664" i="2" s="1"/>
  <c r="F2664" i="2" s="1"/>
  <c r="R2684" i="2"/>
  <c r="S2684" i="2" s="1"/>
  <c r="T2684" i="2" s="1"/>
  <c r="F2684" i="2" s="1"/>
  <c r="R2700" i="2"/>
  <c r="S2700" i="2" s="1"/>
  <c r="T2700" i="2" s="1"/>
  <c r="F2700" i="2" s="1"/>
  <c r="R2132" i="2"/>
  <c r="S2132" i="2" s="1"/>
  <c r="T2132" i="2" s="1"/>
  <c r="F2132" i="2" s="1"/>
  <c r="R2137" i="2"/>
  <c r="S2137" i="2" s="1"/>
  <c r="T2137" i="2" s="1"/>
  <c r="F2137" i="2" s="1"/>
  <c r="R2142" i="2"/>
  <c r="S2142" i="2" s="1"/>
  <c r="T2142" i="2" s="1"/>
  <c r="R2145" i="2"/>
  <c r="S2145" i="2" s="1"/>
  <c r="T2145" i="2" s="1"/>
  <c r="F2145" i="2" s="1"/>
  <c r="R2158" i="2"/>
  <c r="S2158" i="2" s="1"/>
  <c r="T2158" i="2" s="1"/>
  <c r="F2158" i="2" s="1"/>
  <c r="R2160" i="2"/>
  <c r="S2160" i="2" s="1"/>
  <c r="T2160" i="2" s="1"/>
  <c r="F2160" i="2" s="1"/>
  <c r="R2165" i="2"/>
  <c r="S2165" i="2" s="1"/>
  <c r="T2165" i="2" s="1"/>
  <c r="F2165" i="2" s="1"/>
  <c r="R2168" i="2"/>
  <c r="S2168" i="2" s="1"/>
  <c r="T2168" i="2" s="1"/>
  <c r="F2168" i="2" s="1"/>
  <c r="R2173" i="2"/>
  <c r="S2173" i="2" s="1"/>
  <c r="T2173" i="2" s="1"/>
  <c r="F2173" i="2" s="1"/>
  <c r="R2177" i="2"/>
  <c r="S2177" i="2" s="1"/>
  <c r="T2177" i="2" s="1"/>
  <c r="F2177" i="2" s="1"/>
  <c r="R2184" i="2"/>
  <c r="S2184" i="2" s="1"/>
  <c r="T2184" i="2" s="1"/>
  <c r="F2184" i="2" s="1"/>
  <c r="R2187" i="2"/>
  <c r="S2187" i="2" s="1"/>
  <c r="T2187" i="2" s="1"/>
  <c r="F2187" i="2" s="1"/>
  <c r="R2192" i="2"/>
  <c r="S2192" i="2" s="1"/>
  <c r="R2198" i="2"/>
  <c r="S2198" i="2" s="1"/>
  <c r="T2198" i="2" s="1"/>
  <c r="F2198" i="2" s="1"/>
  <c r="R2203" i="2"/>
  <c r="S2203" i="2" s="1"/>
  <c r="T2203" i="2" s="1"/>
  <c r="F2203" i="2" s="1"/>
  <c r="R2513" i="2"/>
  <c r="S2513" i="2" s="1"/>
  <c r="T2513" i="2" s="1"/>
  <c r="F2513" i="2" s="1"/>
  <c r="R2545" i="2"/>
  <c r="S2545" i="2" s="1"/>
  <c r="T2545" i="2" s="1"/>
  <c r="F2545" i="2" s="1"/>
  <c r="R2564" i="2"/>
  <c r="S2564" i="2" s="1"/>
  <c r="T2564" i="2" s="1"/>
  <c r="F2564" i="2" s="1"/>
  <c r="R2587" i="2"/>
  <c r="S2587" i="2" s="1"/>
  <c r="T2587" i="2" s="1"/>
  <c r="F2587" i="2" s="1"/>
  <c r="R2607" i="2"/>
  <c r="S2607" i="2" s="1"/>
  <c r="T2607" i="2" s="1"/>
  <c r="F2607" i="2" s="1"/>
  <c r="R2628" i="2"/>
  <c r="S2628" i="2" s="1"/>
  <c r="T2628" i="2" s="1"/>
  <c r="F2628" i="2" s="1"/>
  <c r="R2644" i="2"/>
  <c r="S2644" i="2" s="1"/>
  <c r="T2644" i="2" s="1"/>
  <c r="F2644" i="2" s="1"/>
  <c r="R2660" i="2"/>
  <c r="S2660" i="2" s="1"/>
  <c r="T2660" i="2" s="1"/>
  <c r="F2660" i="2" s="1"/>
  <c r="R2679" i="2"/>
  <c r="S2679" i="2" s="1"/>
  <c r="T2679" i="2" s="1"/>
  <c r="F2679" i="2" s="1"/>
  <c r="R2696" i="2"/>
  <c r="S2696" i="2" s="1"/>
  <c r="T2696" i="2" s="1"/>
  <c r="F2696" i="2" s="1"/>
  <c r="R2713" i="2"/>
  <c r="S2713" i="2" s="1"/>
  <c r="T2713" i="2" s="1"/>
  <c r="F2713" i="2" s="1"/>
  <c r="R2712" i="2"/>
  <c r="S2712" i="2" s="1"/>
  <c r="T2712" i="2" s="1"/>
  <c r="F2712" i="2" s="1"/>
  <c r="R2741" i="2"/>
  <c r="R2761" i="2"/>
  <c r="S2761" i="2" s="1"/>
  <c r="R2776" i="2"/>
  <c r="S2776" i="2" s="1"/>
  <c r="T2776" i="2" s="1"/>
  <c r="F2776" i="2" s="1"/>
  <c r="R2780" i="2"/>
  <c r="S2780" i="2" s="1"/>
  <c r="T2780" i="2" s="1"/>
  <c r="F2780" i="2" s="1"/>
  <c r="R2784" i="2"/>
  <c r="S2784" i="2" s="1"/>
  <c r="T2784" i="2" s="1"/>
  <c r="F2784" i="2" s="1"/>
  <c r="R2788" i="2"/>
  <c r="S2788" i="2" s="1"/>
  <c r="T2788" i="2" s="1"/>
  <c r="F2788" i="2" s="1"/>
  <c r="R2792" i="2"/>
  <c r="S2792" i="2" s="1"/>
  <c r="T2792" i="2" s="1"/>
  <c r="F2792" i="2" s="1"/>
  <c r="R2796" i="2"/>
  <c r="S2796" i="2" s="1"/>
  <c r="T2796" i="2" s="1"/>
  <c r="F2796" i="2" s="1"/>
  <c r="R2800" i="2"/>
  <c r="S2800" i="2" s="1"/>
  <c r="T2800" i="2" s="1"/>
  <c r="F2800" i="2" s="1"/>
  <c r="R2806" i="2"/>
  <c r="S2806" i="2" s="1"/>
  <c r="T2806" i="2" s="1"/>
  <c r="F2806" i="2" s="1"/>
  <c r="R2811" i="2"/>
  <c r="S2811" i="2" s="1"/>
  <c r="T2811" i="2" s="1"/>
  <c r="F2811" i="2" s="1"/>
  <c r="R2821" i="2"/>
  <c r="S2821" i="2" s="1"/>
  <c r="T2821" i="2" s="1"/>
  <c r="F2821" i="2" s="1"/>
  <c r="R2823" i="2"/>
  <c r="S2823" i="2" s="1"/>
  <c r="R2837" i="2"/>
  <c r="R2843" i="2"/>
  <c r="S2843" i="2" s="1"/>
  <c r="T2843" i="2" s="1"/>
  <c r="F2843" i="2" s="1"/>
  <c r="R2847" i="2"/>
  <c r="S2847" i="2" s="1"/>
  <c r="T2847" i="2" s="1"/>
  <c r="F2847" i="2" s="1"/>
  <c r="R2851" i="2"/>
  <c r="S2851" i="2" s="1"/>
  <c r="T2851" i="2" s="1"/>
  <c r="F2851" i="2" s="1"/>
  <c r="R2856" i="2"/>
  <c r="S2856" i="2" s="1"/>
  <c r="T2856" i="2" s="1"/>
  <c r="F2856" i="2" s="1"/>
  <c r="R2876" i="2"/>
  <c r="S2876" i="2" s="1"/>
  <c r="T2876" i="2" s="1"/>
  <c r="F2876" i="2" s="1"/>
  <c r="R2885" i="2"/>
  <c r="S2885" i="2" s="1"/>
  <c r="T2885" i="2" s="1"/>
  <c r="F2885" i="2" s="1"/>
  <c r="S2904" i="2"/>
  <c r="T2904" i="2" s="1"/>
  <c r="F2904" i="2" s="1"/>
  <c r="R2908" i="2"/>
  <c r="S2908" i="2" s="1"/>
  <c r="T2908" i="2" s="1"/>
  <c r="F2908" i="2" s="1"/>
  <c r="R2727" i="2"/>
  <c r="L2727" i="2" s="1"/>
  <c r="S2727" i="2" s="1"/>
  <c r="R2753" i="2"/>
  <c r="S2753" i="2" s="1"/>
  <c r="T2753" i="2" s="1"/>
  <c r="F2753" i="2" s="1"/>
  <c r="R2775" i="2"/>
  <c r="S2775" i="2" s="1"/>
  <c r="T2775" i="2" s="1"/>
  <c r="F2775" i="2" s="1"/>
  <c r="R2778" i="2"/>
  <c r="S2778" i="2" s="1"/>
  <c r="T2778" i="2" s="1"/>
  <c r="F2778" i="2" s="1"/>
  <c r="R2782" i="2"/>
  <c r="S2782" i="2" s="1"/>
  <c r="T2782" i="2" s="1"/>
  <c r="F2782" i="2" s="1"/>
  <c r="R2786" i="2"/>
  <c r="R2790" i="2"/>
  <c r="S2790" i="2" s="1"/>
  <c r="T2790" i="2" s="1"/>
  <c r="F2790" i="2" s="1"/>
  <c r="R2794" i="2"/>
  <c r="S2794" i="2" s="1"/>
  <c r="T2794" i="2" s="1"/>
  <c r="F2794" i="2" s="1"/>
  <c r="R2798" i="2"/>
  <c r="S2798" i="2" s="1"/>
  <c r="T2798" i="2" s="1"/>
  <c r="F2798" i="2" s="1"/>
  <c r="R2803" i="2"/>
  <c r="S2803" i="2" s="1"/>
  <c r="T2803" i="2" s="1"/>
  <c r="F2803" i="2" s="1"/>
  <c r="R2809" i="2"/>
  <c r="S2809" i="2" s="1"/>
  <c r="T2809" i="2" s="1"/>
  <c r="F2809" i="2" s="1"/>
  <c r="R2813" i="2"/>
  <c r="S2813" i="2" s="1"/>
  <c r="T2813" i="2" s="1"/>
  <c r="F2813" i="2" s="1"/>
  <c r="R2836" i="2"/>
  <c r="S2836" i="2" s="1"/>
  <c r="T2836" i="2" s="1"/>
  <c r="F2836" i="2" s="1"/>
  <c r="R2838" i="2"/>
  <c r="S2838" i="2" s="1"/>
  <c r="T2838" i="2" s="1"/>
  <c r="F2838" i="2" s="1"/>
  <c r="R2841" i="2"/>
  <c r="S2841" i="2" s="1"/>
  <c r="T2841" i="2" s="1"/>
  <c r="R2845" i="2"/>
  <c r="S2845" i="2" s="1"/>
  <c r="T2845" i="2" s="1"/>
  <c r="F2845" i="2" s="1"/>
  <c r="R2849" i="2"/>
  <c r="S2849" i="2" s="1"/>
  <c r="T2849" i="2" s="1"/>
  <c r="F2849" i="2" s="1"/>
  <c r="R2853" i="2"/>
  <c r="S2853" i="2" s="1"/>
  <c r="T2853" i="2" s="1"/>
  <c r="P2853" i="2" s="1"/>
  <c r="F2853" i="2" s="1"/>
  <c r="R2855" i="2"/>
  <c r="S2855" i="2" s="1"/>
  <c r="T2855" i="2" s="1"/>
  <c r="F2855" i="2" s="1"/>
  <c r="R2869" i="2"/>
  <c r="S2869" i="2" s="1"/>
  <c r="T2869" i="2" s="1"/>
  <c r="F2869" i="2" s="1"/>
  <c r="R2880" i="2"/>
  <c r="S2880" i="2" s="1"/>
  <c r="T2880" i="2" s="1"/>
  <c r="F2880" i="2" s="1"/>
  <c r="R2892" i="2"/>
  <c r="S2892" i="2" s="1"/>
  <c r="T2892" i="2" s="1"/>
  <c r="F2892" i="2" s="1"/>
  <c r="R2901" i="2"/>
  <c r="S2901" i="2" s="1"/>
  <c r="T2901" i="2" s="1"/>
  <c r="F2901" i="2" s="1"/>
  <c r="S2874" i="2"/>
  <c r="T2874" i="2" s="1"/>
  <c r="F2874" i="2" s="1"/>
  <c r="R3088" i="2"/>
  <c r="R726" i="2"/>
  <c r="S726" i="2" s="1"/>
  <c r="T726" i="2" s="1"/>
  <c r="F726" i="2" s="1"/>
  <c r="R729" i="2"/>
  <c r="S729" i="2" s="1"/>
  <c r="T729" i="2" s="1"/>
  <c r="F729" i="2" s="1"/>
  <c r="R774" i="2"/>
  <c r="S774" i="2" s="1"/>
  <c r="T774" i="2" s="1"/>
  <c r="F774" i="2" s="1"/>
  <c r="R776" i="2"/>
  <c r="S776" i="2" s="1"/>
  <c r="T776" i="2" s="1"/>
  <c r="F776" i="2" s="1"/>
  <c r="R784" i="2"/>
  <c r="S784" i="2" s="1"/>
  <c r="T784" i="2" s="1"/>
  <c r="F784" i="2" s="1"/>
  <c r="R791" i="2"/>
  <c r="S791" i="2" s="1"/>
  <c r="T791" i="2" s="1"/>
  <c r="F791" i="2" s="1"/>
  <c r="R797" i="2"/>
  <c r="S797" i="2" s="1"/>
  <c r="T797" i="2" s="1"/>
  <c r="F797" i="2" s="1"/>
  <c r="R837" i="2"/>
  <c r="S837" i="2" s="1"/>
  <c r="T837" i="2" s="1"/>
  <c r="F837" i="2" s="1"/>
  <c r="R867" i="2"/>
  <c r="R874" i="2"/>
  <c r="S874" i="2" s="1"/>
  <c r="T874" i="2" s="1"/>
  <c r="F874" i="2" s="1"/>
  <c r="R1021" i="2"/>
  <c r="S1156" i="2"/>
  <c r="T1156" i="2" s="1"/>
  <c r="F1156" i="2" s="1"/>
  <c r="R1164" i="2"/>
  <c r="S1164" i="2" s="1"/>
  <c r="T1164" i="2" s="1"/>
  <c r="F1164" i="2" s="1"/>
  <c r="R1325" i="2"/>
  <c r="S1325" i="2" s="1"/>
  <c r="T1325" i="2" s="1"/>
  <c r="F1325" i="2" s="1"/>
  <c r="R2891" i="2"/>
  <c r="S2891" i="2" s="1"/>
  <c r="T2891" i="2" s="1"/>
  <c r="F2891" i="2" s="1"/>
  <c r="R2884" i="2"/>
  <c r="S2884" i="2" s="1"/>
  <c r="T2884" i="2" s="1"/>
  <c r="F2884" i="2" s="1"/>
  <c r="S2883" i="2"/>
  <c r="T2883" i="2" s="1"/>
  <c r="F2883" i="2" s="1"/>
  <c r="R2900" i="2"/>
  <c r="S2900" i="2" s="1"/>
  <c r="T2900" i="2" s="1"/>
  <c r="F2900" i="2" s="1"/>
  <c r="R2909" i="2"/>
  <c r="S2909" i="2" s="1"/>
  <c r="T2909" i="2" s="1"/>
  <c r="F2909" i="2" s="1"/>
  <c r="R2914" i="2"/>
  <c r="S2914" i="2" s="1"/>
  <c r="T2914" i="2" s="1"/>
  <c r="F2914" i="2" s="1"/>
  <c r="R2916" i="2"/>
  <c r="S2916" i="2" s="1"/>
  <c r="T2916" i="2" s="1"/>
  <c r="F2916" i="2" s="1"/>
  <c r="R2918" i="2"/>
  <c r="S2918" i="2" s="1"/>
  <c r="T2918" i="2" s="1"/>
  <c r="F2918" i="2" s="1"/>
  <c r="R2920" i="2"/>
  <c r="S2920" i="2" s="1"/>
  <c r="T2920" i="2" s="1"/>
  <c r="F2920" i="2" s="1"/>
  <c r="R2922" i="2"/>
  <c r="S2922" i="2" s="1"/>
  <c r="T2922" i="2" s="1"/>
  <c r="R2925" i="2"/>
  <c r="S2925" i="2" s="1"/>
  <c r="T2925" i="2" s="1"/>
  <c r="F2925" i="2" s="1"/>
  <c r="R2927" i="2"/>
  <c r="S2927" i="2" s="1"/>
  <c r="T2927" i="2" s="1"/>
  <c r="F2927" i="2" s="1"/>
  <c r="R2930" i="2"/>
  <c r="S2930" i="2" s="1"/>
  <c r="T2930" i="2" s="1"/>
  <c r="R2933" i="2"/>
  <c r="S2933" i="2" s="1"/>
  <c r="T2933" i="2" s="1"/>
  <c r="F2933" i="2" s="1"/>
  <c r="R2935" i="2"/>
  <c r="S2935" i="2" s="1"/>
  <c r="T2935" i="2" s="1"/>
  <c r="F2935" i="2" s="1"/>
  <c r="R2937" i="2"/>
  <c r="S2937" i="2" s="1"/>
  <c r="T2937" i="2" s="1"/>
  <c r="F2937" i="2" s="1"/>
  <c r="R2939" i="2"/>
  <c r="R2941" i="2"/>
  <c r="S2941" i="2" s="1"/>
  <c r="T2941" i="2" s="1"/>
  <c r="F2941" i="2" s="1"/>
  <c r="R2943" i="2"/>
  <c r="S2943" i="2" s="1"/>
  <c r="T2943" i="2" s="1"/>
  <c r="F2943" i="2" s="1"/>
  <c r="R2946" i="2"/>
  <c r="S2946" i="2" s="1"/>
  <c r="T2946" i="2" s="1"/>
  <c r="F2946" i="2" s="1"/>
  <c r="R2947" i="2"/>
  <c r="S2947" i="2" s="1"/>
  <c r="T2947" i="2" s="1"/>
  <c r="F2947" i="2" s="1"/>
  <c r="R2949" i="2"/>
  <c r="S2949" i="2" s="1"/>
  <c r="T2949" i="2" s="1"/>
  <c r="F2949" i="2" s="1"/>
  <c r="R2951" i="2"/>
  <c r="S2951" i="2" s="1"/>
  <c r="T2951" i="2" s="1"/>
  <c r="F2951" i="2" s="1"/>
  <c r="R2953" i="2"/>
  <c r="S2953" i="2" s="1"/>
  <c r="T2953" i="2" s="1"/>
  <c r="R2954" i="2"/>
  <c r="S2954" i="2" s="1"/>
  <c r="T2954" i="2" s="1"/>
  <c r="F2954" i="2" s="1"/>
  <c r="R2957" i="2"/>
  <c r="S2957" i="2" s="1"/>
  <c r="T2957" i="2" s="1"/>
  <c r="F2957" i="2" s="1"/>
  <c r="R2959" i="2"/>
  <c r="S2959" i="2" s="1"/>
  <c r="T2959" i="2" s="1"/>
  <c r="F2959" i="2" s="1"/>
  <c r="R2961" i="2"/>
  <c r="S2961" i="2" s="1"/>
  <c r="T2961" i="2" s="1"/>
  <c r="F2961" i="2" s="1"/>
  <c r="R2963" i="2"/>
  <c r="S2963" i="2" s="1"/>
  <c r="T2963" i="2" s="1"/>
  <c r="F2963" i="2" s="1"/>
  <c r="R2965" i="2"/>
  <c r="S2965" i="2" s="1"/>
  <c r="T2965" i="2" s="1"/>
  <c r="F2965" i="2" s="1"/>
  <c r="R2967" i="2"/>
  <c r="R2970" i="2"/>
  <c r="S2970" i="2" s="1"/>
  <c r="T2970" i="2" s="1"/>
  <c r="F2970" i="2" s="1"/>
  <c r="R2971" i="2"/>
  <c r="S2971" i="2" s="1"/>
  <c r="T2971" i="2" s="1"/>
  <c r="F2971" i="2" s="1"/>
  <c r="R2973" i="2"/>
  <c r="S2973" i="2" s="1"/>
  <c r="T2973" i="2" s="1"/>
  <c r="F2973" i="2" s="1"/>
  <c r="R2978" i="2"/>
  <c r="S2978" i="2" s="1"/>
  <c r="T2978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4" i="2"/>
  <c r="S2994" i="2" s="1"/>
  <c r="T2994" i="2" s="1"/>
  <c r="F2994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55" i="2"/>
  <c r="S3055" i="2" s="1"/>
  <c r="T3055" i="2" s="1"/>
  <c r="F3055" i="2" s="1"/>
  <c r="R3002" i="2"/>
  <c r="S3002" i="2" s="1"/>
  <c r="T3002" i="2" s="1"/>
  <c r="F3002" i="2" s="1"/>
  <c r="R3004" i="2"/>
  <c r="S3004" i="2" s="1"/>
  <c r="T3004" i="2" s="1"/>
  <c r="F3004" i="2" s="1"/>
  <c r="R3008" i="2"/>
  <c r="S3008" i="2" s="1"/>
  <c r="T3008" i="2" s="1"/>
  <c r="F3008" i="2" s="1"/>
  <c r="R3007" i="2"/>
  <c r="R3011" i="2"/>
  <c r="S3011" i="2" s="1"/>
  <c r="T3011" i="2" s="1"/>
  <c r="F3011" i="2" s="1"/>
  <c r="R3013" i="2"/>
  <c r="S3013" i="2" s="1"/>
  <c r="T3013" i="2" s="1"/>
  <c r="F3013" i="2" s="1"/>
  <c r="R3018" i="2"/>
  <c r="S3018" i="2" s="1"/>
  <c r="T3018" i="2" s="1"/>
  <c r="F3018" i="2" s="1"/>
  <c r="R3026" i="2"/>
  <c r="S3026" i="2" s="1"/>
  <c r="T3026" i="2" s="1"/>
  <c r="F3026" i="2" s="1"/>
  <c r="R3034" i="2"/>
  <c r="S3034" i="2" s="1"/>
  <c r="T3034" i="2" s="1"/>
  <c r="F3034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59" i="2"/>
  <c r="S3059" i="2" s="1"/>
  <c r="T3059" i="2" s="1"/>
  <c r="F3059" i="2" s="1"/>
  <c r="R3048" i="2"/>
  <c r="S3048" i="2" s="1"/>
  <c r="T3048" i="2" s="1"/>
  <c r="F3048" i="2" s="1"/>
  <c r="R3050" i="2"/>
  <c r="R3052" i="2"/>
  <c r="S3052" i="2" s="1"/>
  <c r="T3052" i="2" s="1"/>
  <c r="F3052" i="2" s="1"/>
  <c r="R3061" i="2"/>
  <c r="S3061" i="2" s="1"/>
  <c r="T3061" i="2" s="1"/>
  <c r="F3061" i="2" s="1"/>
  <c r="R3063" i="2"/>
  <c r="S3063" i="2" s="1"/>
  <c r="T3063" i="2" s="1"/>
  <c r="F3063" i="2" s="1"/>
  <c r="R3065" i="2"/>
  <c r="S3065" i="2" s="1"/>
  <c r="T3065" i="2" s="1"/>
  <c r="F3065" i="2" s="1"/>
  <c r="R3068" i="2"/>
  <c r="S3068" i="2" s="1"/>
  <c r="T3068" i="2" s="1"/>
  <c r="F3068" i="2" s="1"/>
  <c r="R3070" i="2"/>
  <c r="R3073" i="2"/>
  <c r="S3073" i="2" s="1"/>
  <c r="T3073" i="2" s="1"/>
  <c r="F3073" i="2" s="1"/>
  <c r="R3075" i="2"/>
  <c r="S3075" i="2" s="1"/>
  <c r="T3075" i="2" s="1"/>
  <c r="F3075" i="2" s="1"/>
  <c r="R3077" i="2"/>
  <c r="S3077" i="2" s="1"/>
  <c r="T3077" i="2" s="1"/>
  <c r="F3077" i="2" s="1"/>
  <c r="R3079" i="2"/>
  <c r="S3079" i="2" s="1"/>
  <c r="T3079" i="2" s="1"/>
  <c r="F3079" i="2" s="1"/>
  <c r="R3081" i="2"/>
  <c r="S3081" i="2" s="1"/>
  <c r="T3081" i="2" s="1"/>
  <c r="F3081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43" i="2"/>
  <c r="S743" i="2" s="1"/>
  <c r="T743" i="2" s="1"/>
  <c r="F743" i="2" s="1"/>
  <c r="R770" i="2"/>
  <c r="S770" i="2" s="1"/>
  <c r="T770" i="2" s="1"/>
  <c r="F770" i="2" s="1"/>
  <c r="R775" i="2"/>
  <c r="S775" i="2" s="1"/>
  <c r="T775" i="2" s="1"/>
  <c r="F775" i="2" s="1"/>
  <c r="R782" i="2"/>
  <c r="S782" i="2" s="1"/>
  <c r="T782" i="2" s="1"/>
  <c r="F782" i="2" s="1"/>
  <c r="R785" i="2"/>
  <c r="S785" i="2" s="1"/>
  <c r="T785" i="2" s="1"/>
  <c r="F785" i="2" s="1"/>
  <c r="R796" i="2"/>
  <c r="S796" i="2" s="1"/>
  <c r="T796" i="2" s="1"/>
  <c r="F796" i="2" s="1"/>
  <c r="R836" i="2"/>
  <c r="S836" i="2" s="1"/>
  <c r="T836" i="2" s="1"/>
  <c r="F836" i="2" s="1"/>
  <c r="R838" i="2"/>
  <c r="S838" i="2" s="1"/>
  <c r="T838" i="2" s="1"/>
  <c r="F838" i="2" s="1"/>
  <c r="R869" i="2"/>
  <c r="R956" i="2"/>
  <c r="S956" i="2" s="1"/>
  <c r="T956" i="2" s="1"/>
  <c r="F956" i="2" s="1"/>
  <c r="R1039" i="2"/>
  <c r="S1039" i="2" s="1"/>
  <c r="T1039" i="2" s="1"/>
  <c r="F1039" i="2" s="1"/>
  <c r="R1233" i="2"/>
  <c r="S1233" i="2" s="1"/>
  <c r="T1233" i="2" s="1"/>
  <c r="F1233" i="2" s="1"/>
  <c r="R2878" i="2"/>
  <c r="S2878" i="2" s="1"/>
  <c r="T2878" i="2" s="1"/>
  <c r="F2878" i="2" s="1"/>
  <c r="R2888" i="2"/>
  <c r="S2888" i="2" s="1"/>
  <c r="T2888" i="2" s="1"/>
  <c r="F2888" i="2" s="1"/>
  <c r="R2897" i="2"/>
  <c r="S2897" i="2" s="1"/>
  <c r="T2897" i="2" s="1"/>
  <c r="F2897" i="2" s="1"/>
  <c r="R2905" i="2"/>
  <c r="S2905" i="2" s="1"/>
  <c r="T2905" i="2" s="1"/>
  <c r="F2905" i="2" s="1"/>
  <c r="R2913" i="2"/>
  <c r="S2913" i="2" s="1"/>
  <c r="T2913" i="2" s="1"/>
  <c r="F2913" i="2" s="1"/>
  <c r="R2915" i="2"/>
  <c r="S2915" i="2" s="1"/>
  <c r="T2915" i="2" s="1"/>
  <c r="P2915" i="2" s="1"/>
  <c r="F2915" i="2" s="1"/>
  <c r="R2917" i="2"/>
  <c r="S2917" i="2" s="1"/>
  <c r="T2917" i="2" s="1"/>
  <c r="F2917" i="2" s="1"/>
  <c r="R2919" i="2"/>
  <c r="S2919" i="2" s="1"/>
  <c r="T2919" i="2" s="1"/>
  <c r="F2919" i="2" s="1"/>
  <c r="R2921" i="2"/>
  <c r="S2921" i="2" s="1"/>
  <c r="T2921" i="2" s="1"/>
  <c r="F2921" i="2" s="1"/>
  <c r="R2924" i="2"/>
  <c r="S2924" i="2" s="1"/>
  <c r="T2924" i="2" s="1"/>
  <c r="F2924" i="2" s="1"/>
  <c r="R2926" i="2"/>
  <c r="S2926" i="2" s="1"/>
  <c r="T2926" i="2" s="1"/>
  <c r="F2926" i="2" s="1"/>
  <c r="R2928" i="2"/>
  <c r="S2928" i="2" s="1"/>
  <c r="T2928" i="2" s="1"/>
  <c r="R2932" i="2"/>
  <c r="S2932" i="2" s="1"/>
  <c r="T2932" i="2" s="1"/>
  <c r="F2932" i="2" s="1"/>
  <c r="R2934" i="2"/>
  <c r="S2934" i="2" s="1"/>
  <c r="T2934" i="2" s="1"/>
  <c r="F2934" i="2" s="1"/>
  <c r="R2936" i="2"/>
  <c r="S2936" i="2" s="1"/>
  <c r="T2936" i="2" s="1"/>
  <c r="F2936" i="2" s="1"/>
  <c r="R2938" i="2"/>
  <c r="S2938" i="2" s="1"/>
  <c r="T2938" i="2" s="1"/>
  <c r="F2938" i="2" s="1"/>
  <c r="R2940" i="2"/>
  <c r="S2940" i="2" s="1"/>
  <c r="T2940" i="2" s="1"/>
  <c r="F2940" i="2" s="1"/>
  <c r="R2942" i="2"/>
  <c r="S2942" i="2" s="1"/>
  <c r="T2942" i="2" s="1"/>
  <c r="F2942" i="2" s="1"/>
  <c r="R2944" i="2"/>
  <c r="S2944" i="2" s="1"/>
  <c r="T2944" i="2" s="1"/>
  <c r="F2944" i="2" s="1"/>
  <c r="R2945" i="2"/>
  <c r="S2945" i="2" s="1"/>
  <c r="T2945" i="2" s="1"/>
  <c r="F2945" i="2" s="1"/>
  <c r="R2948" i="2"/>
  <c r="S2948" i="2" s="1"/>
  <c r="T2948" i="2" s="1"/>
  <c r="F2948" i="2" s="1"/>
  <c r="R2950" i="2"/>
  <c r="S2950" i="2" s="1"/>
  <c r="T2950" i="2" s="1"/>
  <c r="F2950" i="2" s="1"/>
  <c r="R2952" i="2"/>
  <c r="S2952" i="2" s="1"/>
  <c r="T2952" i="2" s="1"/>
  <c r="F2952" i="2" s="1"/>
  <c r="R2955" i="2"/>
  <c r="S2955" i="2" s="1"/>
  <c r="T2955" i="2" s="1"/>
  <c r="F2955" i="2" s="1"/>
  <c r="R2956" i="2"/>
  <c r="S2956" i="2" s="1"/>
  <c r="T2956" i="2" s="1"/>
  <c r="F2956" i="2" s="1"/>
  <c r="R2958" i="2"/>
  <c r="S2958" i="2" s="1"/>
  <c r="T2958" i="2" s="1"/>
  <c r="F2958" i="2" s="1"/>
  <c r="R2960" i="2"/>
  <c r="S2960" i="2" s="1"/>
  <c r="T2960" i="2" s="1"/>
  <c r="F2960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S2987" i="2" s="1"/>
  <c r="T2987" i="2" s="1"/>
  <c r="F2987" i="2" s="1"/>
  <c r="R2989" i="2"/>
  <c r="S2989" i="2" s="1"/>
  <c r="T2989" i="2" s="1"/>
  <c r="F2989" i="2" s="1"/>
  <c r="R2991" i="2"/>
  <c r="S2991" i="2" s="1"/>
  <c r="T2991" i="2" s="1"/>
  <c r="F2991" i="2" s="1"/>
  <c r="R2993" i="2"/>
  <c r="S2993" i="2" s="1"/>
  <c r="T2993" i="2" s="1"/>
  <c r="F2993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F3001" i="2" s="1"/>
  <c r="R3054" i="2"/>
  <c r="S3054" i="2" s="1"/>
  <c r="T3054" i="2" s="1"/>
  <c r="F3054" i="2" s="1"/>
  <c r="R3003" i="2"/>
  <c r="S3003" i="2" s="1"/>
  <c r="T3003" i="2" s="1"/>
  <c r="F3003" i="2" s="1"/>
  <c r="R3006" i="2"/>
  <c r="R3056" i="2"/>
  <c r="L3056" i="2" s="1"/>
  <c r="S3056" i="2" s="1"/>
  <c r="R3010" i="2"/>
  <c r="R3012" i="2"/>
  <c r="S3012" i="2" s="1"/>
  <c r="T3012" i="2" s="1"/>
  <c r="F3012" i="2" s="1"/>
  <c r="R3014" i="2"/>
  <c r="L3014" i="2" s="1"/>
  <c r="S3014" i="2" s="1"/>
  <c r="T3014" i="2" s="1"/>
  <c r="F3014" i="2" s="1"/>
  <c r="R3057" i="2"/>
  <c r="S3057" i="2" s="1"/>
  <c r="R3030" i="2"/>
  <c r="R3029" i="2"/>
  <c r="S3029" i="2" s="1"/>
  <c r="T3029" i="2" s="1"/>
  <c r="F3029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7" i="2"/>
  <c r="S3047" i="2" s="1"/>
  <c r="T3047" i="2" s="1"/>
  <c r="F3047" i="2" s="1"/>
  <c r="R3049" i="2"/>
  <c r="S3049" i="2" s="1"/>
  <c r="T3049" i="2" s="1"/>
  <c r="F3049" i="2" s="1"/>
  <c r="R3051" i="2"/>
  <c r="S3051" i="2" s="1"/>
  <c r="T3051" i="2" s="1"/>
  <c r="F3051" i="2" s="1"/>
  <c r="R3060" i="2"/>
  <c r="S3060" i="2" s="1"/>
  <c r="T3060" i="2" s="1"/>
  <c r="F3060" i="2" s="1"/>
  <c r="R3062" i="2"/>
  <c r="S3062" i="2" s="1"/>
  <c r="T3062" i="2" s="1"/>
  <c r="F3062" i="2" s="1"/>
  <c r="R3064" i="2"/>
  <c r="S3064" i="2" s="1"/>
  <c r="T3064" i="2" s="1"/>
  <c r="F3064" i="2" s="1"/>
  <c r="R3066" i="2"/>
  <c r="S3066" i="2" s="1"/>
  <c r="T3066" i="2" s="1"/>
  <c r="F3066" i="2" s="1"/>
  <c r="R3069" i="2"/>
  <c r="R3071" i="2"/>
  <c r="S3071" i="2" s="1"/>
  <c r="T3071" i="2" s="1"/>
  <c r="F3071" i="2" s="1"/>
  <c r="R3074" i="2"/>
  <c r="S3074" i="2" s="1"/>
  <c r="T3074" i="2" s="1"/>
  <c r="F3074" i="2" s="1"/>
  <c r="R3076" i="2"/>
  <c r="S3076" i="2" s="1"/>
  <c r="T3076" i="2" s="1"/>
  <c r="F3076" i="2" s="1"/>
  <c r="R1122" i="2"/>
  <c r="S1122" i="2" s="1"/>
  <c r="R1165" i="2"/>
  <c r="S1165" i="2" s="1"/>
  <c r="T1165" i="2" s="1"/>
  <c r="F1165" i="2" s="1"/>
  <c r="R1179" i="2"/>
  <c r="S1179" i="2" s="1"/>
  <c r="T1179" i="2" s="1"/>
  <c r="F1179" i="2" s="1"/>
  <c r="R1231" i="2"/>
  <c r="S1231" i="2" s="1"/>
  <c r="T1231" i="2" s="1"/>
  <c r="F1231" i="2" s="1"/>
  <c r="R1279" i="2"/>
  <c r="R1328" i="2"/>
  <c r="S1328" i="2" s="1"/>
  <c r="T1328" i="2" s="1"/>
  <c r="F1328" i="2" s="1"/>
  <c r="R1342" i="2"/>
  <c r="S1342" i="2" s="1"/>
  <c r="T1342" i="2" s="1"/>
  <c r="F1342" i="2" s="1"/>
  <c r="R1359" i="2"/>
  <c r="S1359" i="2" s="1"/>
  <c r="T1359" i="2" s="1"/>
  <c r="R1408" i="2"/>
  <c r="S1408" i="2" s="1"/>
  <c r="T1408" i="2" s="1"/>
  <c r="F1408" i="2" s="1"/>
  <c r="R1435" i="2"/>
  <c r="R1439" i="2"/>
  <c r="S1439" i="2" s="1"/>
  <c r="T1439" i="2" s="1"/>
  <c r="F1439" i="2" s="1"/>
  <c r="R1443" i="2"/>
  <c r="S1443" i="2" s="1"/>
  <c r="T1443" i="2" s="1"/>
  <c r="F1443" i="2" s="1"/>
  <c r="R1863" i="2"/>
  <c r="S1863" i="2" s="1"/>
  <c r="T1863" i="2" s="1"/>
  <c r="F1863" i="2" s="1"/>
  <c r="R1909" i="2"/>
  <c r="S1909" i="2" s="1"/>
  <c r="T1909" i="2" s="1"/>
  <c r="F1909" i="2" s="1"/>
  <c r="R1951" i="2"/>
  <c r="S1951" i="2" s="1"/>
  <c r="T1951" i="2" s="1"/>
  <c r="F1951" i="2" s="1"/>
  <c r="R905" i="2"/>
  <c r="S905" i="2" s="1"/>
  <c r="T905" i="2" s="1"/>
  <c r="F905" i="2" s="1"/>
  <c r="R937" i="2"/>
  <c r="S937" i="2" s="1"/>
  <c r="T937" i="2" s="1"/>
  <c r="F937" i="2" s="1"/>
  <c r="R985" i="2"/>
  <c r="S985" i="2" s="1"/>
  <c r="T985" i="2" s="1"/>
  <c r="F985" i="2" s="1"/>
  <c r="R1107" i="2"/>
  <c r="S1107" i="2" s="1"/>
  <c r="T1107" i="2" s="1"/>
  <c r="F1107" i="2" s="1"/>
  <c r="R1159" i="2"/>
  <c r="S1159" i="2" s="1"/>
  <c r="T1159" i="2" s="1"/>
  <c r="F1159" i="2" s="1"/>
  <c r="R851" i="2"/>
  <c r="R1195" i="2"/>
  <c r="S1195" i="2" s="1"/>
  <c r="T1195" i="2" s="1"/>
  <c r="F1195" i="2" s="1"/>
  <c r="R1262" i="2"/>
  <c r="S1262" i="2" s="1"/>
  <c r="R1304" i="2"/>
  <c r="S1304" i="2" s="1"/>
  <c r="T1304" i="2" s="1"/>
  <c r="F1304" i="2" s="1"/>
  <c r="R1338" i="2"/>
  <c r="S1338" i="2" s="1"/>
  <c r="T1338" i="2" s="1"/>
  <c r="F1338" i="2" s="1"/>
  <c r="R1353" i="2"/>
  <c r="S1353" i="2" s="1"/>
  <c r="R1385" i="2"/>
  <c r="S1385" i="2" s="1"/>
  <c r="T1385" i="2" s="1"/>
  <c r="F1385" i="2" s="1"/>
  <c r="R1416" i="2"/>
  <c r="S1416" i="2" s="1"/>
  <c r="T1416" i="2" s="1"/>
  <c r="F1416" i="2" s="1"/>
  <c r="R1430" i="2"/>
  <c r="S1430" i="2" s="1"/>
  <c r="T1430" i="2" s="1"/>
  <c r="F1430" i="2" s="1"/>
  <c r="R1441" i="2"/>
  <c r="S1441" i="2" s="1"/>
  <c r="T1441" i="2" s="1"/>
  <c r="F1441" i="2" s="1"/>
  <c r="S1454" i="2"/>
  <c r="T1454" i="2" s="1"/>
  <c r="R1565" i="2"/>
  <c r="S1565" i="2" s="1"/>
  <c r="T1565" i="2" s="1"/>
  <c r="P1565" i="2" s="1"/>
  <c r="F1565" i="2" s="1"/>
  <c r="R1862" i="2"/>
  <c r="S1862" i="2" s="1"/>
  <c r="T1862" i="2" s="1"/>
  <c r="F1862" i="2" s="1"/>
  <c r="R1905" i="2"/>
  <c r="S1905" i="2" s="1"/>
  <c r="T1905" i="2" s="1"/>
  <c r="F1905" i="2" s="1"/>
  <c r="R1950" i="2"/>
  <c r="S1950" i="2" s="1"/>
  <c r="T1950" i="2" s="1"/>
  <c r="F1950" i="2" s="1"/>
  <c r="R1954" i="2"/>
  <c r="S1954" i="2" s="1"/>
  <c r="T1954" i="2" s="1"/>
  <c r="F1954" i="2" s="1"/>
  <c r="R950" i="2"/>
  <c r="S950" i="2" s="1"/>
  <c r="T950" i="2" s="1"/>
  <c r="F950" i="2" s="1"/>
  <c r="R1018" i="2"/>
  <c r="S1018" i="2" s="1"/>
  <c r="T1018" i="2" s="1"/>
  <c r="F1018" i="2" s="1"/>
  <c r="R1037" i="2"/>
  <c r="S1037" i="2" s="1"/>
  <c r="T1037" i="2" s="1"/>
  <c r="F1037" i="2" s="1"/>
  <c r="R1114" i="2"/>
  <c r="S1114" i="2" s="1"/>
  <c r="T1114" i="2" s="1"/>
  <c r="F1114" i="2" s="1"/>
  <c r="R1163" i="2"/>
  <c r="S1163" i="2" s="1"/>
  <c r="T1163" i="2" s="1"/>
  <c r="F1163" i="2" s="1"/>
  <c r="R1177" i="2"/>
  <c r="S1177" i="2" s="1"/>
  <c r="T1177" i="2" s="1"/>
  <c r="F1177" i="2" s="1"/>
  <c r="R1229" i="2"/>
  <c r="S1229" i="2" s="1"/>
  <c r="T1229" i="2" s="1"/>
  <c r="F1229" i="2" s="1"/>
  <c r="R1264" i="2"/>
  <c r="R1324" i="2"/>
  <c r="S1324" i="2" s="1"/>
  <c r="T1324" i="2" s="1"/>
  <c r="F1324" i="2" s="1"/>
  <c r="R1340" i="2"/>
  <c r="S1340" i="2" s="1"/>
  <c r="T1340" i="2" s="1"/>
  <c r="F1340" i="2" s="1"/>
  <c r="R1352" i="2"/>
  <c r="S1352" i="2" s="1"/>
  <c r="T1352" i="2" s="1"/>
  <c r="F1352" i="2" s="1"/>
  <c r="R1380" i="2"/>
  <c r="S1380" i="2" s="1"/>
  <c r="T1380" i="2" s="1"/>
  <c r="F1380" i="2" s="1"/>
  <c r="R1415" i="2"/>
  <c r="S1415" i="2" s="1"/>
  <c r="T1415" i="2" s="1"/>
  <c r="F1415" i="2" s="1"/>
  <c r="R1429" i="2"/>
  <c r="S1429" i="2" s="1"/>
  <c r="T1429" i="2" s="1"/>
  <c r="F1429" i="2" s="1"/>
  <c r="R1440" i="2"/>
  <c r="S1440" i="2" s="1"/>
  <c r="T1440" i="2" s="1"/>
  <c r="F1440" i="2" s="1"/>
  <c r="R1447" i="2"/>
  <c r="S1447" i="2" s="1"/>
  <c r="T1447" i="2" s="1"/>
  <c r="F1447" i="2" s="1"/>
  <c r="R1458" i="2"/>
  <c r="R1476" i="2"/>
  <c r="S2034" i="2"/>
  <c r="T2034" i="2" s="1"/>
  <c r="F2034" i="2" s="1"/>
  <c r="S2028" i="2"/>
  <c r="N2028" i="2" s="1"/>
  <c r="T2028" i="2" s="1"/>
  <c r="R2121" i="2"/>
  <c r="S2121" i="2" s="1"/>
  <c r="T2121" i="2" s="1"/>
  <c r="F2121" i="2" s="1"/>
  <c r="R1965" i="2"/>
  <c r="S1965" i="2" s="1"/>
  <c r="T1965" i="2" s="1"/>
  <c r="F1965" i="2" s="1"/>
  <c r="R1993" i="2"/>
  <c r="S1993" i="2" s="1"/>
  <c r="T1993" i="2" s="1"/>
  <c r="F1993" i="2" s="1"/>
  <c r="R2018" i="2"/>
  <c r="S2018" i="2" s="1"/>
  <c r="T2018" i="2" s="1"/>
  <c r="F2018" i="2" s="1"/>
  <c r="R2680" i="2"/>
  <c r="S2680" i="2" s="1"/>
  <c r="T2680" i="2" s="1"/>
  <c r="F2680" i="2" s="1"/>
  <c r="R2124" i="2"/>
  <c r="S2124" i="2" s="1"/>
  <c r="T2124" i="2" s="1"/>
  <c r="F2124" i="2" s="1"/>
  <c r="R2153" i="2"/>
  <c r="S2153" i="2" s="1"/>
  <c r="T2153" i="2" s="1"/>
  <c r="F2153" i="2" s="1"/>
  <c r="R2194" i="2"/>
  <c r="S2194" i="2" s="1"/>
  <c r="T2194" i="2" s="1"/>
  <c r="F2194" i="2" s="1"/>
  <c r="R2265" i="2"/>
  <c r="S2265" i="2" s="1"/>
  <c r="T2265" i="2" s="1"/>
  <c r="F2265" i="2" s="1"/>
  <c r="R2340" i="2"/>
  <c r="S2340" i="2" s="1"/>
  <c r="T2340" i="2" s="1"/>
  <c r="F2340" i="2" s="1"/>
  <c r="R2386" i="2"/>
  <c r="S2386" i="2" s="1"/>
  <c r="T2386" i="2" s="1"/>
  <c r="F2386" i="2" s="1"/>
  <c r="R2396" i="2"/>
  <c r="S2396" i="2" s="1"/>
  <c r="T2396" i="2" s="1"/>
  <c r="F2396" i="2" s="1"/>
  <c r="R2424" i="2"/>
  <c r="R2430" i="2"/>
  <c r="R2426" i="2"/>
  <c r="S2426" i="2" s="1"/>
  <c r="T2426" i="2" s="1"/>
  <c r="F2426" i="2" s="1"/>
  <c r="R2439" i="2"/>
  <c r="S2439" i="2" s="1"/>
  <c r="T2439" i="2" s="1"/>
  <c r="F2439" i="2" s="1"/>
  <c r="R2458" i="2"/>
  <c r="S2458" i="2" s="1"/>
  <c r="T2458" i="2" s="1"/>
  <c r="F2458" i="2" s="1"/>
  <c r="R2577" i="2"/>
  <c r="S2577" i="2" s="1"/>
  <c r="T2577" i="2" s="1"/>
  <c r="F2577" i="2" s="1"/>
  <c r="R2585" i="2"/>
  <c r="S2585" i="2" s="1"/>
  <c r="T2585" i="2" s="1"/>
  <c r="F2585" i="2" s="1"/>
  <c r="R2671" i="2"/>
  <c r="S2671" i="2" s="1"/>
  <c r="T2671" i="2" s="1"/>
  <c r="F2671" i="2" s="1"/>
  <c r="R2722" i="2"/>
  <c r="S2722" i="2" s="1"/>
  <c r="T2722" i="2" s="1"/>
  <c r="F2722" i="2" s="1"/>
  <c r="R2764" i="2"/>
  <c r="S2764" i="2" s="1"/>
  <c r="T2764" i="2" s="1"/>
  <c r="F2764" i="2" s="1"/>
  <c r="R2805" i="2"/>
  <c r="S2805" i="2" s="1"/>
  <c r="T2805" i="2" s="1"/>
  <c r="F2805" i="2" s="1"/>
  <c r="R2830" i="2"/>
  <c r="S2830" i="2" s="1"/>
  <c r="T2830" i="2" s="1"/>
  <c r="F2830" i="2" s="1"/>
  <c r="R2833" i="2"/>
  <c r="S2833" i="2" s="1"/>
  <c r="T2833" i="2" s="1"/>
  <c r="R2872" i="2"/>
  <c r="S2872" i="2" s="1"/>
  <c r="T2872" i="2" s="1"/>
  <c r="F2872" i="2" s="1"/>
  <c r="R2929" i="2"/>
  <c r="S2929" i="2" s="1"/>
  <c r="T2929" i="2" s="1"/>
  <c r="F2929" i="2" s="1"/>
  <c r="R2979" i="2"/>
  <c r="S2979" i="2" s="1"/>
  <c r="T2979" i="2" s="1"/>
  <c r="F2979" i="2" s="1"/>
  <c r="R3009" i="2"/>
  <c r="S3009" i="2" s="1"/>
  <c r="T3009" i="2" s="1"/>
  <c r="F3009" i="2" s="1"/>
  <c r="R3053" i="2"/>
  <c r="S3053" i="2" s="1"/>
  <c r="T3053" i="2" s="1"/>
  <c r="F3053" i="2" s="1"/>
  <c r="R3085" i="2"/>
  <c r="S3085" i="2" s="1"/>
  <c r="R2413" i="2"/>
  <c r="S2413" i="2" s="1"/>
  <c r="R2418" i="2"/>
  <c r="S2418" i="2" s="1"/>
  <c r="T2418" i="2" s="1"/>
  <c r="F2418" i="2" s="1"/>
  <c r="R2425" i="2"/>
  <c r="S2425" i="2" s="1"/>
  <c r="T2425" i="2" s="1"/>
  <c r="F2425" i="2" s="1"/>
  <c r="R2438" i="2"/>
  <c r="S2438" i="2" s="1"/>
  <c r="T2438" i="2" s="1"/>
  <c r="F2438" i="2" s="1"/>
  <c r="R2457" i="2"/>
  <c r="S2457" i="2" s="1"/>
  <c r="T2457" i="2" s="1"/>
  <c r="F2457" i="2" s="1"/>
  <c r="R2492" i="2"/>
  <c r="S2492" i="2" s="1"/>
  <c r="T2492" i="2" s="1"/>
  <c r="F2492" i="2" s="1"/>
  <c r="R2517" i="2"/>
  <c r="S2517" i="2" s="1"/>
  <c r="T2517" i="2" s="1"/>
  <c r="F2517" i="2" s="1"/>
  <c r="R2133" i="2"/>
  <c r="S2133" i="2" s="1"/>
  <c r="T2133" i="2" s="1"/>
  <c r="F2133" i="2" s="1"/>
  <c r="R2156" i="2"/>
  <c r="S2156" i="2" s="1"/>
  <c r="T2156" i="2" s="1"/>
  <c r="F2156" i="2" s="1"/>
  <c r="R2237" i="2"/>
  <c r="S2237" i="2" s="1"/>
  <c r="T2237" i="2" s="1"/>
  <c r="F2237" i="2" s="1"/>
  <c r="R2500" i="2"/>
  <c r="S2500" i="2" s="1"/>
  <c r="T2500" i="2" s="1"/>
  <c r="F2500" i="2" s="1"/>
  <c r="R2571" i="2"/>
  <c r="S2571" i="2" s="1"/>
  <c r="T2571" i="2" s="1"/>
  <c r="F2571" i="2" s="1"/>
  <c r="R2582" i="2"/>
  <c r="S2582" i="2" s="1"/>
  <c r="T2582" i="2" s="1"/>
  <c r="F2582" i="2" s="1"/>
  <c r="R1675" i="2"/>
  <c r="S1675" i="2" s="1"/>
  <c r="T1675" i="2" s="1"/>
  <c r="R2728" i="2"/>
  <c r="S2728" i="2" s="1"/>
  <c r="T2728" i="2" s="1"/>
  <c r="F2728" i="2" s="1"/>
  <c r="R2807" i="2"/>
  <c r="S2807" i="2" s="1"/>
  <c r="T2807" i="2" s="1"/>
  <c r="F2807" i="2" s="1"/>
  <c r="R2832" i="2"/>
  <c r="S2832" i="2" s="1"/>
  <c r="T2832" i="2" s="1"/>
  <c r="R2771" i="2"/>
  <c r="R2862" i="2"/>
  <c r="S2862" i="2" s="1"/>
  <c r="T2862" i="2" s="1"/>
  <c r="F2862" i="2" s="1"/>
  <c r="R2923" i="2"/>
  <c r="S2923" i="2" s="1"/>
  <c r="T2923" i="2" s="1"/>
  <c r="F2923" i="2" s="1"/>
  <c r="R2931" i="2"/>
  <c r="S2931" i="2" s="1"/>
  <c r="T2931" i="2" s="1"/>
  <c r="F2931" i="2" s="1"/>
  <c r="R2977" i="2"/>
  <c r="S2977" i="2" s="1"/>
  <c r="T2977" i="2" s="1"/>
  <c r="F2977" i="2" s="1"/>
  <c r="R3022" i="2"/>
  <c r="S3022" i="2" s="1"/>
  <c r="T3022" i="2" s="1"/>
  <c r="F3022" i="2" s="1"/>
  <c r="R3040" i="2"/>
  <c r="S3040" i="2" s="1"/>
  <c r="T3040" i="2" s="1"/>
  <c r="F3040" i="2" s="1"/>
  <c r="R961" i="2"/>
  <c r="R951" i="2"/>
  <c r="S951" i="2" s="1"/>
  <c r="T951" i="2" s="1"/>
  <c r="F951" i="2" s="1"/>
  <c r="R935" i="2"/>
  <c r="R917" i="2"/>
  <c r="R906" i="2"/>
  <c r="S906" i="2" s="1"/>
  <c r="T906" i="2" s="1"/>
  <c r="F906" i="2" s="1"/>
  <c r="R848" i="2"/>
  <c r="R846" i="2"/>
  <c r="R795" i="2"/>
  <c r="R757" i="2"/>
  <c r="R752" i="2"/>
  <c r="S752" i="2" s="1"/>
  <c r="T752" i="2" s="1"/>
  <c r="R715" i="2"/>
  <c r="R708" i="2"/>
  <c r="S708" i="2" s="1"/>
  <c r="T708" i="2" s="1"/>
  <c r="F708" i="2" s="1"/>
  <c r="R705" i="2"/>
  <c r="R683" i="2"/>
  <c r="S683" i="2" s="1"/>
  <c r="T683" i="2" s="1"/>
  <c r="F683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T291" i="2"/>
  <c r="F291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480" i="2"/>
  <c r="T480" i="2" s="1"/>
  <c r="F480" i="2" s="1"/>
  <c r="S515" i="2"/>
  <c r="T515" i="2" s="1"/>
  <c r="F515" i="2" s="1"/>
  <c r="S530" i="2"/>
  <c r="T530" i="2" s="1"/>
  <c r="S532" i="2"/>
  <c r="T532" i="2" s="1"/>
  <c r="F532" i="2" s="1"/>
  <c r="S376" i="2"/>
  <c r="T376" i="2" s="1"/>
  <c r="F376" i="2" s="1"/>
  <c r="T1149" i="2"/>
  <c r="F1149" i="2" s="1"/>
  <c r="T1198" i="2"/>
  <c r="F1198" i="2" s="1"/>
  <c r="T1053" i="2"/>
  <c r="F1053" i="2" s="1"/>
  <c r="R1230" i="2"/>
  <c r="S1230" i="2" s="1"/>
  <c r="T1230" i="2" s="1"/>
  <c r="F1230" i="2" s="1"/>
  <c r="R1236" i="2"/>
  <c r="S1236" i="2" s="1"/>
  <c r="T1236" i="2" s="1"/>
  <c r="F1236" i="2" s="1"/>
  <c r="R1240" i="2"/>
  <c r="S1240" i="2" s="1"/>
  <c r="T1240" i="2" s="1"/>
  <c r="F1240" i="2" s="1"/>
  <c r="R1244" i="2"/>
  <c r="S1244" i="2" s="1"/>
  <c r="T1244" i="2" s="1"/>
  <c r="F1244" i="2" s="1"/>
  <c r="R1248" i="2"/>
  <c r="S1248" i="2" s="1"/>
  <c r="T1248" i="2" s="1"/>
  <c r="F1248" i="2" s="1"/>
  <c r="R1252" i="2"/>
  <c r="S1252" i="2" s="1"/>
  <c r="T1252" i="2" s="1"/>
  <c r="F1252" i="2" s="1"/>
  <c r="R1257" i="2"/>
  <c r="S1257" i="2" s="1"/>
  <c r="R1261" i="2"/>
  <c r="S1261" i="2" s="1"/>
  <c r="T1261" i="2" s="1"/>
  <c r="R1272" i="2"/>
  <c r="R1274" i="2"/>
  <c r="R1282" i="2"/>
  <c r="S1282" i="2" s="1"/>
  <c r="T1282" i="2" s="1"/>
  <c r="F1282" i="2" s="1"/>
  <c r="R1286" i="2"/>
  <c r="S1286" i="2" s="1"/>
  <c r="T1286" i="2" s="1"/>
  <c r="F1286" i="2" s="1"/>
  <c r="R1290" i="2"/>
  <c r="S1290" i="2" s="1"/>
  <c r="T1290" i="2" s="1"/>
  <c r="F1290" i="2" s="1"/>
  <c r="S60" i="2"/>
  <c r="T60" i="2" s="1"/>
  <c r="F60" i="2" s="1"/>
  <c r="T1071" i="2"/>
  <c r="F1071" i="2" s="1"/>
  <c r="A1504" i="2"/>
  <c r="S1307" i="2"/>
  <c r="S2108" i="2"/>
  <c r="T2108" i="2" s="1"/>
  <c r="F2108" i="2" s="1"/>
  <c r="S3083" i="2"/>
  <c r="T3083" i="2" s="1"/>
  <c r="F3083" i="2" s="1"/>
  <c r="R3087" i="2"/>
  <c r="R3091" i="2"/>
  <c r="S3091" i="2" s="1"/>
  <c r="T3091" i="2" s="1"/>
  <c r="F3091" i="2" s="1"/>
  <c r="R3086" i="2"/>
  <c r="S3086" i="2" s="1"/>
  <c r="T3086" i="2" s="1"/>
  <c r="F3086" i="2" s="1"/>
  <c r="R3090" i="2"/>
  <c r="S3090" i="2" s="1"/>
  <c r="T3090" i="2" s="1"/>
  <c r="F3090" i="2" s="1"/>
  <c r="R3084" i="2"/>
  <c r="S3084" i="2" s="1"/>
  <c r="T3084" i="2" s="1"/>
  <c r="R3089" i="2"/>
  <c r="S3089" i="2" s="1"/>
  <c r="T3089" i="2" s="1"/>
  <c r="F3089" i="2" s="1"/>
  <c r="S371" i="2"/>
  <c r="T371" i="2" s="1"/>
  <c r="F371" i="2" s="1"/>
  <c r="S409" i="2"/>
  <c r="T409" i="2" s="1"/>
  <c r="F409" i="2" s="1"/>
  <c r="S529" i="2"/>
  <c r="T529" i="2" s="1"/>
  <c r="F529" i="2" s="1"/>
  <c r="S450" i="2"/>
  <c r="T450" i="2" s="1"/>
  <c r="F450" i="2" s="1"/>
  <c r="R725" i="2"/>
  <c r="S725" i="2" s="1"/>
  <c r="T725" i="2" s="1"/>
  <c r="F725" i="2" s="1"/>
  <c r="R730" i="2"/>
  <c r="S730" i="2" s="1"/>
  <c r="T730" i="2" s="1"/>
  <c r="F730" i="2" s="1"/>
  <c r="S852" i="2"/>
  <c r="T852" i="2" s="1"/>
  <c r="F852" i="2" s="1"/>
  <c r="R728" i="2"/>
  <c r="S732" i="2"/>
  <c r="S1628" i="2"/>
  <c r="T1628" i="2" s="1"/>
  <c r="F1628" i="2" s="1"/>
  <c r="T2298" i="2"/>
  <c r="F2298" i="2" s="1"/>
  <c r="R2498" i="2"/>
  <c r="S2498" i="2" s="1"/>
  <c r="T2498" i="2" s="1"/>
  <c r="F2498" i="2" s="1"/>
  <c r="R2550" i="2"/>
  <c r="S2550" i="2" s="1"/>
  <c r="T2550" i="2" s="1"/>
  <c r="F2550" i="2" s="1"/>
  <c r="S2515" i="2"/>
  <c r="T2515" i="2" s="1"/>
  <c r="S433" i="2"/>
  <c r="S397" i="2"/>
  <c r="S372" i="2"/>
  <c r="T372" i="2" s="1"/>
  <c r="F372" i="2" s="1"/>
  <c r="S340" i="2"/>
  <c r="S152" i="2"/>
  <c r="T152" i="2" s="1"/>
  <c r="F152" i="2" s="1"/>
  <c r="R62" i="1"/>
  <c r="S62" i="1" s="1"/>
  <c r="E62" i="1" s="1"/>
  <c r="S58" i="1"/>
  <c r="E58" i="1" s="1"/>
  <c r="S71" i="1"/>
  <c r="E71" i="1" s="1"/>
  <c r="A71" i="1" s="1"/>
  <c r="S9" i="1"/>
  <c r="E9" i="1" s="1"/>
  <c r="S108" i="1"/>
  <c r="E108" i="1" s="1"/>
  <c r="A108" i="1" s="1"/>
  <c r="S82" i="1"/>
  <c r="E82" i="1" s="1"/>
  <c r="S7" i="1"/>
  <c r="E7" i="1" s="1"/>
  <c r="R10" i="1"/>
  <c r="S10" i="1" s="1"/>
  <c r="E10" i="1" s="1"/>
  <c r="S18" i="1"/>
  <c r="E18" i="1" s="1"/>
  <c r="R153" i="1"/>
  <c r="S153" i="1" s="1"/>
  <c r="E153" i="1" s="1"/>
  <c r="A153" i="1" s="1"/>
  <c r="R157" i="1"/>
  <c r="S164" i="1"/>
  <c r="E164" i="1" s="1"/>
  <c r="A164" i="1" s="1"/>
  <c r="S181" i="1"/>
  <c r="E181" i="1" s="1"/>
  <c r="A181" i="1" s="1"/>
  <c r="R187" i="1"/>
  <c r="S187" i="1" s="1"/>
  <c r="E187" i="1" s="1"/>
  <c r="A187" i="1" s="1"/>
  <c r="S202" i="1"/>
  <c r="E202" i="1" s="1"/>
  <c r="S225" i="1"/>
  <c r="E225" i="1" s="1"/>
  <c r="A225" i="1" s="1"/>
  <c r="R151" i="1"/>
  <c r="S151" i="1" s="1"/>
  <c r="E151" i="1" s="1"/>
  <c r="A151" i="1" s="1"/>
  <c r="S23" i="1"/>
  <c r="E23" i="1" s="1"/>
  <c r="R174" i="1"/>
  <c r="S174" i="1" s="1"/>
  <c r="S178" i="1"/>
  <c r="E178" i="1" s="1"/>
  <c r="A178" i="1" s="1"/>
  <c r="R189" i="1"/>
  <c r="S189" i="1" s="1"/>
  <c r="E189" i="1" s="1"/>
  <c r="A189" i="1" s="1"/>
  <c r="R238" i="1"/>
  <c r="S238" i="1" s="1"/>
  <c r="E238" i="1" s="1"/>
  <c r="A238" i="1" s="1"/>
  <c r="S282" i="1"/>
  <c r="E282" i="1" s="1"/>
  <c r="A282" i="1" s="1"/>
  <c r="R315" i="1"/>
  <c r="S315" i="1" s="1"/>
  <c r="E315" i="1" s="1"/>
  <c r="A315" i="1" s="1"/>
  <c r="R293" i="1"/>
  <c r="S293" i="1" s="1"/>
  <c r="E293" i="1" s="1"/>
  <c r="A293" i="1" s="1"/>
  <c r="S40" i="1"/>
  <c r="E40" i="1" s="1"/>
  <c r="R46" i="1"/>
  <c r="R53" i="1"/>
  <c r="R347" i="1"/>
  <c r="S347" i="1" s="1"/>
  <c r="E347" i="1" s="1"/>
  <c r="A347" i="1" s="1"/>
  <c r="R361" i="1"/>
  <c r="S361" i="1" s="1"/>
  <c r="E361" i="1" s="1"/>
  <c r="A361" i="1" s="1"/>
  <c r="R379" i="1"/>
  <c r="S379" i="1" s="1"/>
  <c r="E379" i="1" s="1"/>
  <c r="S360" i="1"/>
  <c r="E360" i="1" s="1"/>
  <c r="A360" i="1" s="1"/>
  <c r="R383" i="1"/>
  <c r="S383" i="1" s="1"/>
  <c r="K33" i="1" l="1"/>
  <c r="R33" i="1" s="1"/>
  <c r="S33" i="1" s="1"/>
  <c r="E33" i="1" s="1"/>
  <c r="K35" i="1"/>
  <c r="R35" i="1" s="1"/>
  <c r="S35" i="1" s="1"/>
  <c r="E35" i="1" s="1"/>
  <c r="K30" i="1"/>
  <c r="R30" i="1" s="1"/>
  <c r="S30" i="1" s="1"/>
  <c r="E30" i="1" s="1"/>
  <c r="R287" i="1"/>
  <c r="S287" i="1" s="1"/>
  <c r="E287" i="1" s="1"/>
  <c r="K287" i="1"/>
  <c r="K179" i="1"/>
  <c r="R179" i="1" s="1"/>
  <c r="S179" i="1" s="1"/>
  <c r="E179" i="1" s="1"/>
  <c r="R5" i="1"/>
  <c r="K5" i="1"/>
  <c r="L1952" i="2"/>
  <c r="S1952" i="2" s="1"/>
  <c r="T1952" i="2" s="1"/>
  <c r="F1952" i="2" s="1"/>
  <c r="A1952" i="2" s="1"/>
  <c r="L1953" i="2"/>
  <c r="S1953" i="2" s="1"/>
  <c r="T1953" i="2" s="1"/>
  <c r="F1953" i="2" s="1"/>
  <c r="A1953" i="2" s="1"/>
  <c r="L2086" i="2"/>
  <c r="S2086" i="2" s="1"/>
  <c r="T2086" i="2" s="1"/>
  <c r="F2086" i="2" s="1"/>
  <c r="A2086" i="2" s="1"/>
  <c r="F2621" i="2"/>
  <c r="A2621" i="2" s="1"/>
  <c r="F767" i="2"/>
  <c r="A767" i="2" s="1"/>
  <c r="F1715" i="2"/>
  <c r="A1715" i="2" s="1"/>
  <c r="F1357" i="2"/>
  <c r="A1357" i="2" s="1"/>
  <c r="F1563" i="2"/>
  <c r="A1563" i="2" s="1"/>
  <c r="F1291" i="2"/>
  <c r="A1291" i="2" s="1"/>
  <c r="F2291" i="2"/>
  <c r="A2291" i="2" s="1"/>
  <c r="A2262" i="2"/>
  <c r="F2262" i="2"/>
  <c r="F2417" i="2"/>
  <c r="A2417" i="2" s="1"/>
  <c r="A2491" i="2"/>
  <c r="F2216" i="2"/>
  <c r="A2216" i="2" s="1"/>
  <c r="A1948" i="2"/>
  <c r="F2231" i="2"/>
  <c r="A2231" i="2" s="1"/>
  <c r="L699" i="2"/>
  <c r="S699" i="2" s="1"/>
  <c r="L1042" i="2"/>
  <c r="S1042" i="2" s="1"/>
  <c r="T1042" i="2" s="1"/>
  <c r="L728" i="2"/>
  <c r="S728" i="2" s="1"/>
  <c r="T728" i="2" s="1"/>
  <c r="L755" i="2"/>
  <c r="S755" i="2" s="1"/>
  <c r="T755" i="2" s="1"/>
  <c r="L671" i="2"/>
  <c r="S671" i="2" s="1"/>
  <c r="T671" i="2" s="1"/>
  <c r="L2717" i="2"/>
  <c r="S2717" i="2" s="1"/>
  <c r="T2717" i="2" s="1"/>
  <c r="L2085" i="2"/>
  <c r="S2085" i="2" s="1"/>
  <c r="T2085" i="2" s="1"/>
  <c r="L1748" i="2"/>
  <c r="S1748" i="2" s="1"/>
  <c r="T1748" i="2" s="1"/>
  <c r="L1544" i="2"/>
  <c r="S1544" i="2" s="1"/>
  <c r="T1544" i="2" s="1"/>
  <c r="L1043" i="2"/>
  <c r="S1043" i="2" s="1"/>
  <c r="T1043" i="2" s="1"/>
  <c r="L416" i="2"/>
  <c r="S416" i="2" s="1"/>
  <c r="L393" i="2"/>
  <c r="S393" i="2" s="1"/>
  <c r="L3069" i="2"/>
  <c r="S3069" i="2" s="1"/>
  <c r="T3069" i="2" s="1"/>
  <c r="L3030" i="2"/>
  <c r="S3030" i="2" s="1"/>
  <c r="T3030" i="2" s="1"/>
  <c r="L3070" i="2"/>
  <c r="S3070" i="2" s="1"/>
  <c r="T3070" i="2" s="1"/>
  <c r="L2967" i="2"/>
  <c r="S2967" i="2" s="1"/>
  <c r="T2967" i="2" s="1"/>
  <c r="L2786" i="2"/>
  <c r="S2786" i="2" s="1"/>
  <c r="T2786" i="2" s="1"/>
  <c r="L394" i="2"/>
  <c r="S394" i="2" s="1"/>
  <c r="T394" i="2" s="1"/>
  <c r="L2867" i="2"/>
  <c r="S2867" i="2" s="1"/>
  <c r="T2867" i="2" s="1"/>
  <c r="L920" i="2"/>
  <c r="S920" i="2" s="1"/>
  <c r="T920" i="2" s="1"/>
  <c r="L3031" i="2"/>
  <c r="S3031" i="2" s="1"/>
  <c r="T3031" i="2" s="1"/>
  <c r="L1751" i="2"/>
  <c r="S1751" i="2" s="1"/>
  <c r="L1344" i="2"/>
  <c r="S1344" i="2" s="1"/>
  <c r="L1776" i="2"/>
  <c r="S1776" i="2" s="1"/>
  <c r="T1776" i="2" s="1"/>
  <c r="L924" i="2"/>
  <c r="S924" i="2" s="1"/>
  <c r="T924" i="2" s="1"/>
  <c r="L2737" i="2"/>
  <c r="S2737" i="2" s="1"/>
  <c r="L2328" i="2"/>
  <c r="S2328" i="2" s="1"/>
  <c r="T2328" i="2" s="1"/>
  <c r="P2328" i="2" s="1"/>
  <c r="L1543" i="2"/>
  <c r="S1543" i="2" s="1"/>
  <c r="T1543" i="2" s="1"/>
  <c r="L869" i="2"/>
  <c r="S869" i="2" s="1"/>
  <c r="L862" i="2"/>
  <c r="S862" i="2" s="1"/>
  <c r="T862" i="2" s="1"/>
  <c r="L3058" i="2"/>
  <c r="S3058" i="2" s="1"/>
  <c r="T3058" i="2" s="1"/>
  <c r="L1778" i="2"/>
  <c r="S1778" i="2" s="1"/>
  <c r="T1778" i="2" s="1"/>
  <c r="L2088" i="2"/>
  <c r="S2088" i="2" s="1"/>
  <c r="T2088" i="2" s="1"/>
  <c r="P2088" i="2" s="1"/>
  <c r="L1752" i="2"/>
  <c r="S1752" i="2" s="1"/>
  <c r="L1182" i="2"/>
  <c r="S1182" i="2" s="1"/>
  <c r="L861" i="2"/>
  <c r="S861" i="2" s="1"/>
  <c r="T861" i="2" s="1"/>
  <c r="L22" i="2"/>
  <c r="S22" i="2" s="1"/>
  <c r="T22" i="2" s="1"/>
  <c r="L2528" i="2"/>
  <c r="S2528" i="2" s="1"/>
  <c r="T2528" i="2" s="1"/>
  <c r="L1545" i="2"/>
  <c r="S1545" i="2" s="1"/>
  <c r="T1545" i="2" s="1"/>
  <c r="L481" i="2"/>
  <c r="S481" i="2" s="1"/>
  <c r="T481" i="2" s="1"/>
  <c r="L2346" i="2"/>
  <c r="S2346" i="2" s="1"/>
  <c r="T2346" i="2" s="1"/>
  <c r="P2346" i="2" s="1"/>
  <c r="L1750" i="2"/>
  <c r="S1750" i="2" s="1"/>
  <c r="L2793" i="2"/>
  <c r="S2793" i="2" s="1"/>
  <c r="T2793" i="2" s="1"/>
  <c r="L2325" i="2"/>
  <c r="S2325" i="2" s="1"/>
  <c r="T2325" i="2" s="1"/>
  <c r="L1476" i="2"/>
  <c r="S1476" i="2" s="1"/>
  <c r="T1476" i="2" s="1"/>
  <c r="L3006" i="2"/>
  <c r="S3006" i="2" s="1"/>
  <c r="L3050" i="2"/>
  <c r="S3050" i="2" s="1"/>
  <c r="T3050" i="2" s="1"/>
  <c r="L2939" i="2"/>
  <c r="S2939" i="2" s="1"/>
  <c r="T2939" i="2" s="1"/>
  <c r="L2178" i="2"/>
  <c r="S2178" i="2" s="1"/>
  <c r="T2178" i="2" s="1"/>
  <c r="P2178" i="2" s="1"/>
  <c r="L860" i="2"/>
  <c r="S860" i="2" s="1"/>
  <c r="T860" i="2" s="1"/>
  <c r="L1030" i="2"/>
  <c r="S1030" i="2" s="1"/>
  <c r="T1030" i="2" s="1"/>
  <c r="L2716" i="2"/>
  <c r="S2716" i="2" s="1"/>
  <c r="T2716" i="2" s="1"/>
  <c r="P2716" i="2" s="1"/>
  <c r="L2760" i="2"/>
  <c r="S2760" i="2" s="1"/>
  <c r="T2760" i="2" s="1"/>
  <c r="L2623" i="2"/>
  <c r="S2623" i="2" s="1"/>
  <c r="L2087" i="2"/>
  <c r="S2087" i="2" s="1"/>
  <c r="T2087" i="2" s="1"/>
  <c r="L1936" i="2"/>
  <c r="S1936" i="2" s="1"/>
  <c r="T1936" i="2" s="1"/>
  <c r="L1779" i="2"/>
  <c r="S1779" i="2" s="1"/>
  <c r="T1779" i="2" s="1"/>
  <c r="L1151" i="2"/>
  <c r="S1151" i="2" s="1"/>
  <c r="T1151" i="2" s="1"/>
  <c r="P1151" i="2" s="1"/>
  <c r="L859" i="2"/>
  <c r="S859" i="2" s="1"/>
  <c r="T859" i="2" s="1"/>
  <c r="L733" i="2"/>
  <c r="S733" i="2" s="1"/>
  <c r="T733" i="2" s="1"/>
  <c r="L2410" i="2"/>
  <c r="S2410" i="2" s="1"/>
  <c r="T2410" i="2" s="1"/>
  <c r="L1629" i="2"/>
  <c r="S1629" i="2" s="1"/>
  <c r="T1629" i="2" s="1"/>
  <c r="L735" i="2"/>
  <c r="S735" i="2" s="1"/>
  <c r="T735" i="2" s="1"/>
  <c r="L1771" i="2"/>
  <c r="S1771" i="2" s="1"/>
  <c r="T1771" i="2" s="1"/>
  <c r="L1455" i="2"/>
  <c r="S1455" i="2" s="1"/>
  <c r="L1961" i="2"/>
  <c r="S1961" i="2" s="1"/>
  <c r="T1961" i="2" s="1"/>
  <c r="L1749" i="2"/>
  <c r="S1749" i="2" s="1"/>
  <c r="T1749" i="2" s="1"/>
  <c r="L1536" i="2"/>
  <c r="S1536" i="2" s="1"/>
  <c r="T1536" i="2" s="1"/>
  <c r="A947" i="2"/>
  <c r="A925" i="2"/>
  <c r="A1933" i="2"/>
  <c r="A968" i="2"/>
  <c r="A2440" i="2"/>
  <c r="A2354" i="2"/>
  <c r="A1273" i="2"/>
  <c r="A1287" i="2"/>
  <c r="A1371" i="2"/>
  <c r="A663" i="2"/>
  <c r="A2258" i="2"/>
  <c r="A1957" i="2"/>
  <c r="A2389" i="2"/>
  <c r="A2361" i="2"/>
  <c r="A2248" i="2"/>
  <c r="A2341" i="2"/>
  <c r="A1672" i="2"/>
  <c r="A1577" i="2"/>
  <c r="A1486" i="2"/>
  <c r="A1947" i="2"/>
  <c r="A1664" i="2"/>
  <c r="A1574" i="2"/>
  <c r="A1500" i="2"/>
  <c r="A1321" i="2"/>
  <c r="A981" i="2"/>
  <c r="A1735" i="2"/>
  <c r="A1310" i="2"/>
  <c r="A1594" i="2"/>
  <c r="A1576" i="2"/>
  <c r="A999" i="2"/>
  <c r="A2467" i="2"/>
  <c r="A1727" i="2"/>
  <c r="A445" i="2"/>
  <c r="A2320" i="2"/>
  <c r="A1689" i="2"/>
  <c r="A2270" i="2"/>
  <c r="A1480" i="2"/>
  <c r="A1468" i="2"/>
  <c r="A946" i="2"/>
  <c r="A1409" i="2"/>
  <c r="A1376" i="2"/>
  <c r="A1921" i="2"/>
  <c r="A1606" i="2"/>
  <c r="A1389" i="2"/>
  <c r="A1249" i="2"/>
  <c r="A1697" i="2"/>
  <c r="A712" i="2"/>
  <c r="A2394" i="2"/>
  <c r="A1232" i="2"/>
  <c r="A1731" i="2"/>
  <c r="A2301" i="2"/>
  <c r="A2283" i="2"/>
  <c r="A2264" i="2"/>
  <c r="A346" i="2"/>
  <c r="A2429" i="2"/>
  <c r="A573" i="2"/>
  <c r="A2481" i="2"/>
  <c r="A2363" i="2"/>
  <c r="A2279" i="2"/>
  <c r="A2275" i="2"/>
  <c r="A2225" i="2"/>
  <c r="A1938" i="2"/>
  <c r="A1780" i="2"/>
  <c r="A1704" i="2"/>
  <c r="A2376" i="2"/>
  <c r="A2357" i="2"/>
  <c r="A2234" i="2"/>
  <c r="A1729" i="2"/>
  <c r="A1581" i="2"/>
  <c r="A1551" i="2"/>
  <c r="A1625" i="2"/>
  <c r="A2493" i="2"/>
  <c r="A1657" i="2"/>
  <c r="A2247" i="2"/>
  <c r="A2400" i="2"/>
  <c r="A2250" i="2"/>
  <c r="O34" i="1"/>
  <c r="E34" i="1" s="1"/>
  <c r="O143" i="1"/>
  <c r="E143" i="1" s="1"/>
  <c r="O21" i="1"/>
  <c r="E21" i="1" s="1"/>
  <c r="O79" i="1"/>
  <c r="E79" i="1" s="1"/>
  <c r="P1432" i="2"/>
  <c r="F1432" i="2" s="1"/>
  <c r="E382" i="1"/>
  <c r="M243" i="1"/>
  <c r="S243" i="1" s="1"/>
  <c r="M311" i="1"/>
  <c r="S311" i="1" s="1"/>
  <c r="M105" i="1"/>
  <c r="S105" i="1" s="1"/>
  <c r="E105" i="1" s="1"/>
  <c r="M157" i="1"/>
  <c r="S157" i="1" s="1"/>
  <c r="E157" i="1" s="1"/>
  <c r="M53" i="1"/>
  <c r="S53" i="1" s="1"/>
  <c r="N2413" i="2"/>
  <c r="T2413" i="2" s="1"/>
  <c r="N1761" i="2"/>
  <c r="T1761" i="2" s="1"/>
  <c r="F1761" i="2" s="1"/>
  <c r="N1760" i="2"/>
  <c r="T1760" i="2" s="1"/>
  <c r="F1760" i="2" s="1"/>
  <c r="N1762" i="2"/>
  <c r="T1762" i="2" s="1"/>
  <c r="N1353" i="2"/>
  <c r="T1353" i="2" s="1"/>
  <c r="N416" i="2"/>
  <c r="N393" i="2"/>
  <c r="N25" i="2"/>
  <c r="T25" i="2" s="1"/>
  <c r="F25" i="2" s="1"/>
  <c r="N340" i="2"/>
  <c r="T340" i="2" s="1"/>
  <c r="N3006" i="2"/>
  <c r="N869" i="2"/>
  <c r="N2601" i="2"/>
  <c r="T2601" i="2" s="1"/>
  <c r="N847" i="2"/>
  <c r="T847" i="2" s="1"/>
  <c r="F847" i="2" s="1"/>
  <c r="N1276" i="2"/>
  <c r="T1276" i="2" s="1"/>
  <c r="N557" i="2"/>
  <c r="T557" i="2" s="1"/>
  <c r="F557" i="2" s="1"/>
  <c r="N2715" i="2"/>
  <c r="T2715" i="2" s="1"/>
  <c r="F2715" i="2" s="1"/>
  <c r="N3027" i="2"/>
  <c r="T3027" i="2" s="1"/>
  <c r="F3027" i="2" s="1"/>
  <c r="N1751" i="2"/>
  <c r="N1518" i="2"/>
  <c r="T1518" i="2" s="1"/>
  <c r="F1518" i="2" s="1"/>
  <c r="N1182" i="2"/>
  <c r="N232" i="2"/>
  <c r="T232" i="2" s="1"/>
  <c r="N17" i="2"/>
  <c r="T17" i="2" s="1"/>
  <c r="N1707" i="2"/>
  <c r="T1707" i="2" s="1"/>
  <c r="F1707" i="2" s="1"/>
  <c r="N1466" i="2"/>
  <c r="T1466" i="2" s="1"/>
  <c r="N1275" i="2"/>
  <c r="T1275" i="2" s="1"/>
  <c r="N1237" i="2"/>
  <c r="T1237" i="2" s="1"/>
  <c r="N2284" i="2"/>
  <c r="T2284" i="2" s="1"/>
  <c r="F2284" i="2" s="1"/>
  <c r="N2737" i="2"/>
  <c r="N2490" i="2"/>
  <c r="T2490" i="2" s="1"/>
  <c r="F2490" i="2" s="1"/>
  <c r="N1448" i="2"/>
  <c r="T1448" i="2" s="1"/>
  <c r="F1448" i="2" s="1"/>
  <c r="N1161" i="2"/>
  <c r="T1161" i="2" s="1"/>
  <c r="N844" i="2"/>
  <c r="T844" i="2" s="1"/>
  <c r="F844" i="2" s="1"/>
  <c r="N748" i="2"/>
  <c r="T748" i="2" s="1"/>
  <c r="F748" i="2" s="1"/>
  <c r="N279" i="2"/>
  <c r="T279" i="2" s="1"/>
  <c r="F279" i="2" s="1"/>
  <c r="N1350" i="2"/>
  <c r="T1350" i="2" s="1"/>
  <c r="F1350" i="2" s="1"/>
  <c r="N1750" i="2"/>
  <c r="N2512" i="2"/>
  <c r="T2512" i="2" s="1"/>
  <c r="F2512" i="2" s="1"/>
  <c r="N977" i="2"/>
  <c r="T977" i="2" s="1"/>
  <c r="N397" i="2"/>
  <c r="T397" i="2" s="1"/>
  <c r="N1257" i="2"/>
  <c r="T1257" i="2" s="1"/>
  <c r="F1257" i="2" s="1"/>
  <c r="N345" i="2"/>
  <c r="T345" i="2" s="1"/>
  <c r="F345" i="2" s="1"/>
  <c r="N3057" i="2"/>
  <c r="T3057" i="2" s="1"/>
  <c r="F3057" i="2" s="1"/>
  <c r="N845" i="2"/>
  <c r="T845" i="2" s="1"/>
  <c r="N699" i="2"/>
  <c r="N556" i="2"/>
  <c r="T556" i="2" s="1"/>
  <c r="F556" i="2" s="1"/>
  <c r="N540" i="2"/>
  <c r="T540" i="2" s="1"/>
  <c r="F540" i="2" s="1"/>
  <c r="N2032" i="2"/>
  <c r="T2032" i="2" s="1"/>
  <c r="F2032" i="2" s="1"/>
  <c r="N2348" i="2"/>
  <c r="T2348" i="2" s="1"/>
  <c r="F2348" i="2" s="1"/>
  <c r="N701" i="2"/>
  <c r="T701" i="2" s="1"/>
  <c r="F701" i="2" s="1"/>
  <c r="N1790" i="2"/>
  <c r="T1790" i="2" s="1"/>
  <c r="F1790" i="2" s="1"/>
  <c r="N1752" i="2"/>
  <c r="N1455" i="2"/>
  <c r="N1344" i="2"/>
  <c r="N274" i="2"/>
  <c r="T274" i="2" s="1"/>
  <c r="F274" i="2" s="1"/>
  <c r="N976" i="2"/>
  <c r="T976" i="2" s="1"/>
  <c r="N288" i="2"/>
  <c r="T288" i="2" s="1"/>
  <c r="F288" i="2" s="1"/>
  <c r="N2332" i="2"/>
  <c r="T2332" i="2" s="1"/>
  <c r="F2332" i="2" s="1"/>
  <c r="N1583" i="2"/>
  <c r="T1583" i="2" s="1"/>
  <c r="F1583" i="2" s="1"/>
  <c r="N644" i="2"/>
  <c r="T644" i="2" s="1"/>
  <c r="F644" i="2" s="1"/>
  <c r="N341" i="2"/>
  <c r="T341" i="2" s="1"/>
  <c r="F341" i="2" s="1"/>
  <c r="N290" i="2"/>
  <c r="T290" i="2" s="1"/>
  <c r="F290" i="2" s="1"/>
  <c r="N2266" i="2"/>
  <c r="T2266" i="2" s="1"/>
  <c r="F2266" i="2" s="1"/>
  <c r="N1706" i="2"/>
  <c r="T1706" i="2" s="1"/>
  <c r="F1706" i="2" s="1"/>
  <c r="N1433" i="2"/>
  <c r="T1433" i="2" s="1"/>
  <c r="F1433" i="2" s="1"/>
  <c r="N1759" i="2"/>
  <c r="T1759" i="2" s="1"/>
  <c r="F1759" i="2" s="1"/>
  <c r="N2375" i="2"/>
  <c r="T2375" i="2" s="1"/>
  <c r="F2375" i="2" s="1"/>
  <c r="N2616" i="2"/>
  <c r="T2616" i="2" s="1"/>
  <c r="F2616" i="2" s="1"/>
  <c r="K364" i="1"/>
  <c r="R364" i="1" s="1"/>
  <c r="S364" i="1" s="1"/>
  <c r="E364" i="1" s="1"/>
  <c r="L2771" i="2"/>
  <c r="S2771" i="2" s="1"/>
  <c r="T2771" i="2" s="1"/>
  <c r="F2771" i="2" s="1"/>
  <c r="L2774" i="2"/>
  <c r="S2774" i="2" s="1"/>
  <c r="L1274" i="2"/>
  <c r="S1274" i="2" s="1"/>
  <c r="L851" i="2"/>
  <c r="S851" i="2" s="1"/>
  <c r="T851" i="2" s="1"/>
  <c r="F851" i="2" s="1"/>
  <c r="L350" i="2"/>
  <c r="S350" i="2" s="1"/>
  <c r="T350" i="2" s="1"/>
  <c r="F350" i="2" s="1"/>
  <c r="L1918" i="2"/>
  <c r="S1918" i="2" s="1"/>
  <c r="L932" i="2"/>
  <c r="S932" i="2" s="1"/>
  <c r="T932" i="2" s="1"/>
  <c r="L713" i="2"/>
  <c r="S713" i="2" s="1"/>
  <c r="L305" i="2"/>
  <c r="S305" i="2" s="1"/>
  <c r="T305" i="2" s="1"/>
  <c r="F305" i="2" s="1"/>
  <c r="L2861" i="2"/>
  <c r="S2861" i="2" s="1"/>
  <c r="T2861" i="2" s="1"/>
  <c r="F2861" i="2" s="1"/>
  <c r="L1865" i="2"/>
  <c r="S1865" i="2" s="1"/>
  <c r="L2135" i="2"/>
  <c r="S2135" i="2" s="1"/>
  <c r="T2135" i="2" s="1"/>
  <c r="F2135" i="2" s="1"/>
  <c r="L1568" i="2"/>
  <c r="S1568" i="2" s="1"/>
  <c r="T1568" i="2" s="1"/>
  <c r="F1568" i="2" s="1"/>
  <c r="L1075" i="2"/>
  <c r="S1075" i="2" s="1"/>
  <c r="T1075" i="2" s="1"/>
  <c r="F1075" i="2" s="1"/>
  <c r="L1038" i="2"/>
  <c r="S1038" i="2" s="1"/>
  <c r="T1038" i="2" s="1"/>
  <c r="F1038" i="2" s="1"/>
  <c r="L1024" i="2"/>
  <c r="S1024" i="2" s="1"/>
  <c r="T1024" i="2" s="1"/>
  <c r="F1024" i="2" s="1"/>
  <c r="L2421" i="2"/>
  <c r="S2421" i="2" s="1"/>
  <c r="L1650" i="2"/>
  <c r="S1650" i="2" s="1"/>
  <c r="T1650" i="2" s="1"/>
  <c r="F1650" i="2" s="1"/>
  <c r="L1456" i="2"/>
  <c r="S1456" i="2" s="1"/>
  <c r="T1456" i="2" s="1"/>
  <c r="L1355" i="2"/>
  <c r="S1355" i="2" s="1"/>
  <c r="L1203" i="2"/>
  <c r="S1203" i="2" s="1"/>
  <c r="T1203" i="2" s="1"/>
  <c r="F1203" i="2" s="1"/>
  <c r="L1041" i="2"/>
  <c r="S1041" i="2" s="1"/>
  <c r="T1041" i="2" s="1"/>
  <c r="F1041" i="2" s="1"/>
  <c r="L1305" i="2"/>
  <c r="S1305" i="2" s="1"/>
  <c r="T1305" i="2" s="1"/>
  <c r="L1144" i="2"/>
  <c r="S1144" i="2" s="1"/>
  <c r="L2487" i="2"/>
  <c r="S2487" i="2" s="1"/>
  <c r="T2487" i="2" s="1"/>
  <c r="F2487" i="2" s="1"/>
  <c r="L1428" i="2"/>
  <c r="S1428" i="2" s="1"/>
  <c r="T1428" i="2" s="1"/>
  <c r="F1428" i="2" s="1"/>
  <c r="L1939" i="2"/>
  <c r="S1939" i="2" s="1"/>
  <c r="L1888" i="2"/>
  <c r="S1888" i="2" s="1"/>
  <c r="T1888" i="2" s="1"/>
  <c r="F1888" i="2" s="1"/>
  <c r="L1955" i="2"/>
  <c r="S1955" i="2" s="1"/>
  <c r="L986" i="2"/>
  <c r="S986" i="2" s="1"/>
  <c r="T986" i="2" s="1"/>
  <c r="F986" i="2" s="1"/>
  <c r="L1281" i="2"/>
  <c r="S1281" i="2" s="1"/>
  <c r="T1281" i="2" s="1"/>
  <c r="F1281" i="2" s="1"/>
  <c r="L272" i="2"/>
  <c r="S272" i="2" s="1"/>
  <c r="T272" i="2" s="1"/>
  <c r="F272" i="2" s="1"/>
  <c r="L2595" i="2"/>
  <c r="S2595" i="2" s="1"/>
  <c r="T2595" i="2" s="1"/>
  <c r="L2110" i="2"/>
  <c r="S2110" i="2" s="1"/>
  <c r="T2110" i="2" s="1"/>
  <c r="F2110" i="2" s="1"/>
  <c r="L1588" i="2"/>
  <c r="S1588" i="2" s="1"/>
  <c r="T1588" i="2" s="1"/>
  <c r="F1588" i="2" s="1"/>
  <c r="L304" i="2"/>
  <c r="S304" i="2" s="1"/>
  <c r="T304" i="2" s="1"/>
  <c r="F304" i="2" s="1"/>
  <c r="L2414" i="2"/>
  <c r="S2414" i="2" s="1"/>
  <c r="T2414" i="2" s="1"/>
  <c r="F2414" i="2" s="1"/>
  <c r="L11" i="2"/>
  <c r="S11" i="2" s="1"/>
  <c r="T11" i="2" s="1"/>
  <c r="F11" i="2" s="1"/>
  <c r="L1264" i="2"/>
  <c r="S1264" i="2" s="1"/>
  <c r="L3010" i="2"/>
  <c r="S3010" i="2" s="1"/>
  <c r="T3010" i="2" s="1"/>
  <c r="F3010" i="2" s="1"/>
  <c r="L1458" i="2"/>
  <c r="S1458" i="2" s="1"/>
  <c r="L2592" i="2"/>
  <c r="S2592" i="2" s="1"/>
  <c r="T2592" i="2" s="1"/>
  <c r="F2592" i="2" s="1"/>
  <c r="L983" i="2"/>
  <c r="S983" i="2" s="1"/>
  <c r="T983" i="2" s="1"/>
  <c r="F983" i="2" s="1"/>
  <c r="L709" i="2"/>
  <c r="S709" i="2" s="1"/>
  <c r="L2718" i="2"/>
  <c r="S2718" i="2" s="1"/>
  <c r="L2078" i="2"/>
  <c r="S2078" i="2" s="1"/>
  <c r="L1956" i="2"/>
  <c r="S1956" i="2" s="1"/>
  <c r="T1956" i="2" s="1"/>
  <c r="F1956" i="2" s="1"/>
  <c r="L693" i="2"/>
  <c r="S693" i="2" s="1"/>
  <c r="L916" i="2"/>
  <c r="S916" i="2" s="1"/>
  <c r="L2416" i="2"/>
  <c r="S2416" i="2" s="1"/>
  <c r="T2416" i="2" s="1"/>
  <c r="F2416" i="2" s="1"/>
  <c r="L1117" i="2"/>
  <c r="S1117" i="2" s="1"/>
  <c r="T1117" i="2" s="1"/>
  <c r="F1117" i="2" s="1"/>
  <c r="L2347" i="2"/>
  <c r="S2347" i="2" s="1"/>
  <c r="T2347" i="2" s="1"/>
  <c r="F2347" i="2" s="1"/>
  <c r="L1671" i="2"/>
  <c r="S1671" i="2" s="1"/>
  <c r="T1671" i="2" s="1"/>
  <c r="F1671" i="2" s="1"/>
  <c r="L1484" i="2"/>
  <c r="S1484" i="2" s="1"/>
  <c r="T1484" i="2" s="1"/>
  <c r="F1484" i="2" s="1"/>
  <c r="L2486" i="2"/>
  <c r="S2486" i="2" s="1"/>
  <c r="T2486" i="2" s="1"/>
  <c r="F2486" i="2" s="1"/>
  <c r="L2295" i="2"/>
  <c r="S2295" i="2" s="1"/>
  <c r="T2295" i="2" s="1"/>
  <c r="F2295" i="2" s="1"/>
  <c r="L867" i="2"/>
  <c r="S867" i="2" s="1"/>
  <c r="L960" i="2"/>
  <c r="S960" i="2" s="1"/>
  <c r="T960" i="2" s="1"/>
  <c r="F960" i="2" s="1"/>
  <c r="L452" i="2"/>
  <c r="S452" i="2" s="1"/>
  <c r="T452" i="2" s="1"/>
  <c r="L1019" i="2"/>
  <c r="S1019" i="2" s="1"/>
  <c r="T1019" i="2" s="1"/>
  <c r="F1019" i="2" s="1"/>
  <c r="L2584" i="2"/>
  <c r="S2584" i="2" s="1"/>
  <c r="T2584" i="2" s="1"/>
  <c r="F2584" i="2" s="1"/>
  <c r="L1927" i="2"/>
  <c r="S1927" i="2" s="1"/>
  <c r="T1927" i="2" s="1"/>
  <c r="F1927" i="2" s="1"/>
  <c r="L2062" i="2"/>
  <c r="S2062" i="2" s="1"/>
  <c r="T2062" i="2" s="1"/>
  <c r="F2062" i="2" s="1"/>
  <c r="L1960" i="2"/>
  <c r="S1960" i="2" s="1"/>
  <c r="T1960" i="2" s="1"/>
  <c r="L1483" i="2"/>
  <c r="S1483" i="2" s="1"/>
  <c r="T1483" i="2" s="1"/>
  <c r="F1483" i="2" s="1"/>
  <c r="L1446" i="2"/>
  <c r="S1446" i="2" s="1"/>
  <c r="T1446" i="2" s="1"/>
  <c r="F1446" i="2" s="1"/>
  <c r="L1343" i="2"/>
  <c r="S1343" i="2" s="1"/>
  <c r="T1343" i="2" s="1"/>
  <c r="F1343" i="2" s="1"/>
  <c r="L1457" i="2"/>
  <c r="S1457" i="2" s="1"/>
  <c r="T1457" i="2" s="1"/>
  <c r="L1250" i="2"/>
  <c r="S1250" i="2" s="1"/>
  <c r="T1250" i="2" s="1"/>
  <c r="F1250" i="2" s="1"/>
  <c r="L2906" i="2"/>
  <c r="S2906" i="2" s="1"/>
  <c r="T2906" i="2" s="1"/>
  <c r="F2906" i="2" s="1"/>
  <c r="L1589" i="2"/>
  <c r="S1589" i="2" s="1"/>
  <c r="T1589" i="2" s="1"/>
  <c r="L1388" i="2"/>
  <c r="S1388" i="2" s="1"/>
  <c r="L2369" i="2"/>
  <c r="S2369" i="2" s="1"/>
  <c r="K387" i="1"/>
  <c r="R387" i="1" s="1"/>
  <c r="K57" i="1"/>
  <c r="R57" i="1" s="1"/>
  <c r="S57" i="1" s="1"/>
  <c r="E57" i="1" s="1"/>
  <c r="K55" i="1"/>
  <c r="R55" i="1" s="1"/>
  <c r="K336" i="1"/>
  <c r="R336" i="1" s="1"/>
  <c r="K346" i="1"/>
  <c r="R346" i="1" s="1"/>
  <c r="K333" i="1"/>
  <c r="R333" i="1" s="1"/>
  <c r="K41" i="1"/>
  <c r="R41" i="1" s="1"/>
  <c r="S41" i="1" s="1"/>
  <c r="E41" i="1" s="1"/>
  <c r="K276" i="1"/>
  <c r="R276" i="1" s="1"/>
  <c r="K134" i="1"/>
  <c r="R134" i="1" s="1"/>
  <c r="S134" i="1" s="1"/>
  <c r="E134" i="1" s="1"/>
  <c r="K16" i="1"/>
  <c r="R16" i="1" s="1"/>
  <c r="S16" i="1" s="1"/>
  <c r="E16" i="1" s="1"/>
  <c r="K93" i="1"/>
  <c r="R93" i="1" s="1"/>
  <c r="S93" i="1" s="1"/>
  <c r="E93" i="1" s="1"/>
  <c r="K307" i="1"/>
  <c r="R307" i="1" s="1"/>
  <c r="S307" i="1" s="1"/>
  <c r="E307" i="1" s="1"/>
  <c r="K300" i="1"/>
  <c r="R300" i="1" s="1"/>
  <c r="K305" i="1"/>
  <c r="R305" i="1" s="1"/>
  <c r="S305" i="1" s="1"/>
  <c r="E305" i="1" s="1"/>
  <c r="K233" i="1"/>
  <c r="R233" i="1" s="1"/>
  <c r="S233" i="1" s="1"/>
  <c r="E233" i="1" s="1"/>
  <c r="A2544" i="2"/>
  <c r="A1628" i="2"/>
  <c r="A786" i="2"/>
  <c r="A852" i="2"/>
  <c r="A432" i="2"/>
  <c r="A395" i="2"/>
  <c r="A384" i="2"/>
  <c r="A51" i="2"/>
  <c r="A3023" i="2"/>
  <c r="A3004" i="2"/>
  <c r="A2941" i="2"/>
  <c r="A2857" i="2"/>
  <c r="A2735" i="2"/>
  <c r="A2162" i="2"/>
  <c r="A2081" i="2"/>
  <c r="A2001" i="2"/>
  <c r="A2113" i="2"/>
  <c r="A2015" i="2"/>
  <c r="A2108" i="2"/>
  <c r="A1362" i="2"/>
  <c r="A1293" i="2"/>
  <c r="A1284" i="2"/>
  <c r="A1134" i="2"/>
  <c r="A1052" i="2"/>
  <c r="A1282" i="2"/>
  <c r="A1240" i="2"/>
  <c r="A1053" i="2"/>
  <c r="A1149" i="2"/>
  <c r="A1045" i="2"/>
  <c r="A613" i="2"/>
  <c r="A585" i="2"/>
  <c r="A494" i="2"/>
  <c r="A464" i="2"/>
  <c r="A439" i="2"/>
  <c r="A361" i="2"/>
  <c r="A293" i="2"/>
  <c r="A189" i="2"/>
  <c r="A146" i="2"/>
  <c r="A174" i="2"/>
  <c r="A875" i="2"/>
  <c r="A446" i="2"/>
  <c r="A364" i="2"/>
  <c r="A1153" i="2"/>
  <c r="A1089" i="2"/>
  <c r="A130" i="2"/>
  <c r="A156" i="2"/>
  <c r="A79" i="2"/>
  <c r="A708" i="2"/>
  <c r="A3040" i="2"/>
  <c r="A2807" i="2"/>
  <c r="A2571" i="2"/>
  <c r="A2133" i="2"/>
  <c r="A2438" i="2"/>
  <c r="A2929" i="2"/>
  <c r="A2805" i="2"/>
  <c r="A2585" i="2"/>
  <c r="A2458" i="2"/>
  <c r="A2344" i="2"/>
  <c r="A2194" i="2"/>
  <c r="A2193" i="2"/>
  <c r="A1965" i="2"/>
  <c r="A2017" i="2"/>
  <c r="A1429" i="2"/>
  <c r="A1340" i="2"/>
  <c r="A1177" i="2"/>
  <c r="A1018" i="2"/>
  <c r="A1950" i="2"/>
  <c r="A1385" i="2"/>
  <c r="A1304" i="2"/>
  <c r="A1107" i="2"/>
  <c r="A905" i="2"/>
  <c r="A1951" i="2"/>
  <c r="A1443" i="2"/>
  <c r="A1165" i="2"/>
  <c r="A3074" i="2"/>
  <c r="A3064" i="2"/>
  <c r="A3049" i="2"/>
  <c r="A3042" i="2"/>
  <c r="A3014" i="2"/>
  <c r="A2999" i="2"/>
  <c r="A2991" i="2"/>
  <c r="A2983" i="2"/>
  <c r="A2969" i="2"/>
  <c r="A2962" i="2"/>
  <c r="A2955" i="2"/>
  <c r="A2945" i="2"/>
  <c r="A2938" i="2"/>
  <c r="A2919" i="2"/>
  <c r="A2905" i="2"/>
  <c r="A2878" i="2"/>
  <c r="A956" i="2"/>
  <c r="A796" i="2"/>
  <c r="A333" i="2"/>
  <c r="A206" i="2"/>
  <c r="A95" i="2"/>
  <c r="A572" i="2"/>
  <c r="A564" i="2"/>
  <c r="A555" i="2"/>
  <c r="A348" i="2"/>
  <c r="A283" i="2"/>
  <c r="A198" i="2"/>
  <c r="A128" i="2"/>
  <c r="A57" i="2"/>
  <c r="A3065" i="2"/>
  <c r="A3043" i="2"/>
  <c r="A3018" i="2"/>
  <c r="A3008" i="2"/>
  <c r="A3000" i="2"/>
  <c r="A2992" i="2"/>
  <c r="A2984" i="2"/>
  <c r="A2971" i="2"/>
  <c r="A2963" i="2"/>
  <c r="A2954" i="2"/>
  <c r="A2947" i="2"/>
  <c r="A2920" i="2"/>
  <c r="A2909" i="2"/>
  <c r="A2891" i="2"/>
  <c r="A797" i="2"/>
  <c r="A774" i="2"/>
  <c r="A2901" i="2"/>
  <c r="A2855" i="2"/>
  <c r="A2809" i="2"/>
  <c r="A2790" i="2"/>
  <c r="A2778" i="2"/>
  <c r="A2868" i="2"/>
  <c r="A2876" i="2"/>
  <c r="A2843" i="2"/>
  <c r="A2811" i="2"/>
  <c r="A2792" i="2"/>
  <c r="A2776" i="2"/>
  <c r="A2713" i="2"/>
  <c r="A2660" i="2"/>
  <c r="A2587" i="2"/>
  <c r="A2203" i="2"/>
  <c r="A2184" i="2"/>
  <c r="A2165" i="2"/>
  <c r="A2685" i="2"/>
  <c r="A2648" i="2"/>
  <c r="A2611" i="2"/>
  <c r="A2551" i="2"/>
  <c r="A2505" i="2"/>
  <c r="A2477" i="2"/>
  <c r="A2412" i="2"/>
  <c r="A2339" i="2"/>
  <c r="A2293" i="2"/>
  <c r="A2692" i="2"/>
  <c r="A2606" i="2"/>
  <c r="A2682" i="2"/>
  <c r="A2646" i="2"/>
  <c r="A2524" i="2"/>
  <c r="A2129" i="2"/>
  <c r="A2141" i="2"/>
  <c r="A2090" i="2"/>
  <c r="A2063" i="2"/>
  <c r="A2025" i="2"/>
  <c r="A2007" i="2"/>
  <c r="A1988" i="2"/>
  <c r="A1972" i="2"/>
  <c r="A1926" i="2"/>
  <c r="A2709" i="2"/>
  <c r="A2693" i="2"/>
  <c r="A2676" i="2"/>
  <c r="A2657" i="2"/>
  <c r="A2567" i="2"/>
  <c r="A2273" i="2"/>
  <c r="A2221" i="2"/>
  <c r="A2182" i="2"/>
  <c r="A2106" i="2"/>
  <c r="A2083" i="2"/>
  <c r="A2052" i="2"/>
  <c r="A2021" i="2"/>
  <c r="A2003" i="2"/>
  <c r="A1983" i="2"/>
  <c r="A1991" i="2"/>
  <c r="A1893" i="2"/>
  <c r="A1876" i="2"/>
  <c r="A1848" i="2"/>
  <c r="A1975" i="2"/>
  <c r="A1895" i="2"/>
  <c r="A1880" i="2"/>
  <c r="A1850" i="2"/>
  <c r="A1654" i="2"/>
  <c r="A1599" i="2"/>
  <c r="A1547" i="2"/>
  <c r="A1517" i="2"/>
  <c r="A1364" i="2"/>
  <c r="A1012" i="2"/>
  <c r="A1004" i="2"/>
  <c r="A996" i="2"/>
  <c r="A988" i="2"/>
  <c r="A967" i="2"/>
  <c r="A955" i="2"/>
  <c r="A945" i="2"/>
  <c r="A922" i="2"/>
  <c r="A911" i="2"/>
  <c r="A901" i="2"/>
  <c r="A884" i="2"/>
  <c r="A873" i="2"/>
  <c r="A841" i="2"/>
  <c r="A809" i="2"/>
  <c r="A799" i="2"/>
  <c r="A765" i="2"/>
  <c r="A747" i="2"/>
  <c r="A740" i="2"/>
  <c r="A690" i="2"/>
  <c r="A676" i="2"/>
  <c r="A666" i="2"/>
  <c r="A660" i="2"/>
  <c r="A653" i="2"/>
  <c r="A628" i="2"/>
  <c r="A620" i="2"/>
  <c r="A605" i="2"/>
  <c r="A589" i="2"/>
  <c r="A546" i="2"/>
  <c r="A520" i="2"/>
  <c r="A503" i="2"/>
  <c r="A485" i="2"/>
  <c r="A465" i="2"/>
  <c r="A363" i="2"/>
  <c r="A1285" i="2"/>
  <c r="A1243" i="2"/>
  <c r="A615" i="2"/>
  <c r="A598" i="2"/>
  <c r="A582" i="2"/>
  <c r="A537" i="2"/>
  <c r="A517" i="2"/>
  <c r="A500" i="2"/>
  <c r="A482" i="2"/>
  <c r="A466" i="2"/>
  <c r="A437" i="2"/>
  <c r="A270" i="2"/>
  <c r="A83" i="2"/>
  <c r="A616" i="2"/>
  <c r="A583" i="2"/>
  <c r="A349" i="2"/>
  <c r="A163" i="2"/>
  <c r="A124" i="2"/>
  <c r="A89" i="2"/>
  <c r="A45" i="2"/>
  <c r="A5" i="2"/>
  <c r="A522" i="2"/>
  <c r="A286" i="2"/>
  <c r="A164" i="2"/>
  <c r="A145" i="2"/>
  <c r="A603" i="2"/>
  <c r="A544" i="2"/>
  <c r="A441" i="2"/>
  <c r="A312" i="2"/>
  <c r="A131" i="2"/>
  <c r="A248" i="2"/>
  <c r="A230" i="2"/>
  <c r="A237" i="2"/>
  <c r="A182" i="2"/>
  <c r="A47" i="2"/>
  <c r="A1283" i="2"/>
  <c r="A2056" i="2"/>
  <c r="A2617" i="2"/>
  <c r="A2509" i="2"/>
  <c r="A2398" i="2"/>
  <c r="A2058" i="2"/>
  <c r="A1351" i="2"/>
  <c r="A2831" i="2"/>
  <c r="A2730" i="2"/>
  <c r="A2456" i="2"/>
  <c r="A2353" i="2"/>
  <c r="A2148" i="2"/>
  <c r="A1904" i="2"/>
  <c r="A2839" i="2"/>
  <c r="A1168" i="2"/>
  <c r="A680" i="2"/>
  <c r="A565" i="2"/>
  <c r="A780" i="2"/>
  <c r="A2911" i="2"/>
  <c r="A2899" i="2"/>
  <c r="A2882" i="2"/>
  <c r="A2863" i="2"/>
  <c r="A2842" i="2"/>
  <c r="A2743" i="2"/>
  <c r="A2704" i="2"/>
  <c r="A2668" i="2"/>
  <c r="A2640" i="2"/>
  <c r="A1027" i="2"/>
  <c r="A941" i="2"/>
  <c r="A790" i="2"/>
  <c r="A773" i="2"/>
  <c r="A704" i="2"/>
  <c r="A684" i="2"/>
  <c r="A608" i="2"/>
  <c r="A497" i="2"/>
  <c r="A3035" i="2"/>
  <c r="A3019" i="2"/>
  <c r="A2773" i="2"/>
  <c r="A2701" i="2"/>
  <c r="A2635" i="2"/>
  <c r="A2600" i="2"/>
  <c r="A2570" i="2"/>
  <c r="A2547" i="2"/>
  <c r="A2702" i="2"/>
  <c r="A2612" i="2"/>
  <c r="A2542" i="2"/>
  <c r="A2729" i="2"/>
  <c r="A2633" i="2"/>
  <c r="A2556" i="2"/>
  <c r="A2204" i="2"/>
  <c r="A2185" i="2"/>
  <c r="A2166" i="2"/>
  <c r="A2143" i="2"/>
  <c r="A2109" i="2"/>
  <c r="A2060" i="2"/>
  <c r="A2023" i="2"/>
  <c r="A2005" i="2"/>
  <c r="A1985" i="2"/>
  <c r="A2637" i="2"/>
  <c r="A1911" i="2"/>
  <c r="A1832" i="2"/>
  <c r="A1815" i="2"/>
  <c r="A1742" i="2"/>
  <c r="A1708" i="2"/>
  <c r="A1690" i="2"/>
  <c r="A1655" i="2"/>
  <c r="A2205" i="2"/>
  <c r="A2180" i="2"/>
  <c r="A2163" i="2"/>
  <c r="A2014" i="2"/>
  <c r="A1987" i="2"/>
  <c r="A1964" i="2"/>
  <c r="A1894" i="2"/>
  <c r="A1849" i="2"/>
  <c r="A1828" i="2"/>
  <c r="A1806" i="2"/>
  <c r="A1787" i="2"/>
  <c r="A1724" i="2"/>
  <c r="A1687" i="2"/>
  <c r="A1638" i="2"/>
  <c r="A1556" i="2"/>
  <c r="A1520" i="2"/>
  <c r="A1502" i="2"/>
  <c r="A1695" i="2"/>
  <c r="A1659" i="2"/>
  <c r="A1604" i="2"/>
  <c r="A1586" i="2"/>
  <c r="A1550" i="2"/>
  <c r="A1514" i="2"/>
  <c r="A1363" i="2"/>
  <c r="A1318" i="2"/>
  <c r="A1202" i="2"/>
  <c r="A959" i="2"/>
  <c r="A900" i="2"/>
  <c r="A881" i="2"/>
  <c r="A872" i="2"/>
  <c r="A698" i="2"/>
  <c r="A689" i="2"/>
  <c r="A242" i="2"/>
  <c r="A126" i="2"/>
  <c r="A114" i="2"/>
  <c r="A103" i="2"/>
  <c r="A87" i="2"/>
  <c r="A55" i="2"/>
  <c r="A1057" i="2"/>
  <c r="A1011" i="2"/>
  <c r="A1003" i="2"/>
  <c r="A995" i="2"/>
  <c r="A966" i="2"/>
  <c r="A912" i="2"/>
  <c r="A549" i="2"/>
  <c r="A487" i="2"/>
  <c r="A429" i="2"/>
  <c r="A306" i="2"/>
  <c r="A260" i="2"/>
  <c r="A227" i="2"/>
  <c r="A196" i="2"/>
  <c r="A166" i="2"/>
  <c r="A125" i="2"/>
  <c r="A116" i="2"/>
  <c r="A1258" i="2"/>
  <c r="A1194" i="2"/>
  <c r="A1147" i="2"/>
  <c r="A1109" i="2"/>
  <c r="A806" i="2"/>
  <c r="A588" i="2"/>
  <c r="A498" i="2"/>
  <c r="A392" i="2"/>
  <c r="A316" i="2"/>
  <c r="A266" i="2"/>
  <c r="A228" i="2"/>
  <c r="A149" i="2"/>
  <c r="A50" i="2"/>
  <c r="A20" i="2"/>
  <c r="A4" i="2"/>
  <c r="A216" i="2"/>
  <c r="A325" i="2"/>
  <c r="A2392" i="2"/>
  <c r="A2131" i="2"/>
  <c r="A2055" i="2"/>
  <c r="A1861" i="2"/>
  <c r="A1345" i="2"/>
  <c r="A2772" i="2"/>
  <c r="A2593" i="2"/>
  <c r="A2529" i="2"/>
  <c r="A2150" i="2"/>
  <c r="A1916" i="2"/>
  <c r="A2785" i="2"/>
  <c r="A2707" i="2"/>
  <c r="A2540" i="2"/>
  <c r="A2475" i="2"/>
  <c r="A2459" i="2"/>
  <c r="A2443" i="2"/>
  <c r="A2433" i="2"/>
  <c r="A1259" i="2"/>
  <c r="A3036" i="2"/>
  <c r="A3020" i="2"/>
  <c r="A1873" i="2"/>
  <c r="A1804" i="2"/>
  <c r="A1559" i="2"/>
  <c r="A2530" i="2"/>
  <c r="A2472" i="2"/>
  <c r="A2464" i="2"/>
  <c r="A2452" i="2"/>
  <c r="A2318" i="2"/>
  <c r="A2280" i="2"/>
  <c r="A2241" i="2"/>
  <c r="A1869" i="2"/>
  <c r="A1809" i="2"/>
  <c r="A1764" i="2"/>
  <c r="A1719" i="2"/>
  <c r="A1685" i="2"/>
  <c r="A1899" i="2"/>
  <c r="A1733" i="2"/>
  <c r="A1717" i="2"/>
  <c r="A1699" i="2"/>
  <c r="A1683" i="2"/>
  <c r="A1663" i="2"/>
  <c r="A1647" i="2"/>
  <c r="A2296" i="2"/>
  <c r="A2259" i="2"/>
  <c r="A2219" i="2"/>
  <c r="A1537" i="2"/>
  <c r="A1529" i="2"/>
  <c r="A1507" i="2"/>
  <c r="A1493" i="2"/>
  <c r="A1481" i="2"/>
  <c r="A1469" i="2"/>
  <c r="A1602" i="2"/>
  <c r="A1348" i="2"/>
  <c r="A1265" i="2"/>
  <c r="A1154" i="2"/>
  <c r="A1105" i="2"/>
  <c r="A1082" i="2"/>
  <c r="A654" i="2"/>
  <c r="A646" i="2"/>
  <c r="A638" i="2"/>
  <c r="A629" i="2"/>
  <c r="A621" i="2"/>
  <c r="A492" i="2"/>
  <c r="A337" i="2"/>
  <c r="A297" i="2"/>
  <c r="A255" i="2"/>
  <c r="A183" i="2"/>
  <c r="A13" i="2"/>
  <c r="A1223" i="2"/>
  <c r="A1186" i="2"/>
  <c r="A1118" i="2"/>
  <c r="A1097" i="2"/>
  <c r="A1066" i="2"/>
  <c r="A528" i="2"/>
  <c r="A357" i="2"/>
  <c r="A295" i="2"/>
  <c r="A239" i="2"/>
  <c r="A179" i="2"/>
  <c r="A221" i="2"/>
  <c r="A137" i="2"/>
  <c r="A41" i="2"/>
  <c r="A2064" i="2"/>
  <c r="A1994" i="2"/>
  <c r="A1591" i="2"/>
  <c r="A1398" i="2"/>
  <c r="A332" i="2"/>
  <c r="A202" i="2"/>
  <c r="A64" i="2"/>
  <c r="A2808" i="2"/>
  <c r="A2689" i="2"/>
  <c r="A2597" i="2"/>
  <c r="A2378" i="2"/>
  <c r="A2371" i="2"/>
  <c r="A2362" i="2"/>
  <c r="A2342" i="2"/>
  <c r="A2329" i="2"/>
  <c r="A2312" i="2"/>
  <c r="A2294" i="2"/>
  <c r="A2397" i="2"/>
  <c r="A2067" i="2"/>
  <c r="A1859" i="2"/>
  <c r="A1740" i="2"/>
  <c r="A1467" i="2"/>
  <c r="A2756" i="2"/>
  <c r="A2580" i="2"/>
  <c r="A2480" i="2"/>
  <c r="A2365" i="2"/>
  <c r="A2358" i="2"/>
  <c r="A2335" i="2"/>
  <c r="A1929" i="2"/>
  <c r="A1722" i="2"/>
  <c r="A1585" i="2"/>
  <c r="A1374" i="2"/>
  <c r="A1242" i="2"/>
  <c r="A1167" i="2"/>
  <c r="A2274" i="2"/>
  <c r="A2257" i="2"/>
  <c r="A2214" i="2"/>
  <c r="A2146" i="2"/>
  <c r="A1817" i="2"/>
  <c r="A1611" i="2"/>
  <c r="A1521" i="2"/>
  <c r="A1494" i="2"/>
  <c r="A1482" i="2"/>
  <c r="A1470" i="2"/>
  <c r="A1444" i="2"/>
  <c r="A1317" i="2"/>
  <c r="A1171" i="2"/>
  <c r="A1123" i="2"/>
  <c r="A1079" i="2"/>
  <c r="A948" i="2"/>
  <c r="A818" i="2"/>
  <c r="A746" i="2"/>
  <c r="A722" i="2"/>
  <c r="A300" i="2"/>
  <c r="A219" i="2"/>
  <c r="A52" i="2"/>
  <c r="A1368" i="2"/>
  <c r="A1111" i="2"/>
  <c r="A580" i="2"/>
  <c r="A229" i="2"/>
  <c r="A153" i="2"/>
  <c r="A1077" i="2"/>
  <c r="A1061" i="2"/>
  <c r="A506" i="2"/>
  <c r="A2123" i="2"/>
  <c r="A2898" i="2"/>
  <c r="A2890" i="2"/>
  <c r="A2875" i="2"/>
  <c r="A2483" i="2"/>
  <c r="A214" i="2"/>
  <c r="A2557" i="2"/>
  <c r="A1422" i="2"/>
  <c r="A1400" i="2"/>
  <c r="A292" i="2"/>
  <c r="A235" i="2"/>
  <c r="A1621" i="2"/>
  <c r="A2380" i="2"/>
  <c r="A1825" i="2"/>
  <c r="A1426" i="2"/>
  <c r="A1418" i="2"/>
  <c r="A1410" i="2"/>
  <c r="A1401" i="2"/>
  <c r="A1377" i="2"/>
  <c r="A2391" i="2"/>
  <c r="A1858" i="2"/>
  <c r="A1844" i="2"/>
  <c r="A1765" i="2"/>
  <c r="A1755" i="2"/>
  <c r="A1736" i="2"/>
  <c r="A1644" i="2"/>
  <c r="A104" i="2"/>
  <c r="A86" i="2"/>
  <c r="A1782" i="2"/>
  <c r="A1746" i="2"/>
  <c r="A1636" i="2"/>
  <c r="A1370" i="2"/>
  <c r="A1056" i="2"/>
  <c r="A2578" i="2"/>
  <c r="A1639" i="2"/>
  <c r="A1618" i="2"/>
  <c r="A675" i="2"/>
  <c r="A665" i="2"/>
  <c r="A2319" i="2"/>
  <c r="A2242" i="2"/>
  <c r="A2233" i="2"/>
  <c r="A1152" i="2"/>
  <c r="A2206" i="2"/>
  <c r="A1532" i="2"/>
  <c r="A1907" i="2"/>
  <c r="A2818" i="2"/>
  <c r="A2802" i="2"/>
  <c r="A2330" i="2"/>
  <c r="A832" i="2"/>
  <c r="A725" i="2"/>
  <c r="A422" i="2"/>
  <c r="A373" i="2"/>
  <c r="A2498" i="2"/>
  <c r="A777" i="2"/>
  <c r="A703" i="2"/>
  <c r="A833" i="2"/>
  <c r="A736" i="2"/>
  <c r="A535" i="2"/>
  <c r="A539" i="2"/>
  <c r="A430" i="2"/>
  <c r="A420" i="2"/>
  <c r="A412" i="2"/>
  <c r="A404" i="2"/>
  <c r="A391" i="2"/>
  <c r="A382" i="2"/>
  <c r="A371" i="2"/>
  <c r="A3089" i="2"/>
  <c r="A281" i="2"/>
  <c r="A3090" i="2"/>
  <c r="A3028" i="2"/>
  <c r="A3017" i="2"/>
  <c r="A3055" i="2"/>
  <c r="A2937" i="2"/>
  <c r="A2852" i="2"/>
  <c r="A2559" i="2"/>
  <c r="A2822" i="2"/>
  <c r="A2139" i="2"/>
  <c r="A2050" i="2"/>
  <c r="A1981" i="2"/>
  <c r="A2102" i="2"/>
  <c r="A1995" i="2"/>
  <c r="A2049" i="2"/>
  <c r="A1934" i="2"/>
  <c r="A1322" i="2"/>
  <c r="A1234" i="2"/>
  <c r="A1125" i="2"/>
  <c r="A60" i="2"/>
  <c r="A1252" i="2"/>
  <c r="A1236" i="2"/>
  <c r="A1216" i="2"/>
  <c r="A1140" i="2"/>
  <c r="A376" i="2"/>
  <c r="A609" i="2"/>
  <c r="A584" i="2"/>
  <c r="A515" i="2"/>
  <c r="A480" i="2"/>
  <c r="A455" i="2"/>
  <c r="A434" i="2"/>
  <c r="A355" i="2"/>
  <c r="A291" i="2"/>
  <c r="A157" i="2"/>
  <c r="A142" i="2"/>
  <c r="A147" i="2"/>
  <c r="A850" i="2"/>
  <c r="A442" i="2"/>
  <c r="A358" i="2"/>
  <c r="A1225" i="2"/>
  <c r="A1121" i="2"/>
  <c r="A54" i="2"/>
  <c r="A105" i="2"/>
  <c r="A449" i="2"/>
  <c r="A3022" i="2"/>
  <c r="A2862" i="2"/>
  <c r="A2728" i="2"/>
  <c r="A2500" i="2"/>
  <c r="A2517" i="2"/>
  <c r="A2425" i="2"/>
  <c r="A3053" i="2"/>
  <c r="A2872" i="2"/>
  <c r="A2764" i="2"/>
  <c r="A2577" i="2"/>
  <c r="A2439" i="2"/>
  <c r="A2340" i="2"/>
  <c r="A2153" i="2"/>
  <c r="A2019" i="2"/>
  <c r="A2149" i="2"/>
  <c r="A2070" i="2"/>
  <c r="A1415" i="2"/>
  <c r="A1324" i="2"/>
  <c r="A1163" i="2"/>
  <c r="A950" i="2"/>
  <c r="A1905" i="2"/>
  <c r="A1441" i="2"/>
  <c r="A1263" i="2"/>
  <c r="A1160" i="2"/>
  <c r="A985" i="2"/>
  <c r="A1909" i="2"/>
  <c r="A1439" i="2"/>
  <c r="A1342" i="2"/>
  <c r="A1231" i="2"/>
  <c r="A1129" i="2"/>
  <c r="A3071" i="2"/>
  <c r="A3062" i="2"/>
  <c r="A3047" i="2"/>
  <c r="A3029" i="2"/>
  <c r="A3012" i="2"/>
  <c r="A3003" i="2"/>
  <c r="A2997" i="2"/>
  <c r="A2989" i="2"/>
  <c r="A2981" i="2"/>
  <c r="A2968" i="2"/>
  <c r="A2960" i="2"/>
  <c r="A2952" i="2"/>
  <c r="A2944" i="2"/>
  <c r="A2936" i="2"/>
  <c r="A2926" i="2"/>
  <c r="A2917" i="2"/>
  <c r="A2897" i="2"/>
  <c r="A1233" i="2"/>
  <c r="A785" i="2"/>
  <c r="A743" i="2"/>
  <c r="A319" i="2"/>
  <c r="A62" i="2"/>
  <c r="A570" i="2"/>
  <c r="A562" i="2"/>
  <c r="A553" i="2"/>
  <c r="A268" i="2"/>
  <c r="A195" i="2"/>
  <c r="A123" i="2"/>
  <c r="A3081" i="2"/>
  <c r="A3073" i="2"/>
  <c r="A3063" i="2"/>
  <c r="A3048" i="2"/>
  <c r="A3041" i="2"/>
  <c r="A3013" i="2"/>
  <c r="A2998" i="2"/>
  <c r="A2990" i="2"/>
  <c r="A2970" i="2"/>
  <c r="A2961" i="2"/>
  <c r="A2946" i="2"/>
  <c r="A2927" i="2"/>
  <c r="A2900" i="2"/>
  <c r="A1325" i="2"/>
  <c r="A874" i="2"/>
  <c r="A791" i="2"/>
  <c r="A771" i="2"/>
  <c r="A2892" i="2"/>
  <c r="A2853" i="2"/>
  <c r="A2838" i="2"/>
  <c r="A2803" i="2"/>
  <c r="A2787" i="2"/>
  <c r="A2775" i="2"/>
  <c r="A2908" i="2"/>
  <c r="A2856" i="2"/>
  <c r="A2806" i="2"/>
  <c r="A2788" i="2"/>
  <c r="A2711" i="2"/>
  <c r="A2644" i="2"/>
  <c r="A2564" i="2"/>
  <c r="A2198" i="2"/>
  <c r="A2177" i="2"/>
  <c r="A2160" i="2"/>
  <c r="A2137" i="2"/>
  <c r="A2684" i="2"/>
  <c r="A2632" i="2"/>
  <c r="A2549" i="2"/>
  <c r="A2655" i="2"/>
  <c r="A2469" i="2"/>
  <c r="A2360" i="2"/>
  <c r="A2289" i="2"/>
  <c r="A2675" i="2"/>
  <c r="A2677" i="2"/>
  <c r="A2610" i="2"/>
  <c r="A2514" i="2"/>
  <c r="A1959" i="2"/>
  <c r="A2128" i="2"/>
  <c r="A2084" i="2"/>
  <c r="A2053" i="2"/>
  <c r="A2022" i="2"/>
  <c r="A2004" i="2"/>
  <c r="A1984" i="2"/>
  <c r="A1968" i="2"/>
  <c r="A1922" i="2"/>
  <c r="A2699" i="2"/>
  <c r="A2683" i="2"/>
  <c r="A2663" i="2"/>
  <c r="A2647" i="2"/>
  <c r="A2565" i="2"/>
  <c r="A2271" i="2"/>
  <c r="A2240" i="2"/>
  <c r="A2212" i="2"/>
  <c r="A2169" i="2"/>
  <c r="A2104" i="2"/>
  <c r="A2016" i="2"/>
  <c r="A2000" i="2"/>
  <c r="A1980" i="2"/>
  <c r="A1962" i="2"/>
  <c r="A1941" i="2"/>
  <c r="A1913" i="2"/>
  <c r="A2144" i="2"/>
  <c r="A1915" i="2"/>
  <c r="A1891" i="2"/>
  <c r="A1874" i="2"/>
  <c r="A1818" i="2"/>
  <c r="A1741" i="2"/>
  <c r="A1688" i="2"/>
  <c r="A1626" i="2"/>
  <c r="A1495" i="2"/>
  <c r="A1029" i="2"/>
  <c r="A1010" i="2"/>
  <c r="A1002" i="2"/>
  <c r="A994" i="2"/>
  <c r="A975" i="2"/>
  <c r="A964" i="2"/>
  <c r="A953" i="2"/>
  <c r="A943" i="2"/>
  <c r="A929" i="2"/>
  <c r="A899" i="2"/>
  <c r="A871" i="2"/>
  <c r="A857" i="2"/>
  <c r="A826" i="2"/>
  <c r="A807" i="2"/>
  <c r="A764" i="2"/>
  <c r="A711" i="2"/>
  <c r="A696" i="2"/>
  <c r="A688" i="2"/>
  <c r="A674" i="2"/>
  <c r="A664" i="2"/>
  <c r="A658" i="2"/>
  <c r="A651" i="2"/>
  <c r="A643" i="2"/>
  <c r="A635" i="2"/>
  <c r="A626" i="2"/>
  <c r="A601" i="2"/>
  <c r="A542" i="2"/>
  <c r="A516" i="2"/>
  <c r="A499" i="2"/>
  <c r="A477" i="2"/>
  <c r="A461" i="2"/>
  <c r="A362" i="2"/>
  <c r="A1255" i="2"/>
  <c r="A1239" i="2"/>
  <c r="A1036" i="2"/>
  <c r="A1025" i="2"/>
  <c r="A611" i="2"/>
  <c r="A594" i="2"/>
  <c r="A531" i="2"/>
  <c r="A478" i="2"/>
  <c r="A462" i="2"/>
  <c r="A436" i="2"/>
  <c r="A241" i="2"/>
  <c r="A82" i="2"/>
  <c r="A60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595" i="2"/>
  <c r="A476" i="2"/>
  <c r="A259" i="2"/>
  <c r="A94" i="2"/>
  <c r="A246" i="2"/>
  <c r="A39" i="2"/>
  <c r="A222" i="2"/>
  <c r="A162" i="2"/>
  <c r="A43" i="2"/>
  <c r="A1438" i="2"/>
  <c r="A2093" i="2"/>
  <c r="A2035" i="2"/>
  <c r="A2768" i="2"/>
  <c r="A2602" i="2"/>
  <c r="A2338" i="2"/>
  <c r="A2136" i="2"/>
  <c r="A1610" i="2"/>
  <c r="A2975" i="2"/>
  <c r="A2725" i="2"/>
  <c r="A2672" i="2"/>
  <c r="A2327" i="2"/>
  <c r="A2037" i="2"/>
  <c r="A2092" i="2"/>
  <c r="A2820" i="2"/>
  <c r="A1301" i="2"/>
  <c r="A1146" i="2"/>
  <c r="A718" i="2"/>
  <c r="A694" i="2"/>
  <c r="A670" i="2"/>
  <c r="A571" i="2"/>
  <c r="A563" i="2"/>
  <c r="A554" i="2"/>
  <c r="A778" i="2"/>
  <c r="A2907" i="2"/>
  <c r="A2886" i="2"/>
  <c r="A2871" i="2"/>
  <c r="A2783" i="2"/>
  <c r="A2757" i="2"/>
  <c r="A2690" i="2"/>
  <c r="A2654" i="2"/>
  <c r="A1477" i="2"/>
  <c r="A1015" i="2"/>
  <c r="A2759" i="2"/>
  <c r="A2686" i="2"/>
  <c r="A2630" i="2"/>
  <c r="A2590" i="2"/>
  <c r="A2562" i="2"/>
  <c r="A2503" i="2"/>
  <c r="A2649" i="2"/>
  <c r="A2594" i="2"/>
  <c r="A2631" i="2"/>
  <c r="A1896" i="2"/>
  <c r="A1851" i="2"/>
  <c r="A1827" i="2"/>
  <c r="A1805" i="2"/>
  <c r="A1772" i="2"/>
  <c r="A1737" i="2"/>
  <c r="A1720" i="2"/>
  <c r="A1686" i="2"/>
  <c r="A1666" i="2"/>
  <c r="A1652" i="2"/>
  <c r="A1614" i="2"/>
  <c r="A2197" i="2"/>
  <c r="A2176" i="2"/>
  <c r="A2152" i="2"/>
  <c r="A2082" i="2"/>
  <c r="A2006" i="2"/>
  <c r="A1982" i="2"/>
  <c r="A1958" i="2"/>
  <c r="A1945" i="2"/>
  <c r="A1885" i="2"/>
  <c r="A1841" i="2"/>
  <c r="A1824" i="2"/>
  <c r="A1799" i="2"/>
  <c r="A1718" i="2"/>
  <c r="A1684" i="2"/>
  <c r="A1649" i="2"/>
  <c r="A1572" i="2"/>
  <c r="A1552" i="2"/>
  <c r="A1516" i="2"/>
  <c r="A1726" i="2"/>
  <c r="A1692" i="2"/>
  <c r="A1656" i="2"/>
  <c r="A1601" i="2"/>
  <c r="A1582" i="2"/>
  <c r="A1562" i="2"/>
  <c r="A1508" i="2"/>
  <c r="A1311" i="2"/>
  <c r="A1215" i="2"/>
  <c r="A1197" i="2"/>
  <c r="A1143" i="2"/>
  <c r="A1104" i="2"/>
  <c r="A954" i="2"/>
  <c r="A898" i="2"/>
  <c r="A880" i="2"/>
  <c r="A868" i="2"/>
  <c r="A856" i="2"/>
  <c r="A697" i="2"/>
  <c r="A339" i="2"/>
  <c r="A267" i="2"/>
  <c r="A121" i="2"/>
  <c r="A111" i="2"/>
  <c r="A101" i="2"/>
  <c r="A85" i="2"/>
  <c r="A40" i="2"/>
  <c r="A1047" i="2"/>
  <c r="A1009" i="2"/>
  <c r="A1001" i="2"/>
  <c r="A993" i="2"/>
  <c r="A972" i="2"/>
  <c r="A963" i="2"/>
  <c r="A910" i="2"/>
  <c r="A523" i="2"/>
  <c r="A483" i="2"/>
  <c r="A399" i="2"/>
  <c r="A254" i="2"/>
  <c r="A223" i="2"/>
  <c r="A187" i="2"/>
  <c r="A161" i="2"/>
  <c r="A122" i="2"/>
  <c r="A113" i="2"/>
  <c r="A1241" i="2"/>
  <c r="A1185" i="2"/>
  <c r="A1138" i="2"/>
  <c r="A1100" i="2"/>
  <c r="A1065" i="2"/>
  <c r="A1035" i="2"/>
  <c r="A804" i="2"/>
  <c r="A545" i="2"/>
  <c r="A491" i="2"/>
  <c r="A356" i="2"/>
  <c r="A294" i="2"/>
  <c r="A261" i="2"/>
  <c r="A218" i="2"/>
  <c r="A69" i="2"/>
  <c r="A37" i="2"/>
  <c r="A1074" i="2"/>
  <c r="A190" i="2"/>
  <c r="A217" i="2"/>
  <c r="A2387" i="2"/>
  <c r="A2122" i="2"/>
  <c r="A1540" i="2"/>
  <c r="A3067" i="2"/>
  <c r="A2766" i="2"/>
  <c r="A2523" i="2"/>
  <c r="A2848" i="2"/>
  <c r="A2745" i="2"/>
  <c r="A2705" i="2"/>
  <c r="A2591" i="2"/>
  <c r="A2538" i="2"/>
  <c r="A2473" i="2"/>
  <c r="A2465" i="2"/>
  <c r="A2453" i="2"/>
  <c r="A2441" i="2"/>
  <c r="A750" i="2"/>
  <c r="A3032" i="2"/>
  <c r="A3016" i="2"/>
  <c r="A1928" i="2"/>
  <c r="A1835" i="2"/>
  <c r="A1788" i="2"/>
  <c r="A1587" i="2"/>
  <c r="A2734" i="2"/>
  <c r="A2504" i="2"/>
  <c r="A2470" i="2"/>
  <c r="A2462" i="2"/>
  <c r="A2450" i="2"/>
  <c r="A2436" i="2"/>
  <c r="A2405" i="2"/>
  <c r="A2310" i="2"/>
  <c r="A2272" i="2"/>
  <c r="A2232" i="2"/>
  <c r="A2208" i="2"/>
  <c r="A1838" i="2"/>
  <c r="A1800" i="2"/>
  <c r="A1743" i="2"/>
  <c r="A1711" i="2"/>
  <c r="A1677" i="2"/>
  <c r="A1877" i="2"/>
  <c r="A1770" i="2"/>
  <c r="A1730" i="2"/>
  <c r="A1714" i="2"/>
  <c r="A1696" i="2"/>
  <c r="A1680" i="2"/>
  <c r="A1660" i="2"/>
  <c r="A1634" i="2"/>
  <c r="A2322" i="2"/>
  <c r="A2286" i="2"/>
  <c r="A2245" i="2"/>
  <c r="A2217" i="2"/>
  <c r="A1557" i="2"/>
  <c r="A1535" i="2"/>
  <c r="A1527" i="2"/>
  <c r="A1499" i="2"/>
  <c r="A1491" i="2"/>
  <c r="A1475" i="2"/>
  <c r="A1452" i="2"/>
  <c r="A1327" i="2"/>
  <c r="A1593" i="2"/>
  <c r="A1515" i="2"/>
  <c r="A1360" i="2"/>
  <c r="A1308" i="2"/>
  <c r="A1246" i="2"/>
  <c r="A1187" i="2"/>
  <c r="A1145" i="2"/>
  <c r="A1130" i="2"/>
  <c r="A1098" i="2"/>
  <c r="A1078" i="2"/>
  <c r="A931" i="2"/>
  <c r="A761" i="2"/>
  <c r="A652" i="2"/>
  <c r="A636" i="2"/>
  <c r="A627" i="2"/>
  <c r="A619" i="2"/>
  <c r="A328" i="2"/>
  <c r="A247" i="2"/>
  <c r="A110" i="2"/>
  <c r="A1267" i="2"/>
  <c r="A1199" i="2"/>
  <c r="A1137" i="2"/>
  <c r="A1116" i="2"/>
  <c r="A1090" i="2"/>
  <c r="A323" i="2"/>
  <c r="A287" i="2"/>
  <c r="A175" i="2"/>
  <c r="A70" i="2"/>
  <c r="A2057" i="2"/>
  <c r="A1845" i="2"/>
  <c r="A2579" i="2"/>
  <c r="A2379" i="2"/>
  <c r="A2368" i="2"/>
  <c r="A2324" i="2"/>
  <c r="A1766" i="2"/>
  <c r="A1633" i="2"/>
  <c r="A2343" i="2"/>
  <c r="A1867" i="2"/>
  <c r="A1365" i="2"/>
  <c r="A1295" i="2"/>
  <c r="A2230" i="2"/>
  <c r="A1492" i="2"/>
  <c r="A1369" i="2"/>
  <c r="A1245" i="2"/>
  <c r="A1103" i="2"/>
  <c r="A213" i="2"/>
  <c r="A317" i="2"/>
  <c r="A1095" i="2"/>
  <c r="A208" i="2"/>
  <c r="A314" i="2"/>
  <c r="A1124" i="2"/>
  <c r="A2777" i="2"/>
  <c r="A1553" i="2"/>
  <c r="A1420" i="2"/>
  <c r="A1406" i="2"/>
  <c r="A1393" i="2"/>
  <c r="A1383" i="2"/>
  <c r="A1087" i="2"/>
  <c r="A258" i="2"/>
  <c r="A1478" i="2"/>
  <c r="A444" i="2"/>
  <c r="A2377" i="2"/>
  <c r="A2367" i="2"/>
  <c r="A1575" i="2"/>
  <c r="A1421" i="2"/>
  <c r="A1399" i="2"/>
  <c r="A1386" i="2"/>
  <c r="A1856" i="2"/>
  <c r="A1747" i="2"/>
  <c r="A1703" i="2"/>
  <c r="A2750" i="2"/>
  <c r="A2752" i="2"/>
  <c r="A1094" i="2"/>
  <c r="A710" i="2"/>
  <c r="A102" i="2"/>
  <c r="A92" i="2"/>
  <c r="A75" i="2"/>
  <c r="A1857" i="2"/>
  <c r="A1709" i="2"/>
  <c r="A1623" i="2"/>
  <c r="A2404" i="2"/>
  <c r="A1509" i="2"/>
  <c r="A1366" i="2"/>
  <c r="A1051" i="2"/>
  <c r="A1635" i="2"/>
  <c r="A1341" i="2"/>
  <c r="A1181" i="2"/>
  <c r="A426" i="2"/>
  <c r="A672" i="2"/>
  <c r="A2789" i="2"/>
  <c r="A2317" i="2"/>
  <c r="A2309" i="2"/>
  <c r="A2299" i="2"/>
  <c r="A36" i="2"/>
  <c r="A1530" i="2"/>
  <c r="A3005" i="2"/>
  <c r="A2526" i="2"/>
  <c r="A372" i="2"/>
  <c r="A759" i="2"/>
  <c r="A769" i="2"/>
  <c r="A457" i="2"/>
  <c r="A406" i="2"/>
  <c r="A308" i="2"/>
  <c r="A2680" i="2"/>
  <c r="A2732" i="2"/>
  <c r="A1616" i="2"/>
  <c r="A2834" i="2"/>
  <c r="A2550" i="2"/>
  <c r="A2384" i="2"/>
  <c r="A2207" i="2"/>
  <c r="A1549" i="2"/>
  <c r="A1169" i="2"/>
  <c r="A923" i="2"/>
  <c r="A702" i="2"/>
  <c r="A789" i="2"/>
  <c r="A730" i="2"/>
  <c r="A450" i="2"/>
  <c r="A566" i="2"/>
  <c r="A529" i="2"/>
  <c r="A428" i="2"/>
  <c r="A419" i="2"/>
  <c r="A411" i="2"/>
  <c r="A403" i="2"/>
  <c r="A390" i="2"/>
  <c r="A381" i="2"/>
  <c r="A303" i="2"/>
  <c r="A171" i="2"/>
  <c r="A3086" i="2"/>
  <c r="A3025" i="2"/>
  <c r="A3083" i="2"/>
  <c r="A2982" i="2"/>
  <c r="A2840" i="2"/>
  <c r="A2679" i="2"/>
  <c r="A2539" i="2"/>
  <c r="A2200" i="2"/>
  <c r="A2127" i="2"/>
  <c r="A2029" i="2"/>
  <c r="A1974" i="2"/>
  <c r="A2199" i="2"/>
  <c r="A2043" i="2"/>
  <c r="A1356" i="2"/>
  <c r="A1300" i="2"/>
  <c r="A1288" i="2"/>
  <c r="A1200" i="2"/>
  <c r="A1115" i="2"/>
  <c r="A1290" i="2"/>
  <c r="A1248" i="2"/>
  <c r="A1230" i="2"/>
  <c r="A1198" i="2"/>
  <c r="A1102" i="2"/>
  <c r="A618" i="2"/>
  <c r="A60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05" i="2"/>
  <c r="A1110" i="2"/>
  <c r="A800" i="2"/>
  <c r="A637" i="2"/>
  <c r="A35" i="2"/>
  <c r="A18" i="2"/>
  <c r="A683" i="2"/>
  <c r="A951" i="2"/>
  <c r="A2977" i="2"/>
  <c r="A2237" i="2"/>
  <c r="A2492" i="2"/>
  <c r="A2418" i="2"/>
  <c r="A3009" i="2"/>
  <c r="A2722" i="2"/>
  <c r="A2507" i="2"/>
  <c r="A2428" i="2"/>
  <c r="A2396" i="2"/>
  <c r="A2288" i="2"/>
  <c r="A2124" i="2"/>
  <c r="A2018" i="2"/>
  <c r="A2121" i="2"/>
  <c r="A2034" i="2"/>
  <c r="A1447" i="2"/>
  <c r="A1380" i="2"/>
  <c r="A1114" i="2"/>
  <c r="A2071" i="2"/>
  <c r="A1862" i="2"/>
  <c r="A1430" i="2"/>
  <c r="A1338" i="2"/>
  <c r="A1159" i="2"/>
  <c r="A965" i="2"/>
  <c r="A2033" i="2"/>
  <c r="A1863" i="2"/>
  <c r="A1331" i="2"/>
  <c r="A1179" i="2"/>
  <c r="A3060" i="2"/>
  <c r="A3046" i="2"/>
  <c r="A3054" i="2"/>
  <c r="A2995" i="2"/>
  <c r="A2987" i="2"/>
  <c r="A2974" i="2"/>
  <c r="A2966" i="2"/>
  <c r="A2958" i="2"/>
  <c r="A2950" i="2"/>
  <c r="A2942" i="2"/>
  <c r="A2934" i="2"/>
  <c r="A2924" i="2"/>
  <c r="A2915" i="2"/>
  <c r="A2888" i="2"/>
  <c r="A1192" i="2"/>
  <c r="A838" i="2"/>
  <c r="A782" i="2"/>
  <c r="A533" i="2"/>
  <c r="A282" i="2"/>
  <c r="A184" i="2"/>
  <c r="A56" i="2"/>
  <c r="A568" i="2"/>
  <c r="A560" i="2"/>
  <c r="A527" i="2"/>
  <c r="A315" i="2"/>
  <c r="A186" i="2"/>
  <c r="A61" i="2"/>
  <c r="A3079" i="2"/>
  <c r="A3061" i="2"/>
  <c r="A3059" i="2"/>
  <c r="A3034" i="2"/>
  <c r="A3011" i="2"/>
  <c r="A3002" i="2"/>
  <c r="A2996" i="2"/>
  <c r="A2988" i="2"/>
  <c r="A2959" i="2"/>
  <c r="A2951" i="2"/>
  <c r="A2943" i="2"/>
  <c r="A2935" i="2"/>
  <c r="A2925" i="2"/>
  <c r="A2916" i="2"/>
  <c r="A2883" i="2"/>
  <c r="A1164" i="2"/>
  <c r="A784" i="2"/>
  <c r="A734" i="2"/>
  <c r="A2874" i="2"/>
  <c r="A2880" i="2"/>
  <c r="A2849" i="2"/>
  <c r="A2836" i="2"/>
  <c r="A2798" i="2"/>
  <c r="A2753" i="2"/>
  <c r="A2904" i="2"/>
  <c r="A2851" i="2"/>
  <c r="A2800" i="2"/>
  <c r="A2784" i="2"/>
  <c r="A2696" i="2"/>
  <c r="A2628" i="2"/>
  <c r="A2545" i="2"/>
  <c r="A2158" i="2"/>
  <c r="A2132" i="2"/>
  <c r="A2664" i="2"/>
  <c r="A2568" i="2"/>
  <c r="A2653" i="2"/>
  <c r="A2454" i="2"/>
  <c r="A2355" i="2"/>
  <c r="A2311" i="2"/>
  <c r="A2710" i="2"/>
  <c r="A2656" i="2"/>
  <c r="A2698" i="2"/>
  <c r="A2662" i="2"/>
  <c r="A2608" i="2"/>
  <c r="A2201" i="2"/>
  <c r="A2080" i="2"/>
  <c r="A1999" i="2"/>
  <c r="A1979" i="2"/>
  <c r="A1883" i="2"/>
  <c r="A2697" i="2"/>
  <c r="A2681" i="2"/>
  <c r="A2661" i="2"/>
  <c r="A2645" i="2"/>
  <c r="A2522" i="2"/>
  <c r="A2228" i="2"/>
  <c r="A2202" i="2"/>
  <c r="A2164" i="2"/>
  <c r="A2099" i="2"/>
  <c r="A2011" i="2"/>
  <c r="A1976" i="2"/>
  <c r="A2098" i="2"/>
  <c r="A1931" i="2"/>
  <c r="A1903" i="2"/>
  <c r="A1884" i="2"/>
  <c r="A1870" i="2"/>
  <c r="A1943" i="2"/>
  <c r="A1908" i="2"/>
  <c r="A1886" i="2"/>
  <c r="A1871" i="2"/>
  <c r="A1814" i="2"/>
  <c r="A1723" i="2"/>
  <c r="A1670" i="2"/>
  <c r="A1605" i="2"/>
  <c r="A1573" i="2"/>
  <c r="A1538" i="2"/>
  <c r="A1017" i="2"/>
  <c r="A1008" i="2"/>
  <c r="A1000" i="2"/>
  <c r="A992" i="2"/>
  <c r="A971" i="2"/>
  <c r="A962" i="2"/>
  <c r="A940" i="2"/>
  <c r="A927" i="2"/>
  <c r="A915" i="2"/>
  <c r="A909" i="2"/>
  <c r="A897" i="2"/>
  <c r="A889" i="2"/>
  <c r="A855" i="2"/>
  <c r="A817" i="2"/>
  <c r="A805" i="2"/>
  <c r="A793" i="2"/>
  <c r="A763" i="2"/>
  <c r="A753" i="2"/>
  <c r="A744" i="2"/>
  <c r="A707" i="2"/>
  <c r="A695" i="2"/>
  <c r="A687" i="2"/>
  <c r="A657" i="2"/>
  <c r="A649" i="2"/>
  <c r="A641" i="2"/>
  <c r="A633" i="2"/>
  <c r="A624" i="2"/>
  <c r="A597" i="2"/>
  <c r="A581" i="2"/>
  <c r="A536" i="2"/>
  <c r="A512" i="2"/>
  <c r="A493" i="2"/>
  <c r="A473" i="2"/>
  <c r="A456" i="2"/>
  <c r="A1312" i="2"/>
  <c r="A1251" i="2"/>
  <c r="A1235" i="2"/>
  <c r="A1034" i="2"/>
  <c r="A606" i="2"/>
  <c r="A590" i="2"/>
  <c r="A547" i="2"/>
  <c r="A525" i="2"/>
  <c r="A508" i="2"/>
  <c r="A490" i="2"/>
  <c r="A474" i="2"/>
  <c r="A458" i="2"/>
  <c r="A367" i="2"/>
  <c r="A185" i="2"/>
  <c r="A74" i="2"/>
  <c r="A599" i="2"/>
  <c r="A454" i="2"/>
  <c r="A342" i="2"/>
  <c r="A262" i="2"/>
  <c r="A144" i="2"/>
  <c r="A107" i="2"/>
  <c r="A72" i="2"/>
  <c r="A38" i="2"/>
  <c r="A32" i="2"/>
  <c r="A505" i="2"/>
  <c r="A370" i="2"/>
  <c r="A172" i="2"/>
  <c r="A587" i="2"/>
  <c r="A467" i="2"/>
  <c r="A377" i="2"/>
  <c r="A253" i="2"/>
  <c r="A77" i="2"/>
  <c r="A238" i="2"/>
  <c r="A320" i="2"/>
  <c r="A212" i="2"/>
  <c r="A48" i="2"/>
  <c r="A1059" i="2"/>
  <c r="A2255" i="2"/>
  <c r="A2077" i="2"/>
  <c r="A2835" i="2"/>
  <c r="A2754" i="2"/>
  <c r="A2674" i="2"/>
  <c r="A2563" i="2"/>
  <c r="A2521" i="2"/>
  <c r="A2455" i="2"/>
  <c r="A2388" i="2"/>
  <c r="A2308" i="2"/>
  <c r="A2130" i="2"/>
  <c r="A2873" i="2"/>
  <c r="A2723" i="2"/>
  <c r="A2624" i="2"/>
  <c r="A2403" i="2"/>
  <c r="A2254" i="2"/>
  <c r="A1966" i="2"/>
  <c r="A2866" i="2"/>
  <c r="A2854" i="2"/>
  <c r="A2804" i="2"/>
  <c r="A1067" i="2"/>
  <c r="A685" i="2"/>
  <c r="A631" i="2"/>
  <c r="A569" i="2"/>
  <c r="A561" i="2"/>
  <c r="A772" i="2"/>
  <c r="A2903" i="2"/>
  <c r="A2889" i="2"/>
  <c r="A2858" i="2"/>
  <c r="A2810" i="2"/>
  <c r="A2767" i="2"/>
  <c r="A2755" i="2"/>
  <c r="A2688" i="2"/>
  <c r="A2652" i="2"/>
  <c r="A1354" i="2"/>
  <c r="A978" i="2"/>
  <c r="A835" i="2"/>
  <c r="A781" i="2"/>
  <c r="A724" i="2"/>
  <c r="A700" i="2"/>
  <c r="A673" i="2"/>
  <c r="A550" i="2"/>
  <c r="A8" i="2"/>
  <c r="A3024" i="2"/>
  <c r="A3015" i="2"/>
  <c r="A2748" i="2"/>
  <c r="A2673" i="2"/>
  <c r="A2615" i="2"/>
  <c r="A2589" i="2"/>
  <c r="A2560" i="2"/>
  <c r="A2781" i="2"/>
  <c r="A2636" i="2"/>
  <c r="A2573" i="2"/>
  <c r="A2527" i="2"/>
  <c r="A2665" i="2"/>
  <c r="A2629" i="2"/>
  <c r="A2618" i="2"/>
  <c r="A2196" i="2"/>
  <c r="A2174" i="2"/>
  <c r="A2159" i="2"/>
  <c r="A2101" i="2"/>
  <c r="A2045" i="2"/>
  <c r="A2013" i="2"/>
  <c r="A1997" i="2"/>
  <c r="A1977" i="2"/>
  <c r="A2235" i="2"/>
  <c r="A1887" i="2"/>
  <c r="A1840" i="2"/>
  <c r="A1823" i="2"/>
  <c r="A1732" i="2"/>
  <c r="A1716" i="2"/>
  <c r="A1698" i="2"/>
  <c r="A1662" i="2"/>
  <c r="A1642" i="2"/>
  <c r="A1607" i="2"/>
  <c r="A2190" i="2"/>
  <c r="A2171" i="2"/>
  <c r="A2151" i="2"/>
  <c r="A2107" i="2"/>
  <c r="A2024" i="2"/>
  <c r="A2002" i="2"/>
  <c r="A1978" i="2"/>
  <c r="A1942" i="2"/>
  <c r="A1919" i="2"/>
  <c r="A1881" i="2"/>
  <c r="A1837" i="2"/>
  <c r="A1820" i="2"/>
  <c r="A1798" i="2"/>
  <c r="A1773" i="2"/>
  <c r="A1920" i="2"/>
  <c r="A1705" i="2"/>
  <c r="A1669" i="2"/>
  <c r="A1584" i="2"/>
  <c r="A1564" i="2"/>
  <c r="A1546" i="2"/>
  <c r="A1510" i="2"/>
  <c r="A1712" i="2"/>
  <c r="A1679" i="2"/>
  <c r="A1632" i="2"/>
  <c r="A1598" i="2"/>
  <c r="A1578" i="2"/>
  <c r="A1558" i="2"/>
  <c r="A1522" i="2"/>
  <c r="A1503" i="2"/>
  <c r="A1303" i="2"/>
  <c r="A1254" i="2"/>
  <c r="A1201" i="2"/>
  <c r="A1189" i="2"/>
  <c r="A1096" i="2"/>
  <c r="A904" i="2"/>
  <c r="A896" i="2"/>
  <c r="A888" i="2"/>
  <c r="A879" i="2"/>
  <c r="A854" i="2"/>
  <c r="A331" i="2"/>
  <c r="A264" i="2"/>
  <c r="A119" i="2"/>
  <c r="A109" i="2"/>
  <c r="A97" i="2"/>
  <c r="A78" i="2"/>
  <c r="A1072" i="2"/>
  <c r="A1016" i="2"/>
  <c r="A1007" i="2"/>
  <c r="A991" i="2"/>
  <c r="A970" i="2"/>
  <c r="A518" i="2"/>
  <c r="A471" i="2"/>
  <c r="A343" i="2"/>
  <c r="A215" i="2"/>
  <c r="A176" i="2"/>
  <c r="A140" i="2"/>
  <c r="A120" i="2"/>
  <c r="A112" i="2"/>
  <c r="A1224" i="2"/>
  <c r="A1172" i="2"/>
  <c r="A1092" i="2"/>
  <c r="A1058" i="2"/>
  <c r="A1031" i="2"/>
  <c r="A810" i="2"/>
  <c r="A801" i="2"/>
  <c r="A526" i="2"/>
  <c r="A484" i="2"/>
  <c r="A327" i="2"/>
  <c r="A289" i="2"/>
  <c r="A252" i="2"/>
  <c r="A191" i="2"/>
  <c r="A67" i="2"/>
  <c r="A33" i="2"/>
  <c r="A12" i="2"/>
  <c r="A1063" i="2"/>
  <c r="A1073" i="2"/>
  <c r="A2195" i="2"/>
  <c r="A2097" i="2"/>
  <c r="A1512" i="2"/>
  <c r="A3038" i="2"/>
  <c r="A2520" i="2"/>
  <c r="A2039" i="2"/>
  <c r="A1992" i="2"/>
  <c r="A2586" i="2"/>
  <c r="A2829" i="2"/>
  <c r="A2733" i="2"/>
  <c r="A2703" i="2"/>
  <c r="A2574" i="2"/>
  <c r="A2537" i="2"/>
  <c r="A2471" i="2"/>
  <c r="A2463" i="2"/>
  <c r="A2437" i="2"/>
  <c r="A2714" i="2"/>
  <c r="A1914" i="2"/>
  <c r="A1826" i="2"/>
  <c r="A1775" i="2"/>
  <c r="A1579" i="2"/>
  <c r="A2502" i="2"/>
  <c r="A2468" i="2"/>
  <c r="A2460" i="2"/>
  <c r="A2444" i="2"/>
  <c r="A2435" i="2"/>
  <c r="A2411" i="2"/>
  <c r="A2395" i="2"/>
  <c r="A2300" i="2"/>
  <c r="A2263" i="2"/>
  <c r="A2220" i="2"/>
  <c r="A1901" i="2"/>
  <c r="A1789" i="2"/>
  <c r="A1739" i="2"/>
  <c r="A1701" i="2"/>
  <c r="A1665" i="2"/>
  <c r="A1613" i="2"/>
  <c r="A1822" i="2"/>
  <c r="A1744" i="2"/>
  <c r="A1725" i="2"/>
  <c r="A1702" i="2"/>
  <c r="A1691" i="2"/>
  <c r="A1673" i="2"/>
  <c r="A1648" i="2"/>
  <c r="A2687" i="2"/>
  <c r="A2314" i="2"/>
  <c r="A2276" i="2"/>
  <c r="A2236" i="2"/>
  <c r="A2209" i="2"/>
  <c r="A1539" i="2"/>
  <c r="A1533" i="2"/>
  <c r="A1525" i="2"/>
  <c r="A1497" i="2"/>
  <c r="A1485" i="2"/>
  <c r="A1473" i="2"/>
  <c r="A1450" i="2"/>
  <c r="A1314" i="2"/>
  <c r="A1554" i="2"/>
  <c r="A1505" i="2"/>
  <c r="A1315" i="2"/>
  <c r="A1294" i="2"/>
  <c r="A1175" i="2"/>
  <c r="A1091" i="2"/>
  <c r="A1076" i="2"/>
  <c r="A928" i="2"/>
  <c r="A758" i="2"/>
  <c r="A650" i="2"/>
  <c r="A642" i="2"/>
  <c r="A634" i="2"/>
  <c r="A625" i="2"/>
  <c r="A617" i="2"/>
  <c r="A309" i="2"/>
  <c r="A263" i="2"/>
  <c r="A245" i="2"/>
  <c r="A31" i="2"/>
  <c r="A3" i="2"/>
  <c r="A1297" i="2"/>
  <c r="A1196" i="2"/>
  <c r="A1155" i="2"/>
  <c r="A1135" i="2"/>
  <c r="A1106" i="2"/>
  <c r="A1083" i="2"/>
  <c r="A318" i="2"/>
  <c r="A234" i="2"/>
  <c r="A1046" i="2"/>
  <c r="A180" i="2"/>
  <c r="A68" i="2"/>
  <c r="A2041" i="2"/>
  <c r="A1756" i="2"/>
  <c r="A2738" i="2"/>
  <c r="A2666" i="2"/>
  <c r="A2569" i="2"/>
  <c r="A2366" i="2"/>
  <c r="A2336" i="2"/>
  <c r="A2303" i="2"/>
  <c r="A2054" i="2"/>
  <c r="A2801" i="2"/>
  <c r="A2482" i="2"/>
  <c r="A2383" i="2"/>
  <c r="A1839" i="2"/>
  <c r="A1646" i="2"/>
  <c r="A2643" i="2"/>
  <c r="A2243" i="2"/>
  <c r="A2226" i="2"/>
  <c r="A1892" i="2"/>
  <c r="A1498" i="2"/>
  <c r="A1474" i="2"/>
  <c r="A944" i="2"/>
  <c r="A842" i="2"/>
  <c r="A751" i="2"/>
  <c r="A741" i="2"/>
  <c r="A460" i="2"/>
  <c r="A233" i="2"/>
  <c r="A197" i="2"/>
  <c r="A276" i="2"/>
  <c r="A1133" i="2"/>
  <c r="A1093" i="2"/>
  <c r="A501" i="2"/>
  <c r="A193" i="2"/>
  <c r="A2902" i="2"/>
  <c r="A2887" i="2"/>
  <c r="A2879" i="2"/>
  <c r="A2870" i="2"/>
  <c r="A2489" i="2"/>
  <c r="A2478" i="2"/>
  <c r="A1112" i="2"/>
  <c r="A2758" i="2"/>
  <c r="A1501" i="2"/>
  <c r="A1425" i="2"/>
  <c r="A1414" i="2"/>
  <c r="A1404" i="2"/>
  <c r="A1381" i="2"/>
  <c r="A1367" i="2"/>
  <c r="A1306" i="2"/>
  <c r="A1060" i="2"/>
  <c r="A766" i="2"/>
  <c r="A329" i="2"/>
  <c r="A256" i="2"/>
  <c r="A169" i="2"/>
  <c r="A1855" i="2"/>
  <c r="A1668" i="2"/>
  <c r="A2812" i="2"/>
  <c r="A1148" i="2"/>
  <c r="A2401" i="2"/>
  <c r="A1637" i="2"/>
  <c r="A1519" i="2"/>
  <c r="A1427" i="2"/>
  <c r="A1405" i="2"/>
  <c r="A1382" i="2"/>
  <c r="A1326" i="2"/>
  <c r="A1853" i="2"/>
  <c r="A1801" i="2"/>
  <c r="A1667" i="2"/>
  <c r="A1875" i="2"/>
  <c r="A1227" i="2"/>
  <c r="A1150" i="2"/>
  <c r="A108" i="2"/>
  <c r="A100" i="2"/>
  <c r="A90" i="2"/>
  <c r="A81" i="2"/>
  <c r="A73" i="2"/>
  <c r="A1847" i="2"/>
  <c r="A1758" i="2"/>
  <c r="A1653" i="2"/>
  <c r="A1620" i="2"/>
  <c r="A2535" i="2"/>
  <c r="A1375" i="2"/>
  <c r="A334" i="2"/>
  <c r="A1184" i="2"/>
  <c r="A1339" i="2"/>
  <c r="A1302" i="2"/>
  <c r="A1256" i="2"/>
  <c r="A1178" i="2"/>
  <c r="A398" i="2"/>
  <c r="A2223" i="2"/>
  <c r="A2599" i="2"/>
  <c r="A679" i="2"/>
  <c r="A669" i="2"/>
  <c r="A661" i="2"/>
  <c r="A2333" i="2"/>
  <c r="A2323" i="2"/>
  <c r="A2315" i="2"/>
  <c r="A2306" i="2"/>
  <c r="A2297" i="2"/>
  <c r="A2287" i="2"/>
  <c r="A2277" i="2"/>
  <c r="A2269" i="2"/>
  <c r="A2260" i="2"/>
  <c r="A2246" i="2"/>
  <c r="A2238" i="2"/>
  <c r="A2229" i="2"/>
  <c r="A1176" i="2"/>
  <c r="A1068" i="2"/>
  <c r="A427" i="2"/>
  <c r="A418" i="2"/>
  <c r="A410" i="2"/>
  <c r="A402" i="2"/>
  <c r="A389" i="2"/>
  <c r="A380" i="2"/>
  <c r="A1969" i="2"/>
  <c r="A1937" i="2"/>
  <c r="A1022" i="2"/>
  <c r="A918" i="2"/>
  <c r="A834" i="2"/>
  <c r="A374" i="2"/>
  <c r="A269" i="2"/>
  <c r="A150" i="2"/>
  <c r="A10" i="2"/>
  <c r="A788" i="2"/>
  <c r="A721" i="2"/>
  <c r="A435" i="2"/>
  <c r="A423" i="2"/>
  <c r="A415" i="2"/>
  <c r="A407" i="2"/>
  <c r="A396" i="2"/>
  <c r="A385" i="2"/>
  <c r="A375" i="2"/>
  <c r="A1528" i="2"/>
  <c r="A2976" i="2"/>
  <c r="A2724" i="2"/>
  <c r="A2506" i="2"/>
  <c r="A1442" i="2"/>
  <c r="A719" i="2"/>
  <c r="A574" i="2"/>
  <c r="A414" i="2"/>
  <c r="A58" i="2"/>
  <c r="A152" i="2"/>
  <c r="A2541" i="2"/>
  <c r="A2290" i="2"/>
  <c r="A1431" i="2"/>
  <c r="A2533" i="2"/>
  <c r="A3039" i="2"/>
  <c r="A2519" i="2"/>
  <c r="A2345" i="2"/>
  <c r="A2155" i="2"/>
  <c r="A2298" i="2"/>
  <c r="A1548" i="2"/>
  <c r="A839" i="2"/>
  <c r="A936" i="2"/>
  <c r="A770" i="2"/>
  <c r="A863" i="2"/>
  <c r="A787" i="2"/>
  <c r="A726" i="2"/>
  <c r="A681" i="2"/>
  <c r="A496" i="2"/>
  <c r="A425" i="2"/>
  <c r="A417" i="2"/>
  <c r="A409" i="2"/>
  <c r="A401" i="2"/>
  <c r="A388" i="2"/>
  <c r="A379" i="2"/>
  <c r="A188" i="2"/>
  <c r="A132" i="2"/>
  <c r="A3091" i="2"/>
  <c r="A3033" i="2"/>
  <c r="A3080" i="2"/>
  <c r="A2973" i="2"/>
  <c r="A2918" i="2"/>
  <c r="A2747" i="2"/>
  <c r="A2627" i="2"/>
  <c r="A2525" i="2"/>
  <c r="A2105" i="2"/>
  <c r="A2191" i="2"/>
  <c r="A2042" i="2"/>
  <c r="A2173" i="2"/>
  <c r="A2027" i="2"/>
  <c r="A1313" i="2"/>
  <c r="A1292" i="2"/>
  <c r="A1071" i="2"/>
  <c r="A1286" i="2"/>
  <c r="A1244" i="2"/>
  <c r="A1085" i="2"/>
  <c r="A1174" i="2"/>
  <c r="A1054" i="2"/>
  <c r="A614" i="2"/>
  <c r="A596" i="2"/>
  <c r="A532" i="2"/>
  <c r="A502" i="2"/>
  <c r="A472" i="2"/>
  <c r="A443" i="2"/>
  <c r="A365" i="2"/>
  <c r="A338" i="2"/>
  <c r="A210" i="2"/>
  <c r="A151" i="2"/>
  <c r="A134" i="2"/>
  <c r="A139" i="2"/>
  <c r="A894" i="2"/>
  <c r="A815" i="2"/>
  <c r="A368" i="2"/>
  <c r="A1173" i="2"/>
  <c r="A1101" i="2"/>
  <c r="A178" i="2"/>
  <c r="A906" i="2"/>
  <c r="A2931" i="2"/>
  <c r="A2582" i="2"/>
  <c r="A2156" i="2"/>
  <c r="A2457" i="2"/>
  <c r="A2979" i="2"/>
  <c r="A2830" i="2"/>
  <c r="A2671" i="2"/>
  <c r="A2479" i="2"/>
  <c r="A2426" i="2"/>
  <c r="A2386" i="2"/>
  <c r="A2265" i="2"/>
  <c r="A1993" i="2"/>
  <c r="A2026" i="2"/>
  <c r="A1440" i="2"/>
  <c r="A1352" i="2"/>
  <c r="A1229" i="2"/>
  <c r="A1037" i="2"/>
  <c r="A1954" i="2"/>
  <c r="A1565" i="2"/>
  <c r="A1416" i="2"/>
  <c r="A1323" i="2"/>
  <c r="A1195" i="2"/>
  <c r="A1113" i="2"/>
  <c r="A937" i="2"/>
  <c r="A1986" i="2"/>
  <c r="A1830" i="2"/>
  <c r="A1408" i="2"/>
  <c r="A1328" i="2"/>
  <c r="A1166" i="2"/>
  <c r="A3076" i="2"/>
  <c r="A3066" i="2"/>
  <c r="A3051" i="2"/>
  <c r="A3044" i="2"/>
  <c r="A3001" i="2"/>
  <c r="A2993" i="2"/>
  <c r="A2985" i="2"/>
  <c r="A2972" i="2"/>
  <c r="A2964" i="2"/>
  <c r="A2956" i="2"/>
  <c r="A2948" i="2"/>
  <c r="A2940" i="2"/>
  <c r="A2932" i="2"/>
  <c r="A2921" i="2"/>
  <c r="A2913" i="2"/>
  <c r="A2877" i="2"/>
  <c r="A1039" i="2"/>
  <c r="A836" i="2"/>
  <c r="A775" i="2"/>
  <c r="A273" i="2"/>
  <c r="A158" i="2"/>
  <c r="A19" i="2"/>
  <c r="A558" i="2"/>
  <c r="A360" i="2"/>
  <c r="A220" i="2"/>
  <c r="A133" i="2"/>
  <c r="A59" i="2"/>
  <c r="A3068" i="2"/>
  <c r="A3052" i="2"/>
  <c r="A3026" i="2"/>
  <c r="A2994" i="2"/>
  <c r="A2986" i="2"/>
  <c r="A2965" i="2"/>
  <c r="A2957" i="2"/>
  <c r="A2949" i="2"/>
  <c r="A2933" i="2"/>
  <c r="A2914" i="2"/>
  <c r="A2884" i="2"/>
  <c r="A1156" i="2"/>
  <c r="A837" i="2"/>
  <c r="A776" i="2"/>
  <c r="A729" i="2"/>
  <c r="A2912" i="2"/>
  <c r="A2869" i="2"/>
  <c r="A2845" i="2"/>
  <c r="A2813" i="2"/>
  <c r="A2794" i="2"/>
  <c r="A2782" i="2"/>
  <c r="A2885" i="2"/>
  <c r="A2847" i="2"/>
  <c r="A2821" i="2"/>
  <c r="A2796" i="2"/>
  <c r="A2780" i="2"/>
  <c r="A2712" i="2"/>
  <c r="A2607" i="2"/>
  <c r="A2513" i="2"/>
  <c r="A2187" i="2"/>
  <c r="A2168" i="2"/>
  <c r="A2145" i="2"/>
  <c r="A2700" i="2"/>
  <c r="A2651" i="2"/>
  <c r="A2613" i="2"/>
  <c r="A2552" i="2"/>
  <c r="A2442" i="2"/>
  <c r="A2352" i="2"/>
  <c r="A2307" i="2"/>
  <c r="A2708" i="2"/>
  <c r="A2694" i="2"/>
  <c r="A2658" i="2"/>
  <c r="A2566" i="2"/>
  <c r="A2138" i="2"/>
  <c r="A2172" i="2"/>
  <c r="A2100" i="2"/>
  <c r="A2075" i="2"/>
  <c r="A2012" i="2"/>
  <c r="A1996" i="2"/>
  <c r="A1930" i="2"/>
  <c r="A1842" i="2"/>
  <c r="A2695" i="2"/>
  <c r="A2678" i="2"/>
  <c r="A2659" i="2"/>
  <c r="A2609" i="2"/>
  <c r="A2510" i="2"/>
  <c r="A2249" i="2"/>
  <c r="A2224" i="2"/>
  <c r="A2188" i="2"/>
  <c r="A2126" i="2"/>
  <c r="A2069" i="2"/>
  <c r="A2008" i="2"/>
  <c r="A1989" i="2"/>
  <c r="A1973" i="2"/>
  <c r="A2040" i="2"/>
  <c r="A1924" i="2"/>
  <c r="A1854" i="2"/>
  <c r="A2010" i="2"/>
  <c r="A1900" i="2"/>
  <c r="A1882" i="2"/>
  <c r="A1868" i="2"/>
  <c r="A1803" i="2"/>
  <c r="A1661" i="2"/>
  <c r="A1600" i="2"/>
  <c r="A1571" i="2"/>
  <c r="A1523" i="2"/>
  <c r="A1014" i="2"/>
  <c r="A1006" i="2"/>
  <c r="A998" i="2"/>
  <c r="A990" i="2"/>
  <c r="A969" i="2"/>
  <c r="A938" i="2"/>
  <c r="A913" i="2"/>
  <c r="A903" i="2"/>
  <c r="A895" i="2"/>
  <c r="A887" i="2"/>
  <c r="A877" i="2"/>
  <c r="A853" i="2"/>
  <c r="A843" i="2"/>
  <c r="A811" i="2"/>
  <c r="A792" i="2"/>
  <c r="A760" i="2"/>
  <c r="A749" i="2"/>
  <c r="A742" i="2"/>
  <c r="A716" i="2"/>
  <c r="A692" i="2"/>
  <c r="A678" i="2"/>
  <c r="A668" i="2"/>
  <c r="A662" i="2"/>
  <c r="A655" i="2"/>
  <c r="A647" i="2"/>
  <c r="A639" i="2"/>
  <c r="A630" i="2"/>
  <c r="A622" i="2"/>
  <c r="A610" i="2"/>
  <c r="A593" i="2"/>
  <c r="A551" i="2"/>
  <c r="A524" i="2"/>
  <c r="A507" i="2"/>
  <c r="A489" i="2"/>
  <c r="A469" i="2"/>
  <c r="A1289" i="2"/>
  <c r="A1271" i="2"/>
  <c r="A1247" i="2"/>
  <c r="A1228" i="2"/>
  <c r="A602" i="2"/>
  <c r="A586" i="2"/>
  <c r="A543" i="2"/>
  <c r="A521" i="2"/>
  <c r="A504" i="2"/>
  <c r="A488" i="2"/>
  <c r="A470" i="2"/>
  <c r="A366" i="2"/>
  <c r="A91" i="2"/>
  <c r="A66" i="2"/>
  <c r="A591" i="2"/>
  <c r="A479" i="2"/>
  <c r="A387" i="2"/>
  <c r="A330" i="2"/>
  <c r="A141" i="2"/>
  <c r="A99" i="2"/>
  <c r="A63" i="2"/>
  <c r="A21" i="2"/>
  <c r="A30" i="2"/>
  <c r="A495" i="2"/>
  <c r="A311" i="2"/>
  <c r="A167" i="2"/>
  <c r="A148" i="2"/>
  <c r="A612" i="2"/>
  <c r="A575" i="2"/>
  <c r="A459" i="2"/>
  <c r="A321" i="2"/>
  <c r="A136" i="2"/>
  <c r="A310" i="2"/>
  <c r="A236" i="2"/>
  <c r="A285" i="2"/>
  <c r="A194" i="2"/>
  <c r="A44" i="2"/>
  <c r="A1218" i="2"/>
  <c r="A2061" i="2"/>
  <c r="A2731" i="2"/>
  <c r="A2626" i="2"/>
  <c r="A2423" i="2"/>
  <c r="A2385" i="2"/>
  <c r="A2252" i="2"/>
  <c r="A2094" i="2"/>
  <c r="A1513" i="2"/>
  <c r="A2762" i="2"/>
  <c r="A2721" i="2"/>
  <c r="A2622" i="2"/>
  <c r="A2390" i="2"/>
  <c r="A2181" i="2"/>
  <c r="A2864" i="2"/>
  <c r="A2846" i="2"/>
  <c r="A1191" i="2"/>
  <c r="A1048" i="2"/>
  <c r="A682" i="2"/>
  <c r="A578" i="2"/>
  <c r="A567" i="2"/>
  <c r="A559" i="2"/>
  <c r="A858" i="2"/>
  <c r="A768" i="2"/>
  <c r="A2895" i="2"/>
  <c r="A2893" i="2"/>
  <c r="A2865" i="2"/>
  <c r="A2850" i="2"/>
  <c r="A2799" i="2"/>
  <c r="A2765" i="2"/>
  <c r="A2706" i="2"/>
  <c r="A2670" i="2"/>
  <c r="A2642" i="2"/>
  <c r="A973" i="2"/>
  <c r="A882" i="2"/>
  <c r="A819" i="2"/>
  <c r="A717" i="2"/>
  <c r="A686" i="2"/>
  <c r="A656" i="2"/>
  <c r="A538" i="2"/>
  <c r="A3037" i="2"/>
  <c r="A3021" i="2"/>
  <c r="A2797" i="2"/>
  <c r="A2736" i="2"/>
  <c r="A2669" i="2"/>
  <c r="A2605" i="2"/>
  <c r="A2588" i="2"/>
  <c r="A2553" i="2"/>
  <c r="A2744" i="2"/>
  <c r="A2620" i="2"/>
  <c r="A2554" i="2"/>
  <c r="A2650" i="2"/>
  <c r="A2546" i="2"/>
  <c r="A2189" i="2"/>
  <c r="A2170" i="2"/>
  <c r="A2147" i="2"/>
  <c r="A2096" i="2"/>
  <c r="A2072" i="2"/>
  <c r="A2009" i="2"/>
  <c r="A1990" i="2"/>
  <c r="A2639" i="2"/>
  <c r="A1879" i="2"/>
  <c r="A1836" i="2"/>
  <c r="A1819" i="2"/>
  <c r="A1786" i="2"/>
  <c r="A1728" i="2"/>
  <c r="A1713" i="2"/>
  <c r="A1678" i="2"/>
  <c r="A1658" i="2"/>
  <c r="A1630" i="2"/>
  <c r="A1603" i="2"/>
  <c r="A2186" i="2"/>
  <c r="A2167" i="2"/>
  <c r="A2140" i="2"/>
  <c r="A2103" i="2"/>
  <c r="A2020" i="2"/>
  <c r="A1998" i="2"/>
  <c r="A1970" i="2"/>
  <c r="A1949" i="2"/>
  <c r="A1940" i="2"/>
  <c r="A1906" i="2"/>
  <c r="A1852" i="2"/>
  <c r="A1833" i="2"/>
  <c r="A1816" i="2"/>
  <c r="A1738" i="2"/>
  <c r="A1700" i="2"/>
  <c r="A1612" i="2"/>
  <c r="A1580" i="2"/>
  <c r="A1560" i="2"/>
  <c r="A1524" i="2"/>
  <c r="A1506" i="2"/>
  <c r="A1674" i="2"/>
  <c r="A1627" i="2"/>
  <c r="A1592" i="2"/>
  <c r="A1555" i="2"/>
  <c r="A1298" i="2"/>
  <c r="A1238" i="2"/>
  <c r="A1217" i="2"/>
  <c r="A1088" i="2"/>
  <c r="A902" i="2"/>
  <c r="A886" i="2"/>
  <c r="A691" i="2"/>
  <c r="A313" i="2"/>
  <c r="A249" i="2"/>
  <c r="A129" i="2"/>
  <c r="A117" i="2"/>
  <c r="A93" i="2"/>
  <c r="A76" i="2"/>
  <c r="A1062" i="2"/>
  <c r="A1013" i="2"/>
  <c r="A1005" i="2"/>
  <c r="A997" i="2"/>
  <c r="A989" i="2"/>
  <c r="A914" i="2"/>
  <c r="A592" i="2"/>
  <c r="A324" i="2"/>
  <c r="A265" i="2"/>
  <c r="A243" i="2"/>
  <c r="A211" i="2"/>
  <c r="A170" i="2"/>
  <c r="A127" i="2"/>
  <c r="A118" i="2"/>
  <c r="A1296" i="2"/>
  <c r="A1204" i="2"/>
  <c r="A1157" i="2"/>
  <c r="A1084" i="2"/>
  <c r="A1049" i="2"/>
  <c r="A1028" i="2"/>
  <c r="A808" i="2"/>
  <c r="A604" i="2"/>
  <c r="A519" i="2"/>
  <c r="A468" i="2"/>
  <c r="A322" i="2"/>
  <c r="A278" i="2"/>
  <c r="A244" i="2"/>
  <c r="A65" i="2"/>
  <c r="A7" i="2"/>
  <c r="A326" i="2"/>
  <c r="A1064" i="2"/>
  <c r="A1463" i="2"/>
  <c r="A2980" i="2"/>
  <c r="A2603" i="2"/>
  <c r="A2536" i="2"/>
  <c r="A2373" i="2"/>
  <c r="A2154" i="2"/>
  <c r="A2036" i="2"/>
  <c r="A2583" i="2"/>
  <c r="A2795" i="2"/>
  <c r="A2634" i="2"/>
  <c r="A2543" i="2"/>
  <c r="A2461" i="2"/>
  <c r="A2446" i="2"/>
  <c r="A2434" i="2"/>
  <c r="A1890" i="2"/>
  <c r="A1753" i="2"/>
  <c r="A2474" i="2"/>
  <c r="A2466" i="2"/>
  <c r="A2432" i="2"/>
  <c r="A2326" i="2"/>
  <c r="A2292" i="2"/>
  <c r="A2218" i="2"/>
  <c r="A1821" i="2"/>
  <c r="A1925" i="2"/>
  <c r="A2305" i="2"/>
  <c r="A2268" i="2"/>
  <c r="A1542" i="2"/>
  <c r="A1531" i="2"/>
  <c r="A1471" i="2"/>
  <c r="A1460" i="2"/>
  <c r="A1209" i="2"/>
  <c r="A1136" i="2"/>
  <c r="A1108" i="2"/>
  <c r="A1050" i="2"/>
  <c r="A926" i="2"/>
  <c r="A648" i="2"/>
  <c r="A640" i="2"/>
  <c r="A632" i="2"/>
  <c r="A623" i="2"/>
  <c r="A299" i="2"/>
  <c r="A192" i="2"/>
  <c r="A1329" i="2"/>
  <c r="A1188" i="2"/>
  <c r="A1099" i="2"/>
  <c r="A1081" i="2"/>
  <c r="A301" i="2"/>
  <c r="A224" i="2"/>
  <c r="A225" i="2"/>
  <c r="A168" i="2"/>
  <c r="A53" i="2"/>
  <c r="A2091" i="2"/>
  <c r="A2031" i="2"/>
  <c r="A1645" i="2"/>
  <c r="A1417" i="2"/>
  <c r="A336" i="2"/>
  <c r="A207" i="2"/>
  <c r="A96" i="2"/>
  <c r="A2844" i="2"/>
  <c r="A2691" i="2"/>
  <c r="A2638" i="2"/>
  <c r="A2558" i="2"/>
  <c r="A2374" i="2"/>
  <c r="A2364" i="2"/>
  <c r="A2356" i="2"/>
  <c r="A2349" i="2"/>
  <c r="A2334" i="2"/>
  <c r="A2316" i="2"/>
  <c r="A2302" i="2"/>
  <c r="A2278" i="2"/>
  <c r="A2183" i="2"/>
  <c r="A1910" i="2"/>
  <c r="A1479" i="2"/>
  <c r="A2779" i="2"/>
  <c r="A2667" i="2"/>
  <c r="A2499" i="2"/>
  <c r="A2484" i="2"/>
  <c r="A1631" i="2"/>
  <c r="A2359" i="2"/>
  <c r="A2350" i="2"/>
  <c r="A2337" i="2"/>
  <c r="A2157" i="2"/>
  <c r="A1734" i="2"/>
  <c r="A1511" i="2"/>
  <c r="A1361" i="2"/>
  <c r="A1253" i="2"/>
  <c r="A1190" i="2"/>
  <c r="A2641" i="2"/>
  <c r="A2261" i="2"/>
  <c r="A2222" i="2"/>
  <c r="A1831" i="2"/>
  <c r="A1561" i="2"/>
  <c r="A1496" i="2"/>
  <c r="A1472" i="2"/>
  <c r="A1320" i="2"/>
  <c r="A1269" i="2"/>
  <c r="A1193" i="2"/>
  <c r="A1141" i="2"/>
  <c r="A1086" i="2"/>
  <c r="A1044" i="2"/>
  <c r="A942" i="2"/>
  <c r="A840" i="2"/>
  <c r="A738" i="2"/>
  <c r="A335" i="2"/>
  <c r="A226" i="2"/>
  <c r="A173" i="2"/>
  <c r="A209" i="2"/>
  <c r="A1131" i="2"/>
  <c r="A1080" i="2"/>
  <c r="A296" i="2"/>
  <c r="A155" i="2"/>
  <c r="A1170" i="2"/>
  <c r="A1069" i="2"/>
  <c r="A534" i="2"/>
  <c r="A2125" i="2"/>
  <c r="A2910" i="2"/>
  <c r="A2896" i="2"/>
  <c r="A2894" i="2"/>
  <c r="A2881" i="2"/>
  <c r="A2476" i="2"/>
  <c r="A307" i="2"/>
  <c r="A2614" i="2"/>
  <c r="A1681" i="2"/>
  <c r="A1434" i="2"/>
  <c r="A1423" i="2"/>
  <c r="A1412" i="2"/>
  <c r="A1402" i="2"/>
  <c r="A1390" i="2"/>
  <c r="A1378" i="2"/>
  <c r="A1299" i="2"/>
  <c r="A794" i="2"/>
  <c r="A762" i="2"/>
  <c r="A298" i="2"/>
  <c r="A250" i="2"/>
  <c r="A165" i="2"/>
  <c r="A1802" i="2"/>
  <c r="A1640" i="2"/>
  <c r="A2763" i="2"/>
  <c r="A1070" i="2"/>
  <c r="A2381" i="2"/>
  <c r="A2372" i="2"/>
  <c r="A1624" i="2"/>
  <c r="A1436" i="2"/>
  <c r="A1424" i="2"/>
  <c r="A1413" i="2"/>
  <c r="A1403" i="2"/>
  <c r="A1396" i="2"/>
  <c r="A1379" i="2"/>
  <c r="A1309" i="2"/>
  <c r="A34" i="2"/>
  <c r="A1860" i="2"/>
  <c r="A1846" i="2"/>
  <c r="A1774" i="2"/>
  <c r="A1757" i="2"/>
  <c r="A1745" i="2"/>
  <c r="A1651" i="2"/>
  <c r="A2625" i="2"/>
  <c r="A2619" i="2"/>
  <c r="A1781" i="2"/>
  <c r="A1208" i="2"/>
  <c r="A1139" i="2"/>
  <c r="A714" i="2"/>
  <c r="A106" i="2"/>
  <c r="A98" i="2"/>
  <c r="A88" i="2"/>
  <c r="A71" i="2"/>
  <c r="A1843" i="2"/>
  <c r="A1754" i="2"/>
  <c r="A1643" i="2"/>
  <c r="A1541" i="2"/>
  <c r="A2402" i="2"/>
  <c r="A2382" i="2"/>
  <c r="A1373" i="2"/>
  <c r="A1206" i="2"/>
  <c r="A302" i="2"/>
  <c r="A257" i="2"/>
  <c r="A1641" i="2"/>
  <c r="A1622" i="2"/>
  <c r="A1337" i="2"/>
  <c r="A1207" i="2"/>
  <c r="A731" i="2"/>
  <c r="A1132" i="2"/>
  <c r="A2485" i="2"/>
  <c r="A2561" i="2"/>
  <c r="A1319" i="2"/>
  <c r="A677" i="2"/>
  <c r="A667" i="2"/>
  <c r="A659" i="2"/>
  <c r="A2331" i="2"/>
  <c r="A2321" i="2"/>
  <c r="A2313" i="2"/>
  <c r="A2304" i="2"/>
  <c r="A2285" i="2"/>
  <c r="A2267" i="2"/>
  <c r="A2244" i="2"/>
  <c r="A2227" i="2"/>
  <c r="A1055" i="2"/>
  <c r="A424" i="2"/>
  <c r="A408" i="2"/>
  <c r="A400" i="2"/>
  <c r="A386" i="2"/>
  <c r="A378" i="2"/>
  <c r="A2211" i="2"/>
  <c r="A1963" i="2"/>
  <c r="A1946" i="2"/>
  <c r="A1935" i="2"/>
  <c r="A974" i="2"/>
  <c r="A885" i="2"/>
  <c r="A251" i="2"/>
  <c r="A6" i="2"/>
  <c r="A779" i="2"/>
  <c r="A552" i="2"/>
  <c r="A510" i="2"/>
  <c r="A431" i="2"/>
  <c r="A421" i="2"/>
  <c r="A413" i="2"/>
  <c r="A405" i="2"/>
  <c r="A383" i="2"/>
  <c r="A1534" i="2"/>
  <c r="A1526" i="2"/>
  <c r="A451" i="2"/>
  <c r="A3072" i="2"/>
  <c r="A2923" i="2"/>
  <c r="A2720" i="2"/>
  <c r="A2393" i="2"/>
  <c r="A3077" i="2"/>
  <c r="A3075" i="2"/>
  <c r="A2859" i="2"/>
  <c r="L3007" i="2"/>
  <c r="S3007" i="2" s="1"/>
  <c r="T3007" i="2" s="1"/>
  <c r="F3007" i="2" s="1"/>
  <c r="L1967" i="2"/>
  <c r="S1967" i="2" s="1"/>
  <c r="T1967" i="2" s="1"/>
  <c r="L2431" i="2"/>
  <c r="S2431" i="2" s="1"/>
  <c r="T2431" i="2" s="1"/>
  <c r="F2431" i="2" s="1"/>
  <c r="L2791" i="2"/>
  <c r="S2791" i="2" s="1"/>
  <c r="T2791" i="2" s="1"/>
  <c r="F2791" i="2" s="1"/>
  <c r="T2739" i="2"/>
  <c r="F2739" i="2" s="1"/>
  <c r="L2769" i="2"/>
  <c r="S2769" i="2" s="1"/>
  <c r="N2769" i="2" s="1"/>
  <c r="T2769" i="2" s="1"/>
  <c r="P2769" i="2" s="1"/>
  <c r="F2769" i="2" s="1"/>
  <c r="L2719" i="2"/>
  <c r="S2719" i="2" s="1"/>
  <c r="L2726" i="2"/>
  <c r="S2726" i="2" s="1"/>
  <c r="T2726" i="2" s="1"/>
  <c r="L2741" i="2"/>
  <c r="S2741" i="2" s="1"/>
  <c r="L2555" i="2"/>
  <c r="S2555" i="2" s="1"/>
  <c r="T2555" i="2" s="1"/>
  <c r="F2555" i="2" s="1"/>
  <c r="L2598" i="2"/>
  <c r="S2598" i="2" s="1"/>
  <c r="T2598" i="2" s="1"/>
  <c r="L3088" i="2"/>
  <c r="S3088" i="2" s="1"/>
  <c r="T3088" i="2" s="1"/>
  <c r="F3088" i="2" s="1"/>
  <c r="L2770" i="2"/>
  <c r="S2770" i="2" s="1"/>
  <c r="N2770" i="2" s="1"/>
  <c r="T2770" i="2" s="1"/>
  <c r="F2770" i="2" s="1"/>
  <c r="L2351" i="2"/>
  <c r="S2351" i="2" s="1"/>
  <c r="T2351" i="2" s="1"/>
  <c r="F2351" i="2" s="1"/>
  <c r="L2430" i="2"/>
  <c r="S2430" i="2" s="1"/>
  <c r="T2430" i="2" s="1"/>
  <c r="F2430" i="2" s="1"/>
  <c r="L2407" i="2"/>
  <c r="S2407" i="2" s="1"/>
  <c r="T2407" i="2" s="1"/>
  <c r="L2210" i="2"/>
  <c r="S2210" i="2" s="1"/>
  <c r="T2210" i="2" s="1"/>
  <c r="F2210" i="2" s="1"/>
  <c r="L2134" i="2"/>
  <c r="S2134" i="2" s="1"/>
  <c r="T2134" i="2" s="1"/>
  <c r="F2134" i="2" s="1"/>
  <c r="L2239" i="2"/>
  <c r="S2239" i="2" s="1"/>
  <c r="T2239" i="2" s="1"/>
  <c r="F2239" i="2" s="1"/>
  <c r="L2409" i="2"/>
  <c r="S2409" i="2" s="1"/>
  <c r="T2409" i="2" s="1"/>
  <c r="P2409" i="2" s="1"/>
  <c r="F2409" i="2" s="1"/>
  <c r="L1912" i="2"/>
  <c r="S1912" i="2" s="1"/>
  <c r="T1912" i="2" s="1"/>
  <c r="F1912" i="2" s="1"/>
  <c r="L1435" i="2"/>
  <c r="S1435" i="2" s="1"/>
  <c r="T1435" i="2" s="1"/>
  <c r="L1872" i="2"/>
  <c r="S1872" i="2" s="1"/>
  <c r="T1872" i="2" s="1"/>
  <c r="F1872" i="2" s="1"/>
  <c r="L1449" i="2"/>
  <c r="S1449" i="2" s="1"/>
  <c r="T1449" i="2" s="1"/>
  <c r="P1449" i="2" s="1"/>
  <c r="F1449" i="2" s="1"/>
  <c r="L1878" i="2"/>
  <c r="S1878" i="2" s="1"/>
  <c r="T1878" i="2" s="1"/>
  <c r="F1878" i="2" s="1"/>
  <c r="L1932" i="2"/>
  <c r="S1932" i="2" s="1"/>
  <c r="T1932" i="2" s="1"/>
  <c r="F1932" i="2" s="1"/>
  <c r="L1829" i="2"/>
  <c r="S1829" i="2" s="1"/>
  <c r="T1829" i="2" s="1"/>
  <c r="F1829" i="2" s="1"/>
  <c r="L1462" i="2"/>
  <c r="S1462" i="2" s="1"/>
  <c r="L1694" i="2"/>
  <c r="S1694" i="2" s="1"/>
  <c r="T1694" i="2" s="1"/>
  <c r="F1694" i="2" s="1"/>
  <c r="L1710" i="2"/>
  <c r="S1710" i="2" s="1"/>
  <c r="T1710" i="2" s="1"/>
  <c r="P1710" i="2" s="1"/>
  <c r="F1710" i="2" s="1"/>
  <c r="L1619" i="2"/>
  <c r="S1619" i="2" s="1"/>
  <c r="T1619" i="2" s="1"/>
  <c r="F1619" i="2" s="1"/>
  <c r="L1461" i="2"/>
  <c r="S1461" i="2" s="1"/>
  <c r="N1461" i="2" s="1"/>
  <c r="T1461" i="2" s="1"/>
  <c r="F1461" i="2" s="1"/>
  <c r="L1693" i="2"/>
  <c r="S1693" i="2" s="1"/>
  <c r="T1693" i="2" s="1"/>
  <c r="F1693" i="2" s="1"/>
  <c r="L1032" i="2"/>
  <c r="S1032" i="2" s="1"/>
  <c r="N1032" i="2" s="1"/>
  <c r="T1032" i="2" s="1"/>
  <c r="L935" i="2"/>
  <c r="S935" i="2" s="1"/>
  <c r="T935" i="2" s="1"/>
  <c r="L1023" i="2"/>
  <c r="S1023" i="2" s="1"/>
  <c r="T1023" i="2" s="1"/>
  <c r="F1023" i="2" s="1"/>
  <c r="L1020" i="2"/>
  <c r="S1020" i="2" s="1"/>
  <c r="T1020" i="2" s="1"/>
  <c r="F1020" i="2" s="1"/>
  <c r="L1277" i="2"/>
  <c r="S1277" i="2" s="1"/>
  <c r="N1277" i="2" s="1"/>
  <c r="T1277" i="2" s="1"/>
  <c r="P1277" i="2" s="1"/>
  <c r="F1277" i="2" s="1"/>
  <c r="L1279" i="2"/>
  <c r="S1279" i="2" s="1"/>
  <c r="L982" i="2"/>
  <c r="S982" i="2" s="1"/>
  <c r="T982" i="2" s="1"/>
  <c r="F982" i="2" s="1"/>
  <c r="L939" i="2"/>
  <c r="S939" i="2" s="1"/>
  <c r="T939" i="2" s="1"/>
  <c r="F939" i="2" s="1"/>
  <c r="L961" i="2"/>
  <c r="S961" i="2" s="1"/>
  <c r="L1026" i="2"/>
  <c r="S1026" i="2" s="1"/>
  <c r="T1026" i="2" s="1"/>
  <c r="F1026" i="2" s="1"/>
  <c r="L448" i="2"/>
  <c r="S448" i="2" s="1"/>
  <c r="T448" i="2" s="1"/>
  <c r="P448" i="2" s="1"/>
  <c r="F448" i="2" s="1"/>
  <c r="L720" i="2"/>
  <c r="S720" i="2" s="1"/>
  <c r="L240" i="2"/>
  <c r="S240" i="2" s="1"/>
  <c r="T240" i="2" s="1"/>
  <c r="F240" i="2" s="1"/>
  <c r="L870" i="2"/>
  <c r="S870" i="2" s="1"/>
  <c r="T870" i="2" s="1"/>
  <c r="F870" i="2" s="1"/>
  <c r="L864" i="2"/>
  <c r="S864" i="2" s="1"/>
  <c r="T864" i="2" s="1"/>
  <c r="F864" i="2" s="1"/>
  <c r="K313" i="1"/>
  <c r="R313" i="1" s="1"/>
  <c r="S313" i="1" s="1"/>
  <c r="E313" i="1" s="1"/>
  <c r="K285" i="1"/>
  <c r="R285" i="1" s="1"/>
  <c r="S285" i="1" s="1"/>
  <c r="E285" i="1" s="1"/>
  <c r="K371" i="1"/>
  <c r="R371" i="1" s="1"/>
  <c r="S371" i="1" s="1"/>
  <c r="E371" i="1" s="1"/>
  <c r="K87" i="1"/>
  <c r="R87" i="1" s="1"/>
  <c r="S87" i="1" s="1"/>
  <c r="K19" i="1"/>
  <c r="R19" i="1" s="1"/>
  <c r="S19" i="1" s="1"/>
  <c r="E19" i="1" s="1"/>
  <c r="O383" i="1"/>
  <c r="E383" i="1" s="1"/>
  <c r="O245" i="1"/>
  <c r="E245" i="1" s="1"/>
  <c r="O32" i="1"/>
  <c r="E32" i="1" s="1"/>
  <c r="O121" i="1"/>
  <c r="E121" i="1" s="1"/>
  <c r="O314" i="1"/>
  <c r="E314" i="1" s="1"/>
  <c r="O48" i="1"/>
  <c r="E48" i="1" s="1"/>
  <c r="O340" i="1"/>
  <c r="E340" i="1" s="1"/>
  <c r="O329" i="1"/>
  <c r="E329" i="1" s="1"/>
  <c r="O311" i="1"/>
  <c r="O174" i="1"/>
  <c r="E174" i="1" s="1"/>
  <c r="O70" i="1"/>
  <c r="E70" i="1" s="1"/>
  <c r="O303" i="1"/>
  <c r="E303" i="1" s="1"/>
  <c r="O47" i="1"/>
  <c r="E47" i="1" s="1"/>
  <c r="O220" i="1"/>
  <c r="E220" i="1" s="1"/>
  <c r="O173" i="1"/>
  <c r="E173" i="1" s="1"/>
  <c r="M80" i="1"/>
  <c r="S80" i="1" s="1"/>
  <c r="E80" i="1" s="1"/>
  <c r="P1359" i="2"/>
  <c r="F1359" i="2" s="1"/>
  <c r="P1349" i="2"/>
  <c r="F1349" i="2" s="1"/>
  <c r="P2215" i="2"/>
  <c r="F2215" i="2" s="1"/>
  <c r="P2515" i="2"/>
  <c r="F2515" i="2" s="1"/>
  <c r="P2833" i="2"/>
  <c r="F2833" i="2" s="1"/>
  <c r="P1961" i="2"/>
  <c r="F1961" i="2" s="1"/>
  <c r="P1435" i="2"/>
  <c r="F1435" i="2" s="1"/>
  <c r="P1454" i="2"/>
  <c r="F1454" i="2" s="1"/>
  <c r="P3078" i="2"/>
  <c r="F3078" i="2" s="1"/>
  <c r="P2953" i="2"/>
  <c r="F2953" i="2" s="1"/>
  <c r="P2928" i="2"/>
  <c r="F2928" i="2" s="1"/>
  <c r="P2922" i="2"/>
  <c r="F2922" i="2" s="1"/>
  <c r="P2726" i="2"/>
  <c r="F2726" i="2" s="1"/>
  <c r="P2581" i="2"/>
  <c r="F2581" i="2" s="1"/>
  <c r="P2860" i="2"/>
  <c r="F2860" i="2" s="1"/>
  <c r="P2074" i="2"/>
  <c r="F2074" i="2" s="1"/>
  <c r="P1967" i="2"/>
  <c r="F1967" i="2" s="1"/>
  <c r="P1960" i="2"/>
  <c r="F1960" i="2" s="1"/>
  <c r="P2930" i="2"/>
  <c r="F2930" i="2" s="1"/>
  <c r="P2548" i="2"/>
  <c r="F2548" i="2" s="1"/>
  <c r="P2534" i="2"/>
  <c r="F2534" i="2" s="1"/>
  <c r="P2051" i="2"/>
  <c r="F2051" i="2" s="1"/>
  <c r="P1917" i="2"/>
  <c r="F1917" i="2" s="1"/>
  <c r="P2079" i="2"/>
  <c r="F2079" i="2" s="1"/>
  <c r="P2749" i="2"/>
  <c r="F2749" i="2" s="1"/>
  <c r="P2497" i="2"/>
  <c r="F2497" i="2" s="1"/>
  <c r="P2832" i="2"/>
  <c r="F2832" i="2" s="1"/>
  <c r="P2028" i="2"/>
  <c r="F2028" i="2" s="1"/>
  <c r="P3084" i="2"/>
  <c r="F3084" i="2" s="1"/>
  <c r="P2978" i="2"/>
  <c r="F2978" i="2" s="1"/>
  <c r="P2596" i="2"/>
  <c r="F2596" i="2" s="1"/>
  <c r="P2179" i="2"/>
  <c r="F2179" i="2" s="1"/>
  <c r="P2161" i="2"/>
  <c r="F2161" i="2" s="1"/>
  <c r="P2142" i="2"/>
  <c r="F2142" i="2" s="1"/>
  <c r="P2076" i="2"/>
  <c r="F2076" i="2" s="1"/>
  <c r="P1971" i="2"/>
  <c r="F1971" i="2" s="1"/>
  <c r="P1675" i="2"/>
  <c r="F1675" i="2" s="1"/>
  <c r="P2841" i="2"/>
  <c r="F2841" i="2" s="1"/>
  <c r="P2598" i="2"/>
  <c r="F2598" i="2" s="1"/>
  <c r="P2407" i="2"/>
  <c r="F2407" i="2" s="1"/>
  <c r="P1834" i="2"/>
  <c r="F1834" i="2" s="1"/>
  <c r="P2120" i="2"/>
  <c r="F2120" i="2" s="1"/>
  <c r="P2496" i="2"/>
  <c r="F2496" i="2" s="1"/>
  <c r="P1721" i="2"/>
  <c r="F1721" i="2" s="1"/>
  <c r="P1407" i="2"/>
  <c r="F1407" i="2" s="1"/>
  <c r="P1767" i="2"/>
  <c r="F1767" i="2" s="1"/>
  <c r="P1769" i="2"/>
  <c r="F1769" i="2" s="1"/>
  <c r="P1040" i="2"/>
  <c r="F1040" i="2" s="1"/>
  <c r="P1220" i="2"/>
  <c r="F1220" i="2" s="1"/>
  <c r="P1128" i="2"/>
  <c r="F1128" i="2" s="1"/>
  <c r="P1261" i="2"/>
  <c r="F1261" i="2" s="1"/>
  <c r="P1183" i="2"/>
  <c r="F1183" i="2" s="1"/>
  <c r="P1032" i="2"/>
  <c r="F1032" i="2" s="1"/>
  <c r="P1127" i="2"/>
  <c r="F1127" i="2" s="1"/>
  <c r="P1126" i="2"/>
  <c r="F1126" i="2" s="1"/>
  <c r="P1226" i="2"/>
  <c r="F1226" i="2" s="1"/>
  <c r="P1278" i="2"/>
  <c r="F1278" i="2" s="1"/>
  <c r="P1358" i="2"/>
  <c r="F1358" i="2" s="1"/>
  <c r="P1330" i="2"/>
  <c r="F1330" i="2" s="1"/>
  <c r="P1260" i="2"/>
  <c r="F1260" i="2" s="1"/>
  <c r="P1162" i="2"/>
  <c r="F1162" i="2" s="1"/>
  <c r="P1180" i="2"/>
  <c r="F1180" i="2" s="1"/>
  <c r="P1142" i="2"/>
  <c r="F1142" i="2" s="1"/>
  <c r="P1219" i="2"/>
  <c r="F1219" i="2" s="1"/>
  <c r="P1158" i="2"/>
  <c r="F1158" i="2" s="1"/>
  <c r="P977" i="2"/>
  <c r="F977" i="2" s="1"/>
  <c r="P892" i="2"/>
  <c r="F892" i="2" s="1"/>
  <c r="P890" i="2"/>
  <c r="F890" i="2" s="1"/>
  <c r="P935" i="2"/>
  <c r="F935" i="2" s="1"/>
  <c r="P908" i="2"/>
  <c r="F908" i="2" s="1"/>
  <c r="P397" i="2"/>
  <c r="F397" i="2" s="1"/>
  <c r="P530" i="2"/>
  <c r="F530" i="2" s="1"/>
  <c r="P486" i="2"/>
  <c r="F486" i="2" s="1"/>
  <c r="P452" i="2"/>
  <c r="F452" i="2" s="1"/>
  <c r="P135" i="2"/>
  <c r="F135" i="2" s="1"/>
  <c r="P752" i="2"/>
  <c r="F752" i="2" s="1"/>
  <c r="P845" i="2"/>
  <c r="F845" i="2" s="1"/>
  <c r="P513" i="2"/>
  <c r="F513" i="2" s="1"/>
  <c r="P511" i="2"/>
  <c r="F511" i="2" s="1"/>
  <c r="P232" i="2"/>
  <c r="F232" i="2" s="1"/>
  <c r="P798" i="2"/>
  <c r="F798" i="2" s="1"/>
  <c r="P181" i="2"/>
  <c r="F181" i="2" s="1"/>
  <c r="P177" i="2"/>
  <c r="F177" i="2" s="1"/>
  <c r="P17" i="2"/>
  <c r="F17" i="2" s="1"/>
  <c r="N3085" i="2"/>
  <c r="T3085" i="2" s="1"/>
  <c r="F3085" i="2" s="1"/>
  <c r="N1791" i="2"/>
  <c r="T1791" i="2" s="1"/>
  <c r="F1791" i="2" s="1"/>
  <c r="N1262" i="2"/>
  <c r="T1262" i="2" s="1"/>
  <c r="N1280" i="2"/>
  <c r="T1280" i="2" s="1"/>
  <c r="F1280" i="2" s="1"/>
  <c r="N1279" i="2"/>
  <c r="N1266" i="2"/>
  <c r="T1266" i="2" s="1"/>
  <c r="P1266" i="2" s="1"/>
  <c r="F1266" i="2" s="1"/>
  <c r="N866" i="2"/>
  <c r="T866" i="2" s="1"/>
  <c r="N2823" i="2"/>
  <c r="T2823" i="2" s="1"/>
  <c r="F2823" i="2" s="1"/>
  <c r="N1865" i="2"/>
  <c r="N1682" i="2"/>
  <c r="T1682" i="2" s="1"/>
  <c r="F1682" i="2" s="1"/>
  <c r="N1462" i="2"/>
  <c r="N2192" i="2"/>
  <c r="T2192" i="2" s="1"/>
  <c r="N23" i="2"/>
  <c r="T23" i="2" s="1"/>
  <c r="N1033" i="2"/>
  <c r="T1033" i="2" s="1"/>
  <c r="N732" i="2"/>
  <c r="T732" i="2" s="1"/>
  <c r="N2761" i="2"/>
  <c r="T2761" i="2" s="1"/>
  <c r="F2761" i="2" s="1"/>
  <c r="N1307" i="2"/>
  <c r="T1307" i="2" s="1"/>
  <c r="F1307" i="2" s="1"/>
  <c r="N1274" i="2"/>
  <c r="N745" i="2"/>
  <c r="T745" i="2" s="1"/>
  <c r="N723" i="2"/>
  <c r="T723" i="2" s="1"/>
  <c r="F723" i="2" s="1"/>
  <c r="N706" i="2"/>
  <c r="T706" i="2" s="1"/>
  <c r="N29" i="2"/>
  <c r="T29" i="2" s="1"/>
  <c r="N961" i="2"/>
  <c r="N2415" i="2"/>
  <c r="T2415" i="2" s="1"/>
  <c r="F2415" i="2" s="1"/>
  <c r="N987" i="2"/>
  <c r="T987" i="2" s="1"/>
  <c r="F987" i="2" s="1"/>
  <c r="N2741" i="2"/>
  <c r="N645" i="2"/>
  <c r="T645" i="2" s="1"/>
  <c r="N1122" i="2"/>
  <c r="T1122" i="2" s="1"/>
  <c r="N2623" i="2"/>
  <c r="N1597" i="2"/>
  <c r="T1597" i="2" s="1"/>
  <c r="F1597" i="2" s="1"/>
  <c r="N2494" i="2"/>
  <c r="T2494" i="2" s="1"/>
  <c r="F2494" i="2" s="1"/>
  <c r="N984" i="2"/>
  <c r="T984" i="2" s="1"/>
  <c r="F984" i="2" s="1"/>
  <c r="N1397" i="2"/>
  <c r="T1397" i="2" s="1"/>
  <c r="N1464" i="2"/>
  <c r="T1464" i="2" s="1"/>
  <c r="F1464" i="2" s="1"/>
  <c r="N433" i="2"/>
  <c r="T433" i="2" s="1"/>
  <c r="N2727" i="2"/>
  <c r="T2727" i="2" s="1"/>
  <c r="N3056" i="2"/>
  <c r="T3056" i="2" s="1"/>
  <c r="F3056" i="2" s="1"/>
  <c r="N2078" i="2"/>
  <c r="N2038" i="2"/>
  <c r="T2038" i="2" s="1"/>
  <c r="N2095" i="2"/>
  <c r="T2095" i="2" s="1"/>
  <c r="F2095" i="2" s="1"/>
  <c r="N453" i="2"/>
  <c r="T453" i="2" s="1"/>
  <c r="F453" i="2" s="1"/>
  <c r="N24" i="2"/>
  <c r="T24" i="2" s="1"/>
  <c r="P24" i="2" s="1"/>
  <c r="F24" i="2" s="1"/>
  <c r="N756" i="2"/>
  <c r="T756" i="2" s="1"/>
  <c r="F756" i="2" s="1"/>
  <c r="N720" i="2"/>
  <c r="N2030" i="2"/>
  <c r="T2030" i="2" s="1"/>
  <c r="N1785" i="2"/>
  <c r="T1785" i="2" s="1"/>
  <c r="N1768" i="2"/>
  <c r="T1768" i="2" s="1"/>
  <c r="N1617" i="2"/>
  <c r="T1617" i="2" s="1"/>
  <c r="F1617" i="2" s="1"/>
  <c r="N783" i="2"/>
  <c r="T783" i="2" s="1"/>
  <c r="F783" i="2" s="1"/>
  <c r="N2501" i="2"/>
  <c r="T2501" i="2" s="1"/>
  <c r="A2742" i="2"/>
  <c r="M46" i="1"/>
  <c r="S46" i="1" s="1"/>
  <c r="M5" i="1"/>
  <c r="S5" i="1" s="1"/>
  <c r="M68" i="1"/>
  <c r="S68" i="1" s="1"/>
  <c r="M4" i="1"/>
  <c r="S4" i="1" s="1"/>
  <c r="M99" i="1"/>
  <c r="S99" i="1" s="1"/>
  <c r="M27" i="1"/>
  <c r="S27" i="1" s="1"/>
  <c r="E27" i="1" s="1"/>
  <c r="M116" i="1"/>
  <c r="S116" i="1" s="1"/>
  <c r="E116" i="1" s="1"/>
  <c r="M98" i="1"/>
  <c r="S98" i="1" s="1"/>
  <c r="E98" i="1" s="1"/>
  <c r="M69" i="1"/>
  <c r="S69" i="1" s="1"/>
  <c r="E69" i="1" s="1"/>
  <c r="L2424" i="2"/>
  <c r="S2424" i="2" s="1"/>
  <c r="T2424" i="2" s="1"/>
  <c r="L2451" i="2"/>
  <c r="S2451" i="2" s="1"/>
  <c r="T2451" i="2" s="1"/>
  <c r="F2451" i="2" s="1"/>
  <c r="L1021" i="2"/>
  <c r="S1021" i="2" s="1"/>
  <c r="L715" i="2"/>
  <c r="S715" i="2" s="1"/>
  <c r="T715" i="2" s="1"/>
  <c r="F715" i="2" s="1"/>
  <c r="L846" i="2"/>
  <c r="S846" i="2" s="1"/>
  <c r="L921" i="2"/>
  <c r="S921" i="2" s="1"/>
  <c r="L891" i="2"/>
  <c r="S891" i="2" s="1"/>
  <c r="L883" i="2"/>
  <c r="S883" i="2" s="1"/>
  <c r="T883" i="2" s="1"/>
  <c r="F883" i="2" s="1"/>
  <c r="L848" i="2"/>
  <c r="S848" i="2" s="1"/>
  <c r="T848" i="2" s="1"/>
  <c r="F848" i="2" s="1"/>
  <c r="L917" i="2"/>
  <c r="S917" i="2" s="1"/>
  <c r="L949" i="2"/>
  <c r="S949" i="2" s="1"/>
  <c r="L878" i="2"/>
  <c r="S878" i="2" s="1"/>
  <c r="T878" i="2" s="1"/>
  <c r="F878" i="2" s="1"/>
  <c r="L2408" i="2"/>
  <c r="S2408" i="2" s="1"/>
  <c r="T2408" i="2" s="1"/>
  <c r="L1419" i="2"/>
  <c r="S1419" i="2" s="1"/>
  <c r="L1392" i="2"/>
  <c r="S1392" i="2" s="1"/>
  <c r="T1392" i="2" s="1"/>
  <c r="F1392" i="2" s="1"/>
  <c r="L3087" i="2"/>
  <c r="S3087" i="2" s="1"/>
  <c r="L705" i="2"/>
  <c r="S705" i="2" s="1"/>
  <c r="L757" i="2"/>
  <c r="S757" i="2" s="1"/>
  <c r="L2837" i="2"/>
  <c r="S2837" i="2" s="1"/>
  <c r="T2837" i="2" s="1"/>
  <c r="F2837" i="2" s="1"/>
  <c r="L1898" i="2"/>
  <c r="S1898" i="2" s="1"/>
  <c r="T1898" i="2" s="1"/>
  <c r="F1898" i="2" s="1"/>
  <c r="L980" i="2"/>
  <c r="S980" i="2" s="1"/>
  <c r="T980" i="2" s="1"/>
  <c r="F980" i="2" s="1"/>
  <c r="L2422" i="2"/>
  <c r="S2422" i="2" s="1"/>
  <c r="T2422" i="2" s="1"/>
  <c r="F2422" i="2" s="1"/>
  <c r="L2406" i="2"/>
  <c r="S2406" i="2" s="1"/>
  <c r="T2406" i="2" s="1"/>
  <c r="L1272" i="2"/>
  <c r="S1272" i="2" s="1"/>
  <c r="T1272" i="2" s="1"/>
  <c r="F1272" i="2" s="1"/>
  <c r="L795" i="2"/>
  <c r="S795" i="2" s="1"/>
  <c r="L2073" i="2"/>
  <c r="S2073" i="2" s="1"/>
  <c r="T2073" i="2" s="1"/>
  <c r="L1923" i="2"/>
  <c r="S1923" i="2" s="1"/>
  <c r="L979" i="2"/>
  <c r="S979" i="2" s="1"/>
  <c r="T979" i="2" s="1"/>
  <c r="F979" i="2" s="1"/>
  <c r="L893" i="2"/>
  <c r="S893" i="2" s="1"/>
  <c r="T893" i="2" s="1"/>
  <c r="F893" i="2" s="1"/>
  <c r="L849" i="2"/>
  <c r="S849" i="2" s="1"/>
  <c r="T849" i="2" s="1"/>
  <c r="F849" i="2" s="1"/>
  <c r="L1120" i="2"/>
  <c r="S1120" i="2" s="1"/>
  <c r="T1120" i="2" s="1"/>
  <c r="F1120" i="2" s="1"/>
  <c r="L200" i="2"/>
  <c r="S200" i="2" s="1"/>
  <c r="T200" i="2" s="1"/>
  <c r="F200" i="2" s="1"/>
  <c r="K115" i="1"/>
  <c r="R115" i="1" s="1"/>
  <c r="S115" i="1" s="1"/>
  <c r="E115" i="1" s="1"/>
  <c r="K152" i="1"/>
  <c r="R152" i="1" s="1"/>
  <c r="K64" i="1"/>
  <c r="R64" i="1" s="1"/>
  <c r="S64" i="1" s="1"/>
  <c r="E64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36" i="2" l="1"/>
  <c r="A1536" i="2" s="1"/>
  <c r="F1771" i="2"/>
  <c r="A1771" i="2" s="1"/>
  <c r="F733" i="2"/>
  <c r="A733" i="2" s="1"/>
  <c r="F1936" i="2"/>
  <c r="A1936" i="2" s="1"/>
  <c r="F2716" i="2"/>
  <c r="A2716" i="2" s="1"/>
  <c r="F2939" i="2"/>
  <c r="A2939" i="2" s="1"/>
  <c r="F2325" i="2"/>
  <c r="A2325" i="2" s="1"/>
  <c r="F481" i="2"/>
  <c r="A481" i="2" s="1"/>
  <c r="F861" i="2"/>
  <c r="A861" i="2" s="1"/>
  <c r="F1778" i="2"/>
  <c r="A1778" i="2" s="1"/>
  <c r="F1543" i="2"/>
  <c r="A1543" i="2" s="1"/>
  <c r="F1776" i="2"/>
  <c r="A1776" i="2" s="1"/>
  <c r="F920" i="2"/>
  <c r="A920" i="2" s="1"/>
  <c r="F2967" i="2"/>
  <c r="A2967" i="2" s="1"/>
  <c r="F1748" i="2"/>
  <c r="A1748" i="2" s="1"/>
  <c r="F755" i="2"/>
  <c r="A755" i="2" s="1"/>
  <c r="F1749" i="2"/>
  <c r="A1749" i="2" s="1"/>
  <c r="F735" i="2"/>
  <c r="A735" i="2" s="1"/>
  <c r="F859" i="2"/>
  <c r="A859" i="2" s="1"/>
  <c r="F2087" i="2"/>
  <c r="A2087" i="2" s="1"/>
  <c r="F1030" i="2"/>
  <c r="A1030" i="2" s="1"/>
  <c r="F3050" i="2"/>
  <c r="A3050" i="2" s="1"/>
  <c r="F2793" i="2"/>
  <c r="A2793" i="2" s="1"/>
  <c r="F1545" i="2"/>
  <c r="A1545" i="2" s="1"/>
  <c r="F3058" i="2"/>
  <c r="A3058" i="2" s="1"/>
  <c r="F2328" i="2"/>
  <c r="A2328" i="2" s="1"/>
  <c r="F2867" i="2"/>
  <c r="A2867" i="2" s="1"/>
  <c r="F3070" i="2"/>
  <c r="A3070" i="2" s="1"/>
  <c r="F2085" i="2"/>
  <c r="A2085" i="2" s="1"/>
  <c r="F728" i="2"/>
  <c r="A728" i="2" s="1"/>
  <c r="F1629" i="2"/>
  <c r="A1629" i="2" s="1"/>
  <c r="F1151" i="2"/>
  <c r="A1151" i="2" s="1"/>
  <c r="F860" i="2"/>
  <c r="A860" i="2" s="1"/>
  <c r="F2528" i="2"/>
  <c r="A2528" i="2" s="1"/>
  <c r="F862" i="2"/>
  <c r="A862" i="2" s="1"/>
  <c r="F394" i="2"/>
  <c r="A394" i="2" s="1"/>
  <c r="F3030" i="2"/>
  <c r="A3030" i="2" s="1"/>
  <c r="F1043" i="2"/>
  <c r="A1043" i="2" s="1"/>
  <c r="F2717" i="2"/>
  <c r="A2717" i="2" s="1"/>
  <c r="F1042" i="2"/>
  <c r="A1042" i="2" s="1"/>
  <c r="F2410" i="2"/>
  <c r="A2410" i="2" s="1"/>
  <c r="F1779" i="2"/>
  <c r="A1779" i="2" s="1"/>
  <c r="F2760" i="2"/>
  <c r="A2760" i="2" s="1"/>
  <c r="F2178" i="2"/>
  <c r="A2178" i="2" s="1"/>
  <c r="F1476" i="2"/>
  <c r="A1476" i="2" s="1"/>
  <c r="F2346" i="2"/>
  <c r="A2346" i="2" s="1"/>
  <c r="F22" i="2"/>
  <c r="A22" i="2" s="1"/>
  <c r="F2088" i="2"/>
  <c r="A2088" i="2" s="1"/>
  <c r="F924" i="2"/>
  <c r="A924" i="2" s="1"/>
  <c r="F3031" i="2"/>
  <c r="A3031" i="2" s="1"/>
  <c r="F2786" i="2"/>
  <c r="A2786" i="2" s="1"/>
  <c r="F3069" i="2"/>
  <c r="A3069" i="2" s="1"/>
  <c r="F1544" i="2"/>
  <c r="A1544" i="2" s="1"/>
  <c r="F671" i="2"/>
  <c r="A671" i="2" s="1"/>
  <c r="T699" i="2"/>
  <c r="F699" i="2" s="1"/>
  <c r="T1344" i="2"/>
  <c r="T2623" i="2"/>
  <c r="F2623" i="2" s="1"/>
  <c r="T1455" i="2"/>
  <c r="F1455" i="2" s="1"/>
  <c r="T1750" i="2"/>
  <c r="T2737" i="2"/>
  <c r="T1182" i="2"/>
  <c r="F1182" i="2" s="1"/>
  <c r="T1752" i="2"/>
  <c r="T869" i="2"/>
  <c r="F869" i="2" s="1"/>
  <c r="T393" i="2"/>
  <c r="F393" i="2" s="1"/>
  <c r="T1751" i="2"/>
  <c r="T3006" i="2"/>
  <c r="T416" i="2"/>
  <c r="A1250" i="2"/>
  <c r="A1343" i="2"/>
  <c r="A1483" i="2"/>
  <c r="A2062" i="2"/>
  <c r="A2584" i="2"/>
  <c r="A2486" i="2"/>
  <c r="A1671" i="2"/>
  <c r="A1117" i="2"/>
  <c r="A1956" i="2"/>
  <c r="A983" i="2"/>
  <c r="A2414" i="2"/>
  <c r="A1588" i="2"/>
  <c r="A1281" i="2"/>
  <c r="A2487" i="2"/>
  <c r="A1203" i="2"/>
  <c r="A1038" i="2"/>
  <c r="A1568" i="2"/>
  <c r="A305" i="2"/>
  <c r="A350" i="2"/>
  <c r="A2771" i="2"/>
  <c r="A2616" i="2"/>
  <c r="A1759" i="2"/>
  <c r="A1706" i="2"/>
  <c r="A290" i="2"/>
  <c r="A644" i="2"/>
  <c r="A2332" i="2"/>
  <c r="A701" i="2"/>
  <c r="A2032" i="2"/>
  <c r="A556" i="2"/>
  <c r="A345" i="2"/>
  <c r="A2512" i="2"/>
  <c r="A1350" i="2"/>
  <c r="A748" i="2"/>
  <c r="A2490" i="2"/>
  <c r="A2284" i="2"/>
  <c r="A1707" i="2"/>
  <c r="A1518" i="2"/>
  <c r="A3027" i="2"/>
  <c r="A557" i="2"/>
  <c r="A847" i="2"/>
  <c r="A869" i="2"/>
  <c r="A393" i="2"/>
  <c r="A1760" i="2"/>
  <c r="A2598" i="2"/>
  <c r="A2906" i="2"/>
  <c r="A1446" i="2"/>
  <c r="A1927" i="2"/>
  <c r="A1019" i="2"/>
  <c r="A960" i="2"/>
  <c r="A2295" i="2"/>
  <c r="A1484" i="2"/>
  <c r="A2347" i="2"/>
  <c r="A2416" i="2"/>
  <c r="A2592" i="2"/>
  <c r="A3010" i="2"/>
  <c r="A11" i="2"/>
  <c r="A304" i="2"/>
  <c r="A2110" i="2"/>
  <c r="A272" i="2"/>
  <c r="A986" i="2"/>
  <c r="A1888" i="2"/>
  <c r="A1428" i="2"/>
  <c r="A1041" i="2"/>
  <c r="A1650" i="2"/>
  <c r="A1024" i="2"/>
  <c r="A1075" i="2"/>
  <c r="A2135" i="2"/>
  <c r="A2861" i="2"/>
  <c r="A851" i="2"/>
  <c r="A2375" i="2"/>
  <c r="A1433" i="2"/>
  <c r="A2266" i="2"/>
  <c r="A341" i="2"/>
  <c r="A1583" i="2"/>
  <c r="A288" i="2"/>
  <c r="A274" i="2"/>
  <c r="A1455" i="2"/>
  <c r="A1790" i="2"/>
  <c r="A2348" i="2"/>
  <c r="A540" i="2"/>
  <c r="A699" i="2"/>
  <c r="A3057" i="2"/>
  <c r="A1257" i="2"/>
  <c r="A279" i="2"/>
  <c r="A844" i="2"/>
  <c r="A1448" i="2"/>
  <c r="A1182" i="2"/>
  <c r="A2715" i="2"/>
  <c r="A25" i="2"/>
  <c r="A1761" i="2"/>
  <c r="A1432" i="2"/>
  <c r="A935" i="2"/>
  <c r="O53" i="1"/>
  <c r="E53" i="1" s="1"/>
  <c r="O243" i="1"/>
  <c r="E243" i="1" s="1"/>
  <c r="O87" i="1"/>
  <c r="E87" i="1" s="1"/>
  <c r="O68" i="1"/>
  <c r="E68" i="1" s="1"/>
  <c r="P1275" i="2"/>
  <c r="F1275" i="2" s="1"/>
  <c r="P1237" i="2"/>
  <c r="F1237" i="2" s="1"/>
  <c r="P1589" i="2"/>
  <c r="F1589" i="2" s="1"/>
  <c r="P1305" i="2"/>
  <c r="F1305" i="2" s="1"/>
  <c r="P1456" i="2"/>
  <c r="F1456" i="2" s="1"/>
  <c r="P932" i="2"/>
  <c r="F932" i="2" s="1"/>
  <c r="P1750" i="2"/>
  <c r="F1750" i="2" s="1"/>
  <c r="P2737" i="2"/>
  <c r="F2737" i="2" s="1"/>
  <c r="P1466" i="2"/>
  <c r="F1466" i="2" s="1"/>
  <c r="P2601" i="2"/>
  <c r="F2601" i="2" s="1"/>
  <c r="P1762" i="2"/>
  <c r="F1762" i="2" s="1"/>
  <c r="P976" i="2"/>
  <c r="F976" i="2" s="1"/>
  <c r="P1752" i="2"/>
  <c r="F1752" i="2" s="1"/>
  <c r="P1161" i="2"/>
  <c r="F1161" i="2" s="1"/>
  <c r="P2595" i="2"/>
  <c r="F2595" i="2" s="1"/>
  <c r="P1751" i="2"/>
  <c r="F1751" i="2" s="1"/>
  <c r="P1276" i="2"/>
  <c r="F1276" i="2" s="1"/>
  <c r="P3006" i="2"/>
  <c r="F3006" i="2" s="1"/>
  <c r="P1457" i="2"/>
  <c r="F1457" i="2" s="1"/>
  <c r="P340" i="2"/>
  <c r="F340" i="2" s="1"/>
  <c r="P1353" i="2"/>
  <c r="F1353" i="2" s="1"/>
  <c r="P2413" i="2"/>
  <c r="F2413" i="2" s="1"/>
  <c r="N1144" i="2"/>
  <c r="T1144" i="2" s="1"/>
  <c r="M346" i="1"/>
  <c r="S346" i="1" s="1"/>
  <c r="E346" i="1" s="1"/>
  <c r="E311" i="1"/>
  <c r="M300" i="1"/>
  <c r="S300" i="1" s="1"/>
  <c r="E300" i="1" s="1"/>
  <c r="M55" i="1"/>
  <c r="S55" i="1" s="1"/>
  <c r="E55" i="1" s="1"/>
  <c r="M387" i="1"/>
  <c r="S387" i="1" s="1"/>
  <c r="E387" i="1" s="1"/>
  <c r="M276" i="1"/>
  <c r="S276" i="1" s="1"/>
  <c r="E276" i="1" s="1"/>
  <c r="M333" i="1"/>
  <c r="S333" i="1" s="1"/>
  <c r="E333" i="1" s="1"/>
  <c r="M336" i="1"/>
  <c r="S336" i="1" s="1"/>
  <c r="E336" i="1" s="1"/>
  <c r="N1264" i="2"/>
  <c r="T1264" i="2" s="1"/>
  <c r="F1264" i="2" s="1"/>
  <c r="N1388" i="2"/>
  <c r="T1388" i="2" s="1"/>
  <c r="F1388" i="2" s="1"/>
  <c r="N693" i="2"/>
  <c r="T693" i="2" s="1"/>
  <c r="F693" i="2" s="1"/>
  <c r="N709" i="2"/>
  <c r="T709" i="2" s="1"/>
  <c r="F709" i="2" s="1"/>
  <c r="N1355" i="2"/>
  <c r="T1355" i="2" s="1"/>
  <c r="N713" i="2"/>
  <c r="T713" i="2" s="1"/>
  <c r="F713" i="2" s="1"/>
  <c r="N1918" i="2"/>
  <c r="T1918" i="2" s="1"/>
  <c r="N2774" i="2"/>
  <c r="T2774" i="2" s="1"/>
  <c r="F2774" i="2" s="1"/>
  <c r="N2719" i="2"/>
  <c r="T2719" i="2" s="1"/>
  <c r="N2369" i="2"/>
  <c r="T2369" i="2" s="1"/>
  <c r="F2369" i="2" s="1"/>
  <c r="N867" i="2"/>
  <c r="T867" i="2" s="1"/>
  <c r="N916" i="2"/>
  <c r="T916" i="2" s="1"/>
  <c r="N2718" i="2"/>
  <c r="T2718" i="2" s="1"/>
  <c r="F2718" i="2" s="1"/>
  <c r="N1458" i="2"/>
  <c r="T1458" i="2" s="1"/>
  <c r="N1955" i="2"/>
  <c r="T1955" i="2" s="1"/>
  <c r="F1955" i="2" s="1"/>
  <c r="N1939" i="2"/>
  <c r="T1939" i="2" s="1"/>
  <c r="N2421" i="2"/>
  <c r="T2421" i="2" s="1"/>
  <c r="P2421" i="2" s="1"/>
  <c r="F2421" i="2" s="1"/>
  <c r="T1274" i="2"/>
  <c r="A2726" i="2"/>
  <c r="T2078" i="2"/>
  <c r="F2078" i="2" s="1"/>
  <c r="T1865" i="2"/>
  <c r="A2407" i="2"/>
  <c r="A1272" i="2"/>
  <c r="A1617" i="2"/>
  <c r="A232" i="2"/>
  <c r="A1834" i="2"/>
  <c r="A2749" i="2"/>
  <c r="A2833" i="2"/>
  <c r="A2134" i="2"/>
  <c r="A1898" i="2"/>
  <c r="A715" i="2"/>
  <c r="A984" i="2"/>
  <c r="A2761" i="2"/>
  <c r="A17" i="2"/>
  <c r="A890" i="2"/>
  <c r="A1278" i="2"/>
  <c r="A1675" i="2"/>
  <c r="A2351" i="2"/>
  <c r="A1120" i="2"/>
  <c r="A2837" i="2"/>
  <c r="A1392" i="2"/>
  <c r="A756" i="2"/>
  <c r="A2494" i="2"/>
  <c r="A177" i="2"/>
  <c r="A511" i="2"/>
  <c r="A135" i="2"/>
  <c r="A397" i="2"/>
  <c r="A892" i="2"/>
  <c r="A1219" i="2"/>
  <c r="A1260" i="2"/>
  <c r="A1226" i="2"/>
  <c r="A1183" i="2"/>
  <c r="A1040" i="2"/>
  <c r="A1721" i="2"/>
  <c r="A1971" i="2"/>
  <c r="A2179" i="2"/>
  <c r="A2028" i="2"/>
  <c r="A2079" i="2"/>
  <c r="A2548" i="2"/>
  <c r="A2074" i="2"/>
  <c r="A2922" i="2"/>
  <c r="A1454" i="2"/>
  <c r="A2515" i="2"/>
  <c r="A939" i="2"/>
  <c r="A1020" i="2"/>
  <c r="A1693" i="2"/>
  <c r="A1694" i="2"/>
  <c r="A1878" i="2"/>
  <c r="A1912" i="2"/>
  <c r="A2210" i="2"/>
  <c r="A2770" i="2"/>
  <c r="A2739" i="2"/>
  <c r="A3007" i="2"/>
  <c r="A979" i="2"/>
  <c r="A883" i="2"/>
  <c r="A723" i="2"/>
  <c r="A1280" i="2"/>
  <c r="A530" i="2"/>
  <c r="A1162" i="2"/>
  <c r="A1407" i="2"/>
  <c r="A3084" i="2"/>
  <c r="A2534" i="2"/>
  <c r="A240" i="2"/>
  <c r="A1710" i="2"/>
  <c r="A2555" i="2"/>
  <c r="A849" i="2"/>
  <c r="A2422" i="2"/>
  <c r="A2451" i="2"/>
  <c r="A24" i="2"/>
  <c r="A1464" i="2"/>
  <c r="A1597" i="2"/>
  <c r="A1682" i="2"/>
  <c r="A1266" i="2"/>
  <c r="A1791" i="2"/>
  <c r="A181" i="2"/>
  <c r="A513" i="2"/>
  <c r="A452" i="2"/>
  <c r="A908" i="2"/>
  <c r="A977" i="2"/>
  <c r="A1142" i="2"/>
  <c r="A1330" i="2"/>
  <c r="A1126" i="2"/>
  <c r="A1261" i="2"/>
  <c r="A1769" i="2"/>
  <c r="A2496" i="2"/>
  <c r="A2076" i="2"/>
  <c r="A2596" i="2"/>
  <c r="A2832" i="2"/>
  <c r="A1917" i="2"/>
  <c r="A2930" i="2"/>
  <c r="A2928" i="2"/>
  <c r="A1435" i="2"/>
  <c r="A2215" i="2"/>
  <c r="A864" i="2"/>
  <c r="A448" i="2"/>
  <c r="A982" i="2"/>
  <c r="A1023" i="2"/>
  <c r="A1461" i="2"/>
  <c r="A1449" i="2"/>
  <c r="A2409" i="2"/>
  <c r="A3088" i="2"/>
  <c r="A2791" i="2"/>
  <c r="A200" i="2"/>
  <c r="A878" i="2"/>
  <c r="A2095" i="2"/>
  <c r="A2415" i="2"/>
  <c r="A2823" i="2"/>
  <c r="A752" i="2"/>
  <c r="A1158" i="2"/>
  <c r="A1220" i="2"/>
  <c r="A2161" i="2"/>
  <c r="A1359" i="2"/>
  <c r="A1932" i="2"/>
  <c r="A2769" i="2"/>
  <c r="A893" i="2"/>
  <c r="A980" i="2"/>
  <c r="A848" i="2"/>
  <c r="A783" i="2"/>
  <c r="A453" i="2"/>
  <c r="A3056" i="2"/>
  <c r="A2623" i="2"/>
  <c r="A987" i="2"/>
  <c r="A1307" i="2"/>
  <c r="A3085" i="2"/>
  <c r="A798" i="2"/>
  <c r="A845" i="2"/>
  <c r="A486" i="2"/>
  <c r="A1277" i="2"/>
  <c r="A1180" i="2"/>
  <c r="A1358" i="2"/>
  <c r="A1127" i="2"/>
  <c r="A1128" i="2"/>
  <c r="A1767" i="2"/>
  <c r="A2120" i="2"/>
  <c r="A2841" i="2"/>
  <c r="A2142" i="2"/>
  <c r="A2978" i="2"/>
  <c r="A2497" i="2"/>
  <c r="A2051" i="2"/>
  <c r="A1960" i="2"/>
  <c r="A2581" i="2"/>
  <c r="A2953" i="2"/>
  <c r="A1961" i="2"/>
  <c r="A1349" i="2"/>
  <c r="A870" i="2"/>
  <c r="A1026" i="2"/>
  <c r="A1619" i="2"/>
  <c r="A1829" i="2"/>
  <c r="A1872" i="2"/>
  <c r="A2239" i="2"/>
  <c r="A2430" i="2"/>
  <c r="A2431" i="2"/>
  <c r="A3078" i="2"/>
  <c r="A2860" i="2"/>
  <c r="T2741" i="2"/>
  <c r="A1967" i="2"/>
  <c r="T1462" i="2"/>
  <c r="F1462" i="2" s="1"/>
  <c r="T1279" i="2"/>
  <c r="F1279" i="2" s="1"/>
  <c r="A1032" i="2"/>
  <c r="T961" i="2"/>
  <c r="T720" i="2"/>
  <c r="P720" i="2" s="1"/>
  <c r="F720" i="2" s="1"/>
  <c r="O99" i="1"/>
  <c r="E99" i="1" s="1"/>
  <c r="O46" i="1"/>
  <c r="E46" i="1" s="1"/>
  <c r="O4" i="1"/>
  <c r="E4" i="1" s="1"/>
  <c r="O5" i="1"/>
  <c r="E5" i="1" s="1"/>
  <c r="P2501" i="2"/>
  <c r="F2501" i="2" s="1"/>
  <c r="P1785" i="2"/>
  <c r="F1785" i="2" s="1"/>
  <c r="P2727" i="2"/>
  <c r="F2727" i="2" s="1"/>
  <c r="P2741" i="2"/>
  <c r="F2741" i="2" s="1"/>
  <c r="P2192" i="2"/>
  <c r="F2192" i="2" s="1"/>
  <c r="P2073" i="2"/>
  <c r="F2073" i="2" s="1"/>
  <c r="P2406" i="2"/>
  <c r="F2406" i="2" s="1"/>
  <c r="P2408" i="2"/>
  <c r="F2408" i="2" s="1"/>
  <c r="P2424" i="2"/>
  <c r="F2424" i="2" s="1"/>
  <c r="P1768" i="2"/>
  <c r="F1768" i="2" s="1"/>
  <c r="P2030" i="2"/>
  <c r="F2030" i="2" s="1"/>
  <c r="P2038" i="2"/>
  <c r="F2038" i="2" s="1"/>
  <c r="P1122" i="2"/>
  <c r="F1122" i="2" s="1"/>
  <c r="P1033" i="2"/>
  <c r="F1033" i="2" s="1"/>
  <c r="P1397" i="2"/>
  <c r="F1397" i="2" s="1"/>
  <c r="P1262" i="2"/>
  <c r="F1262" i="2" s="1"/>
  <c r="P961" i="2"/>
  <c r="F961" i="2" s="1"/>
  <c r="P866" i="2"/>
  <c r="F866" i="2" s="1"/>
  <c r="P433" i="2"/>
  <c r="F433" i="2" s="1"/>
  <c r="P645" i="2"/>
  <c r="F645" i="2" s="1"/>
  <c r="P706" i="2"/>
  <c r="F706" i="2" s="1"/>
  <c r="P745" i="2"/>
  <c r="F745" i="2" s="1"/>
  <c r="P732" i="2"/>
  <c r="F732" i="2" s="1"/>
  <c r="P23" i="2"/>
  <c r="F23" i="2" s="1"/>
  <c r="P29" i="2"/>
  <c r="F29" i="2" s="1"/>
  <c r="N757" i="2"/>
  <c r="T757" i="2" s="1"/>
  <c r="F757" i="2" s="1"/>
  <c r="N1419" i="2"/>
  <c r="T1419" i="2" s="1"/>
  <c r="F1419" i="2" s="1"/>
  <c r="N917" i="2"/>
  <c r="T917" i="2" s="1"/>
  <c r="F917" i="2" s="1"/>
  <c r="N921" i="2"/>
  <c r="T921" i="2" s="1"/>
  <c r="N1923" i="2"/>
  <c r="T1923" i="2" s="1"/>
  <c r="N795" i="2"/>
  <c r="T795" i="2" s="1"/>
  <c r="N705" i="2"/>
  <c r="T705" i="2" s="1"/>
  <c r="N846" i="2"/>
  <c r="T846" i="2" s="1"/>
  <c r="F846" i="2" s="1"/>
  <c r="N3087" i="2"/>
  <c r="T3087" i="2" s="1"/>
  <c r="N949" i="2"/>
  <c r="T949" i="2" s="1"/>
  <c r="F949" i="2" s="1"/>
  <c r="N891" i="2"/>
  <c r="T891" i="2" s="1"/>
  <c r="F891" i="2" s="1"/>
  <c r="N1021" i="2"/>
  <c r="T1021" i="2" s="1"/>
  <c r="M152" i="1"/>
  <c r="S152" i="1" s="1"/>
  <c r="E152" i="1" s="1"/>
  <c r="A152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58" i="1"/>
  <c r="A82" i="1"/>
  <c r="A91" i="1"/>
  <c r="A271" i="1"/>
  <c r="A69" i="1"/>
  <c r="A117" i="1"/>
  <c r="A61" i="1"/>
  <c r="F2307" i="4" l="1"/>
  <c r="E2306" i="4"/>
  <c r="D2305" i="4"/>
  <c r="E2307" i="4"/>
  <c r="D2306" i="4"/>
  <c r="F2305" i="4"/>
  <c r="E2304" i="4"/>
  <c r="D2303" i="4"/>
  <c r="F2306" i="4"/>
  <c r="E2305" i="4"/>
  <c r="D2304" i="4"/>
  <c r="F2303" i="4"/>
  <c r="F416" i="2"/>
  <c r="A416" i="2" s="1"/>
  <c r="A1344" i="2"/>
  <c r="F1344" i="2"/>
  <c r="F2304" i="4"/>
  <c r="E2303" i="4"/>
  <c r="D2307" i="4"/>
  <c r="A2369" i="2"/>
  <c r="A2774" i="2"/>
  <c r="A713" i="2"/>
  <c r="A709" i="2"/>
  <c r="A1388" i="2"/>
  <c r="A2078" i="2"/>
  <c r="A1955" i="2"/>
  <c r="A2718" i="2"/>
  <c r="A693" i="2"/>
  <c r="A1264" i="2"/>
  <c r="A2421" i="2"/>
  <c r="A2413" i="2"/>
  <c r="A1353" i="2"/>
  <c r="A340" i="2"/>
  <c r="A1457" i="2"/>
  <c r="A3006" i="2"/>
  <c r="A1276" i="2"/>
  <c r="A1751" i="2"/>
  <c r="A2595" i="2"/>
  <c r="A1161" i="2"/>
  <c r="A1752" i="2"/>
  <c r="A976" i="2"/>
  <c r="A1762" i="2"/>
  <c r="A2601" i="2"/>
  <c r="A1466" i="2"/>
  <c r="A2737" i="2"/>
  <c r="A1750" i="2"/>
  <c r="A932" i="2"/>
  <c r="A1456" i="2"/>
  <c r="A1305" i="2"/>
  <c r="A1589" i="2"/>
  <c r="A1237" i="2"/>
  <c r="A1275" i="2"/>
  <c r="P2719" i="2"/>
  <c r="F2719" i="2" s="1"/>
  <c r="P1355" i="2"/>
  <c r="F1355" i="2" s="1"/>
  <c r="P1939" i="2"/>
  <c r="F1939" i="2" s="1"/>
  <c r="P916" i="2"/>
  <c r="F916" i="2" s="1"/>
  <c r="P1144" i="2"/>
  <c r="F1144" i="2" s="1"/>
  <c r="P1274" i="2"/>
  <c r="F1274" i="2" s="1"/>
  <c r="P867" i="2"/>
  <c r="F867" i="2" s="1"/>
  <c r="P1918" i="2"/>
  <c r="F1918" i="2" s="1"/>
  <c r="P1865" i="2"/>
  <c r="F1865" i="2" s="1"/>
  <c r="P1458" i="2"/>
  <c r="F1458" i="2" s="1"/>
  <c r="A891" i="2"/>
  <c r="A917" i="2"/>
  <c r="A23" i="2"/>
  <c r="A645" i="2"/>
  <c r="A1262" i="2"/>
  <c r="A2038" i="2"/>
  <c r="A2408" i="2"/>
  <c r="A2741" i="2"/>
  <c r="A720" i="2"/>
  <c r="A1419" i="2"/>
  <c r="A1397" i="2"/>
  <c r="A2030" i="2"/>
  <c r="A2406" i="2"/>
  <c r="A2727" i="2"/>
  <c r="A1279" i="2"/>
  <c r="A433" i="2"/>
  <c r="A757" i="2"/>
  <c r="A745" i="2"/>
  <c r="A866" i="2"/>
  <c r="A1033" i="2"/>
  <c r="A1768" i="2"/>
  <c r="A2073" i="2"/>
  <c r="A1785" i="2"/>
  <c r="A949" i="2"/>
  <c r="A732" i="2"/>
  <c r="A846" i="2"/>
  <c r="E581" i="4" s="1"/>
  <c r="A29" i="2"/>
  <c r="A706" i="2"/>
  <c r="A961" i="2"/>
  <c r="A1122" i="2"/>
  <c r="A2424" i="2"/>
  <c r="A2192" i="2"/>
  <c r="A2501" i="2"/>
  <c r="A1462" i="2"/>
  <c r="E558" i="4"/>
  <c r="D558" i="4"/>
  <c r="D608" i="4"/>
  <c r="F554" i="4"/>
  <c r="D664" i="4"/>
  <c r="F666" i="4"/>
  <c r="D588" i="4"/>
  <c r="D590" i="4"/>
  <c r="F665" i="4"/>
  <c r="E588" i="4"/>
  <c r="F585" i="4"/>
  <c r="F588" i="4"/>
  <c r="D661" i="4"/>
  <c r="D617" i="4"/>
  <c r="D589" i="4"/>
  <c r="D654" i="4"/>
  <c r="E587" i="4"/>
  <c r="D651" i="4"/>
  <c r="D587" i="4"/>
  <c r="D618" i="4"/>
  <c r="E662" i="4"/>
  <c r="E618" i="4"/>
  <c r="E590" i="4"/>
  <c r="E554" i="4"/>
  <c r="D615" i="4"/>
  <c r="F609" i="4"/>
  <c r="F612" i="4"/>
  <c r="E610" i="4"/>
  <c r="D614" i="4"/>
  <c r="E609" i="4"/>
  <c r="D607" i="4"/>
  <c r="E607" i="4"/>
  <c r="F607" i="4"/>
  <c r="F608" i="4"/>
  <c r="E580" i="4"/>
  <c r="D611" i="4"/>
  <c r="E608" i="4"/>
  <c r="D610" i="4"/>
  <c r="D609" i="4"/>
  <c r="E611" i="4"/>
  <c r="F610" i="4"/>
  <c r="P3087" i="2"/>
  <c r="F3087" i="2" s="1"/>
  <c r="P1923" i="2"/>
  <c r="F1923" i="2" s="1"/>
  <c r="P1021" i="2"/>
  <c r="F1021" i="2" s="1"/>
  <c r="P921" i="2"/>
  <c r="F921" i="2" s="1"/>
  <c r="P795" i="2"/>
  <c r="F795" i="2" s="1"/>
  <c r="P705" i="2"/>
  <c r="F70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79" i="1"/>
  <c r="A266" i="1"/>
  <c r="A294" i="1"/>
  <c r="A62" i="1"/>
  <c r="A99" i="1"/>
  <c r="A135" i="1"/>
  <c r="A173" i="1"/>
  <c r="A174" i="1"/>
  <c r="A308" i="1"/>
  <c r="A314" i="1"/>
  <c r="A329" i="1"/>
  <c r="A340" i="1"/>
  <c r="A80" i="1"/>
  <c r="A98" i="1"/>
  <c r="A64" i="1"/>
  <c r="A65" i="1"/>
  <c r="A81" i="1"/>
  <c r="A63" i="1"/>
  <c r="A67" i="1"/>
  <c r="E589" i="4" l="1"/>
  <c r="F587" i="4"/>
  <c r="D586" i="4"/>
  <c r="E585" i="4"/>
  <c r="E586" i="4"/>
  <c r="D580" i="4"/>
  <c r="E613" i="4"/>
  <c r="F616" i="4"/>
  <c r="F611" i="4"/>
  <c r="F613" i="4"/>
  <c r="F615" i="4"/>
  <c r="A1458" i="2"/>
  <c r="A1865" i="2"/>
  <c r="A1918" i="2"/>
  <c r="A867" i="2"/>
  <c r="E865" i="4" s="1"/>
  <c r="A1274" i="2"/>
  <c r="A1144" i="2"/>
  <c r="A916" i="2"/>
  <c r="A1939" i="2"/>
  <c r="E1262" i="4" s="1"/>
  <c r="A1355" i="2"/>
  <c r="D1588" i="4" s="1"/>
  <c r="A2719" i="2"/>
  <c r="F584" i="4"/>
  <c r="E584" i="4"/>
  <c r="D606" i="4"/>
  <c r="E606" i="4"/>
  <c r="D584" i="4"/>
  <c r="F605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1282" i="4"/>
  <c r="D1280" i="4"/>
  <c r="E665" i="4"/>
  <c r="F1281" i="4"/>
  <c r="E1281" i="4"/>
  <c r="E666" i="4"/>
  <c r="F617" i="4"/>
  <c r="E1280" i="4"/>
  <c r="F1282" i="4"/>
  <c r="D1281" i="4"/>
  <c r="E612" i="4"/>
  <c r="E653" i="4"/>
  <c r="E1295" i="4"/>
  <c r="D1276" i="4"/>
  <c r="E1299" i="4"/>
  <c r="F1299" i="4"/>
  <c r="E1271" i="4"/>
  <c r="D1294" i="4"/>
  <c r="D1270" i="4"/>
  <c r="F1300" i="4"/>
  <c r="D1295" i="4"/>
  <c r="E1270" i="4"/>
  <c r="D1300" i="4"/>
  <c r="D1299" i="4"/>
  <c r="F1259" i="4"/>
  <c r="D1259" i="4"/>
  <c r="E1259" i="4"/>
  <c r="F1241" i="4"/>
  <c r="F1235" i="4"/>
  <c r="D1235" i="4"/>
  <c r="D612" i="4"/>
  <c r="E663" i="4"/>
  <c r="E664" i="4"/>
  <c r="D1282" i="4"/>
  <c r="F1283" i="4"/>
  <c r="E1241" i="4"/>
  <c r="F1258" i="4"/>
  <c r="F1257" i="4"/>
  <c r="D1257" i="4"/>
  <c r="E1251" i="4"/>
  <c r="F1250" i="4"/>
  <c r="E1252" i="4"/>
  <c r="E1258" i="4"/>
  <c r="E1257" i="4"/>
  <c r="E1256" i="4"/>
  <c r="F1251" i="4"/>
  <c r="E1250" i="4"/>
  <c r="D1250" i="4"/>
  <c r="E1249" i="4"/>
  <c r="D1249" i="4"/>
  <c r="D1258" i="4"/>
  <c r="D1252" i="4"/>
  <c r="D1251" i="4"/>
  <c r="F1252" i="4"/>
  <c r="F1256" i="4"/>
  <c r="D1256" i="4"/>
  <c r="F1249" i="4"/>
  <c r="D1123" i="4"/>
  <c r="E1123" i="4"/>
  <c r="D1125" i="4"/>
  <c r="D1124" i="4"/>
  <c r="E1124" i="4"/>
  <c r="D1129" i="4"/>
  <c r="D1128" i="4"/>
  <c r="E1128" i="4"/>
  <c r="F1128" i="4"/>
  <c r="E1129" i="4"/>
  <c r="F1129" i="4"/>
  <c r="F1124" i="4"/>
  <c r="E1122" i="4"/>
  <c r="F1126" i="4"/>
  <c r="E1126" i="4"/>
  <c r="E1125" i="4"/>
  <c r="F1125" i="4"/>
  <c r="D1126" i="4"/>
  <c r="F1127" i="4"/>
  <c r="D1122" i="4"/>
  <c r="D1127" i="4"/>
  <c r="E1127" i="4"/>
  <c r="F1123" i="4"/>
  <c r="F1122" i="4"/>
  <c r="D649" i="4"/>
  <c r="F653" i="4"/>
  <c r="E650" i="4"/>
  <c r="E655" i="4"/>
  <c r="F664" i="4"/>
  <c r="E661" i="4"/>
  <c r="F662" i="4"/>
  <c r="F651" i="4"/>
  <c r="F589" i="4"/>
  <c r="E656" i="4"/>
  <c r="F583" i="4"/>
  <c r="D653" i="4"/>
  <c r="D583" i="4"/>
  <c r="F649" i="4"/>
  <c r="D1283" i="4"/>
  <c r="D585" i="4"/>
  <c r="F590" i="4"/>
  <c r="F586" i="4"/>
  <c r="F656" i="4"/>
  <c r="D656" i="4"/>
  <c r="F654" i="4"/>
  <c r="E1283" i="4"/>
  <c r="E651" i="4"/>
  <c r="F618" i="4"/>
  <c r="D559" i="4"/>
  <c r="E654" i="4"/>
  <c r="F661" i="4"/>
  <c r="F655" i="4"/>
  <c r="D655" i="4"/>
  <c r="F650" i="4"/>
  <c r="E617" i="4"/>
  <c r="E614" i="4"/>
  <c r="E1255" i="4"/>
  <c r="E1254" i="4"/>
  <c r="D1254" i="4"/>
  <c r="E1253" i="4"/>
  <c r="D1255" i="4"/>
  <c r="D1323" i="4"/>
  <c r="F1341" i="4"/>
  <c r="F1254" i="4"/>
  <c r="D1253" i="4"/>
  <c r="F1253" i="4"/>
  <c r="D1237" i="4"/>
  <c r="E1237" i="4"/>
  <c r="F1237" i="4"/>
  <c r="D1275" i="4"/>
  <c r="D616" i="4"/>
  <c r="E615" i="4"/>
  <c r="E616" i="4"/>
  <c r="D613" i="4"/>
  <c r="F614" i="4"/>
  <c r="F663" i="4"/>
  <c r="D663" i="4"/>
  <c r="E1274" i="4"/>
  <c r="D662" i="4"/>
  <c r="F1274" i="4"/>
  <c r="D1273" i="4"/>
  <c r="E1272" i="4"/>
  <c r="D652" i="4"/>
  <c r="F603" i="4"/>
  <c r="E603" i="4"/>
  <c r="F629" i="4"/>
  <c r="F604" i="4"/>
  <c r="E1486" i="4"/>
  <c r="F625" i="4"/>
  <c r="F652" i="4"/>
  <c r="D629" i="4"/>
  <c r="D605" i="4"/>
  <c r="F601" i="4"/>
  <c r="E602" i="4"/>
  <c r="E605" i="4"/>
  <c r="D603" i="4"/>
  <c r="D602" i="4"/>
  <c r="D604" i="4"/>
  <c r="D1272" i="4"/>
  <c r="E652" i="4"/>
  <c r="F602" i="4"/>
  <c r="E604" i="4"/>
  <c r="E629" i="4"/>
  <c r="E1363" i="4"/>
  <c r="E1361" i="4"/>
  <c r="D1331" i="4"/>
  <c r="F1344" i="4"/>
  <c r="E1329" i="4"/>
  <c r="F1321" i="4"/>
  <c r="F1221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F1240" i="4"/>
  <c r="E1370" i="4"/>
  <c r="D1239" i="4"/>
  <c r="E1301" i="4"/>
  <c r="E1302" i="4"/>
  <c r="D1302" i="4"/>
  <c r="F626" i="4"/>
  <c r="D626" i="4"/>
  <c r="E628" i="4"/>
  <c r="D628" i="4"/>
  <c r="D627" i="4"/>
  <c r="E625" i="4"/>
  <c r="F627" i="4"/>
  <c r="E627" i="4"/>
  <c r="D625" i="4"/>
  <c r="F628" i="4"/>
  <c r="E626" i="4"/>
  <c r="E622" i="4"/>
  <c r="F621" i="4"/>
  <c r="F624" i="4"/>
  <c r="E623" i="4"/>
  <c r="D622" i="4"/>
  <c r="D601" i="4"/>
  <c r="F1298" i="4"/>
  <c r="F622" i="4"/>
  <c r="E624" i="4"/>
  <c r="D624" i="4"/>
  <c r="D621" i="4"/>
  <c r="E1298" i="4"/>
  <c r="D1298" i="4"/>
  <c r="E621" i="4"/>
  <c r="F623" i="4"/>
  <c r="D623" i="4"/>
  <c r="E601" i="4"/>
  <c r="D1544" i="4"/>
  <c r="F1543" i="4"/>
  <c r="D1501" i="4"/>
  <c r="D1490" i="4"/>
  <c r="D1539" i="4"/>
  <c r="D1482" i="4"/>
  <c r="F1545" i="4"/>
  <c r="D1492" i="4"/>
  <c r="E1492" i="4"/>
  <c r="D1542" i="4"/>
  <c r="E1540" i="4"/>
  <c r="F1491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1538" i="4"/>
  <c r="D1538" i="4"/>
  <c r="D1293" i="4"/>
  <c r="D1287" i="4"/>
  <c r="E1167" i="4"/>
  <c r="F1167" i="4"/>
  <c r="E1166" i="4"/>
  <c r="D1167" i="4"/>
  <c r="D1166" i="4"/>
  <c r="F1166" i="4"/>
  <c r="E1485" i="4"/>
  <c r="E1483" i="4"/>
  <c r="F1483" i="4"/>
  <c r="F1482" i="4"/>
  <c r="D1483" i="4"/>
  <c r="F1485" i="4"/>
  <c r="E1168" i="4"/>
  <c r="F1486" i="4"/>
  <c r="F1171" i="4"/>
  <c r="D1168" i="4"/>
  <c r="D1334" i="4"/>
  <c r="E1171" i="4"/>
  <c r="E1337" i="4"/>
  <c r="E1342" i="4"/>
  <c r="F1168" i="4"/>
  <c r="D1171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73" i="4"/>
  <c r="D1458" i="4"/>
  <c r="E1466" i="4"/>
  <c r="E1475" i="4"/>
  <c r="F1450" i="4"/>
  <c r="E1464" i="4"/>
  <c r="F1455" i="4"/>
  <c r="E1436" i="4"/>
  <c r="F1456" i="4"/>
  <c r="E1470" i="4"/>
  <c r="E1440" i="4"/>
  <c r="F1454" i="4"/>
  <c r="E1468" i="4"/>
  <c r="D1449" i="4"/>
  <c r="F1429" i="4"/>
  <c r="E1471" i="4"/>
  <c r="D1450" i="4"/>
  <c r="F1463" i="4"/>
  <c r="D1464" i="4"/>
  <c r="E1437" i="4"/>
  <c r="F1461" i="4"/>
  <c r="E1442" i="4"/>
  <c r="E1474" i="4"/>
  <c r="D1470" i="4"/>
  <c r="D1438" i="4"/>
  <c r="E1462" i="4"/>
  <c r="F1462" i="4"/>
  <c r="D1471" i="4"/>
  <c r="F1441" i="4"/>
  <c r="E1424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D1436" i="4"/>
  <c r="F1452" i="4"/>
  <c r="D1461" i="4"/>
  <c r="F1466" i="4"/>
  <c r="D1440" i="4"/>
  <c r="D1459" i="4"/>
  <c r="E1450" i="4"/>
  <c r="E1473" i="4"/>
  <c r="E1451" i="4"/>
  <c r="D1465" i="4"/>
  <c r="F1470" i="4"/>
  <c r="E1449" i="4"/>
  <c r="D1463" i="4"/>
  <c r="E1438" i="4"/>
  <c r="D1429" i="4"/>
  <c r="D1466" i="4"/>
  <c r="E1439" i="4"/>
  <c r="E1458" i="4"/>
  <c r="F1458" i="4"/>
  <c r="D1455" i="4"/>
  <c r="D1437" i="4"/>
  <c r="E1429" i="4"/>
  <c r="F1464" i="4"/>
  <c r="E1456" i="4"/>
  <c r="E1457" i="4"/>
  <c r="F1465" i="4"/>
  <c r="D1457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D1472" i="4"/>
  <c r="F1436" i="4"/>
  <c r="F1460" i="4"/>
  <c r="E1423" i="4"/>
  <c r="F1437" i="4"/>
  <c r="E1453" i="4"/>
  <c r="D1475" i="4"/>
  <c r="E1435" i="4"/>
  <c r="E1459" i="4"/>
  <c r="F1475" i="4"/>
  <c r="F1423" i="4"/>
  <c r="D1452" i="4"/>
  <c r="E1460" i="4"/>
  <c r="F1451" i="4"/>
  <c r="F647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F1478" i="4"/>
  <c r="F1537" i="4"/>
  <c r="E1537" i="4"/>
  <c r="D1537" i="4"/>
  <c r="F1446" i="4"/>
  <c r="F1472" i="4"/>
  <c r="E1434" i="4"/>
  <c r="E1463" i="4"/>
  <c r="F1471" i="4"/>
  <c r="D1456" i="4"/>
  <c r="F1469" i="4"/>
  <c r="D1439" i="4"/>
  <c r="D1423" i="4"/>
  <c r="F1434" i="4"/>
  <c r="D1462" i="4"/>
  <c r="F1424" i="4"/>
  <c r="D1451" i="4"/>
  <c r="D1460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F579" i="4"/>
  <c r="D1476" i="4"/>
  <c r="D1290" i="4"/>
  <c r="F1290" i="4"/>
  <c r="F1476" i="4"/>
  <c r="E1289" i="4"/>
  <c r="D1170" i="4"/>
  <c r="E559" i="4"/>
  <c r="F1169" i="4"/>
  <c r="F1289" i="4"/>
  <c r="D1289" i="4"/>
  <c r="F559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F1170" i="4"/>
  <c r="E1169" i="4"/>
  <c r="E1170" i="4"/>
  <c r="E1476" i="4"/>
  <c r="D1169" i="4"/>
  <c r="D1089" i="4"/>
  <c r="D1244" i="4"/>
  <c r="F648" i="4"/>
  <c r="E648" i="4"/>
  <c r="D648" i="4"/>
  <c r="D1479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D1121" i="4"/>
  <c r="F1493" i="4"/>
  <c r="D1493" i="4"/>
  <c r="E1493" i="4"/>
  <c r="F1484" i="4"/>
  <c r="E1484" i="4"/>
  <c r="F1278" i="4"/>
  <c r="E1278" i="4"/>
  <c r="D1278" i="4"/>
  <c r="E1277" i="4"/>
  <c r="D1484" i="4"/>
  <c r="E1121" i="4"/>
  <c r="F1121" i="4"/>
  <c r="E1120" i="4"/>
  <c r="D1120" i="4"/>
  <c r="F1120" i="4"/>
  <c r="D669" i="4"/>
  <c r="E669" i="4"/>
  <c r="F669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74" i="4"/>
  <c r="E574" i="4"/>
  <c r="D574" i="4"/>
  <c r="E573" i="4"/>
  <c r="D573" i="4"/>
  <c r="F573" i="4"/>
  <c r="D1428" i="4"/>
  <c r="E1176" i="4"/>
  <c r="F1176" i="4"/>
  <c r="F1428" i="4"/>
  <c r="D1176" i="4"/>
  <c r="D1448" i="4"/>
  <c r="E1428" i="4"/>
  <c r="E1448" i="4"/>
  <c r="F1448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D1427" i="4"/>
  <c r="E1445" i="4"/>
  <c r="D1174" i="4"/>
  <c r="D1425" i="4"/>
  <c r="E1306" i="4"/>
  <c r="D1447" i="4"/>
  <c r="F1443" i="4"/>
  <c r="E1174" i="4"/>
  <c r="D1305" i="4"/>
  <c r="D1306" i="4"/>
  <c r="E1443" i="4"/>
  <c r="E1426" i="4"/>
  <c r="E1447" i="4"/>
  <c r="D1443" i="4"/>
  <c r="E1304" i="4"/>
  <c r="F1426" i="4"/>
  <c r="D1444" i="4"/>
  <c r="E1173" i="4"/>
  <c r="E1172" i="4"/>
  <c r="F1444" i="4"/>
  <c r="F1427" i="4"/>
  <c r="E1446" i="4"/>
  <c r="D1175" i="4"/>
  <c r="F1175" i="4"/>
  <c r="D1446" i="4"/>
  <c r="F1172" i="4"/>
  <c r="F144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D1363" i="4"/>
  <c r="F1347" i="4"/>
  <c r="E1351" i="4"/>
  <c r="D1361" i="4"/>
  <c r="F1345" i="4"/>
  <c r="F1308" i="4"/>
  <c r="E1308" i="4"/>
  <c r="E1309" i="4"/>
  <c r="E1334" i="4"/>
  <c r="D1336" i="4"/>
  <c r="E1229" i="4"/>
  <c r="F797" i="4"/>
  <c r="F1032" i="4"/>
  <c r="E1032" i="4"/>
  <c r="D1045" i="4"/>
  <c r="F1366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E1480" i="4"/>
  <c r="F864" i="4"/>
  <c r="F859" i="4"/>
  <c r="E859" i="4"/>
  <c r="E857" i="4"/>
  <c r="D856" i="4"/>
  <c r="F1088" i="4"/>
  <c r="E1090" i="4"/>
  <c r="E807" i="4"/>
  <c r="F808" i="4"/>
  <c r="F807" i="4"/>
  <c r="E1368" i="4"/>
  <c r="D1368" i="4"/>
  <c r="F1371" i="4"/>
  <c r="D1370" i="4"/>
  <c r="D844" i="4"/>
  <c r="F866" i="4"/>
  <c r="F868" i="4"/>
  <c r="F1373" i="4"/>
  <c r="D1367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E1311" i="4"/>
  <c r="E1341" i="4"/>
  <c r="E1338" i="4"/>
  <c r="D1339" i="4"/>
  <c r="E1339" i="4"/>
  <c r="D1365" i="4"/>
  <c r="D1366" i="4"/>
  <c r="F1359" i="4"/>
  <c r="D1371" i="4"/>
  <c r="D1358" i="4"/>
  <c r="F845" i="4"/>
  <c r="F844" i="4"/>
  <c r="E844" i="4"/>
  <c r="E868" i="4"/>
  <c r="F867" i="4"/>
  <c r="E1316" i="4"/>
  <c r="F1316" i="4"/>
  <c r="D1328" i="4"/>
  <c r="F1329" i="4"/>
  <c r="D1356" i="4"/>
  <c r="E1345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E1343" i="4"/>
  <c r="F1353" i="4"/>
  <c r="D1343" i="4"/>
  <c r="F1358" i="4"/>
  <c r="D1314" i="4"/>
  <c r="D1319" i="4"/>
  <c r="D1322" i="4"/>
  <c r="F1323" i="4"/>
  <c r="F1312" i="4"/>
  <c r="F1339" i="4"/>
  <c r="F1330" i="4"/>
  <c r="E1094" i="4"/>
  <c r="E1092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F1367" i="4"/>
  <c r="F1368" i="4"/>
  <c r="D868" i="4"/>
  <c r="F1369" i="4"/>
  <c r="D1373" i="4"/>
  <c r="E1373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9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921" i="2"/>
  <c r="D885" i="4" s="1"/>
  <c r="A1021" i="2"/>
  <c r="F714" i="4" s="1"/>
  <c r="A705" i="2"/>
  <c r="A1923" i="2"/>
  <c r="F1226" i="4" s="1"/>
  <c r="A795" i="2"/>
  <c r="F1589" i="4" s="1"/>
  <c r="A3087" i="2"/>
  <c r="F657" i="4"/>
  <c r="E657" i="4"/>
  <c r="F1374" i="4"/>
  <c r="D1374" i="4"/>
  <c r="D657" i="4"/>
  <c r="E641" i="4"/>
  <c r="E931" i="4"/>
  <c r="D932" i="4"/>
  <c r="F932" i="4"/>
  <c r="E932" i="4"/>
  <c r="F706" i="4"/>
  <c r="D641" i="4"/>
  <c r="E721" i="4"/>
  <c r="F727" i="4"/>
  <c r="D667" i="4"/>
  <c r="D727" i="4"/>
  <c r="E667" i="4"/>
  <c r="D726" i="4"/>
  <c r="E726" i="4"/>
  <c r="E668" i="4"/>
  <c r="D723" i="4"/>
  <c r="D720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F638" i="4"/>
  <c r="E637" i="4"/>
  <c r="D640" i="4"/>
  <c r="D638" i="4"/>
  <c r="F640" i="4"/>
  <c r="D637" i="4"/>
  <c r="F639" i="4"/>
  <c r="E639" i="4"/>
  <c r="F637" i="4"/>
  <c r="E640" i="4"/>
  <c r="E638" i="4"/>
  <c r="D639" i="4"/>
  <c r="D1387" i="4"/>
  <c r="E1388" i="4"/>
  <c r="F1389" i="4"/>
  <c r="D1391" i="4"/>
  <c r="F1393" i="4"/>
  <c r="D1399" i="4"/>
  <c r="E1387" i="4"/>
  <c r="F1388" i="4"/>
  <c r="D1390" i="4"/>
  <c r="F1392" i="4"/>
  <c r="D1398" i="4"/>
  <c r="F1387" i="4"/>
  <c r="D1389" i="4"/>
  <c r="F1391" i="4"/>
  <c r="E1394" i="4"/>
  <c r="F1399" i="4"/>
  <c r="D1388" i="4"/>
  <c r="E1389" i="4"/>
  <c r="D1392" i="4"/>
  <c r="F1394" i="4"/>
  <c r="E1401" i="4"/>
  <c r="F1386" i="4"/>
  <c r="E1385" i="4"/>
  <c r="E1386" i="4"/>
  <c r="F1385" i="4"/>
  <c r="D1386" i="4"/>
  <c r="D1385" i="4"/>
  <c r="D718" i="4"/>
  <c r="F718" i="4"/>
  <c r="F641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0" i="1"/>
  <c r="A113" i="1"/>
  <c r="A115" i="1"/>
  <c r="A116" i="1"/>
  <c r="A139" i="1"/>
  <c r="A177" i="1"/>
  <c r="A202" i="1"/>
  <c r="A118" i="1"/>
  <c r="A119" i="1"/>
  <c r="A121" i="1"/>
  <c r="A196" i="1"/>
  <c r="F931" i="4" l="1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D2302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7" i="4"/>
  <c r="D2290" i="4"/>
  <c r="F2300" i="4"/>
  <c r="E2299" i="4"/>
  <c r="D2292" i="4"/>
  <c r="E2297" i="4"/>
  <c r="F2293" i="4"/>
  <c r="F2297" i="4"/>
  <c r="D2296" i="4"/>
  <c r="D2295" i="4"/>
  <c r="D2298" i="4"/>
  <c r="E2300" i="4"/>
  <c r="F2298" i="4"/>
  <c r="E2296" i="4"/>
  <c r="E2292" i="4"/>
  <c r="E2298" i="4"/>
  <c r="F2299" i="4"/>
  <c r="E2294" i="4"/>
  <c r="E2290" i="4"/>
  <c r="F2295" i="4"/>
  <c r="E2295" i="4"/>
  <c r="D2301" i="4"/>
  <c r="F2301" i="4"/>
  <c r="D2299" i="4"/>
  <c r="E2301" i="4"/>
  <c r="E2293" i="4"/>
  <c r="D2294" i="4"/>
  <c r="D2300" i="4"/>
  <c r="F2290" i="4"/>
  <c r="F2291" i="4"/>
  <c r="E2291" i="4"/>
  <c r="F2302" i="4"/>
  <c r="E2302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4" i="1"/>
  <c r="A285" i="1"/>
  <c r="A145" i="1"/>
  <c r="A206" i="1"/>
  <c r="A120" i="1"/>
  <c r="A128" i="1"/>
  <c r="A207" i="1"/>
  <c r="A209" i="1"/>
  <c r="A244" i="1" l="1"/>
  <c r="A380" i="1"/>
  <c r="A250" i="1"/>
  <c r="A249" i="1"/>
  <c r="A264" i="1"/>
  <c r="A371" i="1" l="1"/>
  <c r="A374" i="1" s="1"/>
  <c r="A313" i="1"/>
  <c r="A330" i="1" l="1"/>
  <c r="A331" i="1"/>
  <c r="A354" i="1"/>
  <c r="A363" i="1"/>
  <c r="A324" i="1"/>
  <c r="A232" i="1"/>
  <c r="A93" i="1"/>
  <c r="A233" i="1"/>
  <c r="A254" i="1"/>
  <c r="A256" i="1"/>
  <c r="A305" i="1"/>
  <c r="A307" i="1"/>
  <c r="A322" i="1"/>
  <c r="A352" i="1"/>
  <c r="A353" i="1"/>
  <c r="A355" i="1" s="1"/>
  <c r="A3" i="1"/>
  <c r="A356" i="1" l="1"/>
  <c r="A357" i="1"/>
  <c r="A105" i="1"/>
  <c r="A122" i="1"/>
  <c r="A123" i="1"/>
  <c r="A157" i="1"/>
  <c r="A246" i="1"/>
  <c r="A275" i="1"/>
  <c r="A277" i="1"/>
  <c r="A278" i="1"/>
  <c r="A316" i="1"/>
  <c r="A317" i="1"/>
  <c r="A87" i="1"/>
  <c r="A143" i="1"/>
  <c r="A235" i="1"/>
  <c r="A243" i="1"/>
  <c r="A245" i="1"/>
  <c r="A68" i="1"/>
  <c r="A303" i="1" l="1"/>
  <c r="A382" i="1"/>
  <c r="A4" i="1"/>
  <c r="A387" i="1" l="1"/>
  <c r="A302" i="1"/>
  <c r="A321" i="1"/>
  <c r="A323" i="1"/>
  <c r="A376" i="1"/>
  <c r="A378" i="1"/>
  <c r="A101" i="1"/>
  <c r="A134" i="1"/>
  <c r="A183" i="1"/>
  <c r="A191" i="1"/>
  <c r="A290" i="1"/>
  <c r="A300" i="1"/>
  <c r="A333" i="1"/>
  <c r="A346" i="1"/>
  <c r="A375" i="1"/>
  <c r="A79" i="1"/>
  <c r="A100" i="1"/>
  <c r="A150" i="1"/>
  <c r="A182" i="1"/>
  <c r="A276" i="1"/>
  <c r="A311" i="1"/>
  <c r="A319" i="1"/>
  <c r="A326" i="1"/>
  <c r="A364" i="1"/>
  <c r="A367" i="1"/>
  <c r="A369" i="1"/>
  <c r="A381" i="1"/>
  <c r="A70" i="1"/>
  <c r="A89" i="1"/>
  <c r="A112" i="1"/>
  <c r="A161" i="1"/>
  <c r="A190" i="1"/>
  <c r="A220" i="1"/>
  <c r="A222" i="1"/>
  <c r="A358" i="1"/>
  <c r="A377" i="1"/>
  <c r="A383" i="1"/>
  <c r="A370" i="1"/>
  <c r="A90" i="1"/>
  <c r="A132" i="1"/>
  <c r="A179" i="1"/>
  <c r="A287" i="1"/>
  <c r="A336" i="1"/>
  <c r="A349" i="1"/>
  <c r="A359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 s="1"/>
  <c r="A33" i="1" l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 s="1"/>
  <c r="A55" i="1"/>
  <c r="A56" i="1"/>
  <c r="A57" i="1" s="1"/>
  <c r="C8" i="3" l="1"/>
  <c r="B33" i="3"/>
  <c r="A46" i="3"/>
  <c r="A14" i="3"/>
  <c r="C45" i="3"/>
  <c r="B19" i="3"/>
  <c r="C22" i="3"/>
  <c r="A29" i="3"/>
  <c r="B6" i="3"/>
  <c r="B40" i="3"/>
  <c r="A24" i="3"/>
  <c r="B27" i="3"/>
  <c r="A6" i="3"/>
  <c r="B8" i="3"/>
  <c r="C43" i="3"/>
  <c r="C20" i="3"/>
  <c r="A39" i="3"/>
  <c r="B25" i="3"/>
  <c r="B37" i="3"/>
  <c r="B3" i="3"/>
  <c r="A17" i="3"/>
  <c r="C11" i="3"/>
  <c r="C10" i="3"/>
  <c r="B12" i="3"/>
  <c r="B17" i="3"/>
  <c r="A28" i="3"/>
  <c r="A2" i="3"/>
  <c r="A7" i="3"/>
  <c r="A33" i="3"/>
  <c r="B20" i="3"/>
  <c r="A22" i="3"/>
  <c r="B39" i="3"/>
  <c r="C16" i="3"/>
  <c r="A35" i="3"/>
  <c r="B32" i="3"/>
  <c r="C39" i="3"/>
  <c r="C28" i="3"/>
  <c r="B24" i="3"/>
  <c r="A32" i="3"/>
  <c r="A19" i="3"/>
  <c r="B46" i="3"/>
  <c r="C18" i="3"/>
  <c r="B42" i="3"/>
  <c r="A12" i="3"/>
  <c r="C21" i="3"/>
  <c r="B22" i="3"/>
  <c r="B23" i="3"/>
  <c r="C9" i="3"/>
  <c r="C4" i="3"/>
  <c r="C35" i="3"/>
  <c r="C7" i="3"/>
  <c r="A40" i="3"/>
  <c r="B31" i="3"/>
  <c r="B28" i="3"/>
  <c r="C2" i="3"/>
  <c r="B49" i="3"/>
  <c r="C33" i="3"/>
  <c r="C42" i="3"/>
  <c r="C29" i="3"/>
  <c r="A21" i="3"/>
  <c r="C12" i="3"/>
  <c r="C5" i="3"/>
  <c r="C40" i="3"/>
  <c r="C14" i="3"/>
  <c r="B36" i="3"/>
  <c r="B5" i="3"/>
  <c r="B16" i="3"/>
  <c r="A27" i="3"/>
  <c r="B34" i="3"/>
  <c r="A49" i="3"/>
  <c r="A4" i="3"/>
  <c r="A36" i="3"/>
  <c r="B4" i="3"/>
  <c r="A45" i="3"/>
  <c r="C26" i="3"/>
  <c r="A10" i="3"/>
  <c r="B30" i="3"/>
  <c r="C17" i="3"/>
  <c r="C49" i="3"/>
  <c r="A5" i="3"/>
  <c r="B47" i="3"/>
  <c r="A11" i="3"/>
  <c r="A9" i="3"/>
  <c r="C44" i="3"/>
  <c r="A16" i="3"/>
  <c r="C46" i="3"/>
  <c r="B15" i="3"/>
  <c r="C34" i="3"/>
  <c r="A23" i="3"/>
  <c r="A3" i="3"/>
  <c r="A48" i="3"/>
  <c r="A26" i="3"/>
  <c r="A38" i="3"/>
  <c r="C3" i="3"/>
  <c r="C47" i="3"/>
  <c r="C27" i="3"/>
  <c r="B35" i="3"/>
  <c r="A25" i="3"/>
  <c r="A41" i="3"/>
  <c r="B10" i="3"/>
  <c r="A44" i="3"/>
  <c r="B18" i="3"/>
  <c r="C48" i="3"/>
  <c r="B26" i="3"/>
  <c r="C15" i="3"/>
  <c r="B11" i="3"/>
  <c r="B29" i="3"/>
  <c r="A43" i="3"/>
  <c r="C24" i="3"/>
  <c r="C36" i="3"/>
  <c r="B13" i="3"/>
  <c r="B45" i="3"/>
  <c r="C6" i="3"/>
  <c r="A31" i="3"/>
  <c r="B44" i="3"/>
  <c r="C31" i="3"/>
  <c r="B48" i="3"/>
  <c r="A18" i="3"/>
  <c r="C38" i="3"/>
  <c r="A34" i="3"/>
  <c r="B14" i="3"/>
  <c r="B21" i="3"/>
  <c r="B2" i="3"/>
  <c r="B43" i="3"/>
  <c r="B7" i="3"/>
  <c r="B9" i="3"/>
  <c r="C19" i="3"/>
  <c r="A15" i="3"/>
  <c r="A13" i="3"/>
  <c r="C41" i="3"/>
  <c r="A8" i="3"/>
  <c r="C37" i="3"/>
  <c r="C13" i="3"/>
  <c r="A37" i="3"/>
  <c r="A30" i="3"/>
  <c r="C32" i="3"/>
  <c r="A42" i="3"/>
  <c r="A20" i="3"/>
  <c r="B38" i="3"/>
  <c r="C25" i="3"/>
  <c r="A47" i="3"/>
  <c r="C30" i="3"/>
  <c r="C23" i="3"/>
  <c r="B41" i="3"/>
  <c r="B53" i="3"/>
  <c r="C50" i="3"/>
  <c r="A54" i="3"/>
  <c r="B50" i="3"/>
  <c r="C55" i="3"/>
  <c r="B56" i="3"/>
  <c r="A51" i="3"/>
  <c r="C51" i="3"/>
  <c r="C52" i="3"/>
  <c r="B55" i="3"/>
  <c r="A56" i="3"/>
  <c r="B52" i="3"/>
  <c r="A53" i="3"/>
  <c r="C54" i="3"/>
  <c r="B54" i="3"/>
  <c r="A55" i="3"/>
  <c r="A50" i="3"/>
  <c r="A52" i="3"/>
  <c r="B51" i="3"/>
  <c r="C53" i="3"/>
  <c r="C5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<sst xmlns="http://schemas.openxmlformats.org/spreadsheetml/2006/main" count="8757" uniqueCount="4736">
  <si>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</si>
  <si>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</si>
  <si>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</si>
  <si>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</si>
  <si>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</si>
  <si>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</si>
  <si>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</si>
  <si>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</si>
  <si>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</si>
  <si>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</si>
  <si>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</si>
  <si>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</si>
  <si>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</si>
  <si>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</si>
  <si>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</si>
  <si>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</si>
  <si>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</si>
  <si>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</si>
  <si>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</si>
  <si>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</si>
  <si>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</si>
  <si>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</si>
  <si>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</si>
  <si>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</si>
  <si>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</si>
  <si>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</si>
  <si>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</si>
  <si>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</si>
  <si>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</si>
  <si>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</si>
  <si>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</si>
  <si>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</si>
  <si>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</si>
  <si>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</si>
  <si>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</si>
  <si>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</si>
  <si>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</si>
  <si>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</si>
  <si>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</si>
  <si>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</si>
  <si>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</si>
  <si>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</si>
  <si>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</si>
  <si>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</si>
  <si>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</si>
  <si>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</si>
  <si>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</si>
  <si>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</si>
  <si>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</si>
  <si>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</si>
  <si>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</si>
  <si>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</si>
  <si>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</si>
  <si>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</si>
  <si>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</si>
  <si>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</si>
  <si>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</si>
  <si>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</si>
  <si>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</si>
  <si>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</si>
  <si>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</si>
  <si>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</si>
  <si>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</si>
  <si>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</si>
  <si>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</si>
  <si>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</si>
  <si>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</si>
  <si>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</si>
  <si>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</si>
  <si>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</si>
  <si>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</si>
  <si>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</si>
  <si>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</si>
  <si>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</si>
  <si>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</si>
  <si>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</si>
  <si>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</si>
  <si>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</si>
  <si>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</si>
  <si>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</si>
  <si>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</si>
  <si>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</si>
  <si>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</si>
  <si>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</si>
  <si>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</si>
  <si>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</si>
  <si>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</si>
  <si>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</si>
  <si>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</si>
  <si>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</si>
  <si>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</si>
  <si>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</si>
  <si>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</si>
  <si>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</si>
  <si>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</si>
  <si>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</si>
  <si>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</si>
  <si>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</si>
  <si>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</si>
  <si>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</si>
  <si>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</si>
  <si>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</si>
  <si>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</si>
  <si>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</si>
  <si>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</si>
  <si>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</si>
  <si>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</si>
  <si>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</si>
  <si>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</si>
  <si>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</si>
  <si>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</si>
  <si>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</si>
  <si>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</si>
  <si>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</si>
  <si>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</si>
  <si>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</si>
  <si>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</si>
  <si>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</si>
  <si>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</si>
  <si>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</si>
  <si>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</si>
  <si>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</si>
  <si>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</si>
  <si>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</si>
  <si>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</si>
  <si>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</si>
  <si>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</si>
  <si>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</si>
  <si>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</si>
  <si>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</si>
  <si>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</si>
  <si>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</si>
  <si>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</si>
  <si>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</si>
  <si>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</si>
  <si>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</si>
  <si>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</si>
  <si>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</si>
  <si>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</si>
  <si>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</si>
  <si>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</si>
  <si>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</si>
  <si>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</si>
  <si>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</si>
  <si>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</si>
  <si>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</si>
  <si>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</si>
  <si>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</si>
  <si>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</si>
  <si>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</si>
  <si>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</si>
  <si>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</si>
  <si>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</si>
  <si>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</si>
  <si>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</si>
  <si>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</si>
  <si>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</si>
  <si>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</si>
  <si>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</si>
  <si>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</si>
  <si>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</si>
  <si>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</si>
  <si>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</si>
  <si>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</si>
  <si>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</si>
  <si>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</si>
  <si>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</si>
  <si>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</si>
  <si>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</si>
  <si>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</si>
  <si>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</si>
  <si>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</si>
  <si>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</si>
  <si>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</si>
  <si>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</si>
  <si>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</si>
  <si>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</si>
  <si>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</si>
  <si>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</si>
  <si>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</si>
  <si>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</si>
  <si>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</si>
  <si>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</si>
  <si>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</si>
  <si>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</si>
  <si>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</si>
  <si>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</si>
  <si>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</si>
  <si>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</si>
  <si>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</si>
  <si>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</si>
  <si>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</si>
  <si>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</si>
  <si>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</si>
  <si>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</si>
  <si>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</si>
  <si>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</si>
  <si>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</si>
  <si>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</si>
  <si>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</si>
  <si>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</si>
  <si>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</si>
  <si>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</si>
  <si>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</si>
  <si>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</si>
  <si>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</si>
  <si>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</si>
  <si>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</si>
  <si>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</si>
  <si>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</si>
  <si>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</si>
  <si>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</si>
  <si>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</si>
  <si>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</si>
  <si>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</si>
  <si>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</si>
  <si>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</si>
  <si>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</si>
  <si>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</si>
  <si>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</si>
  <si>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</si>
  <si>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</si>
  <si>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</si>
  <si>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</si>
  <si>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</si>
  <si>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</si>
  <si>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</si>
  <si>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</si>
  <si>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</si>
  <si>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</si>
  <si>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</si>
  <si>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</si>
  <si>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</si>
  <si>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</si>
  <si>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</si>
  <si>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</si>
  <si>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</si>
  <si>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</si>
  <si>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</si>
  <si>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</si>
  <si>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</si>
  <si>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</si>
  <si>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</si>
  <si>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</si>
  <si>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</si>
  <si>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</si>
  <si>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</si>
  <si>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</si>
  <si>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</si>
  <si>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</si>
  <si>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</si>
  <si>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</si>
  <si>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</si>
  <si>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</si>
  <si>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</si>
  <si>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</si>
  <si>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</si>
  <si>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</si>
  <si>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</si>
  <si>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</si>
  <si>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</si>
  <si>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</si>
  <si>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</si>
  <si>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</si>
  <si>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</si>
  <si>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</si>
  <si>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</si>
  <si>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</si>
  <si>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</si>
  <si>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</si>
  <si>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</si>
  <si>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</si>
  <si>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</si>
  <si>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</si>
  <si>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</si>
  <si>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</si>
  <si>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</si>
  <si>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</si>
  <si>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</si>
  <si>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</si>
  <si>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</si>
  <si>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</si>
  <si>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</si>
  <si>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</si>
  <si>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</si>
  <si>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</si>
  <si>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</si>
  <si>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</si>
  <si>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</si>
  <si>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</si>
  <si>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</si>
  <si>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</si>
  <si>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</si>
  <si>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</si>
  <si>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</si>
  <si>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</si>
  <si>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</si>
  <si>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</si>
  <si>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</si>
  <si>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</si>
  <si>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</si>
  <si>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</si>
  <si>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</si>
  <si>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</si>
  <si>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</si>
  <si>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</si>
  <si>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</si>
  <si>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</si>
  <si>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</si>
  <si>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</si>
  <si>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</si>
  <si>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</si>
  <si>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</si>
  <si>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</si>
  <si>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</si>
  <si>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</si>
  <si>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</si>
  <si>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</si>
  <si>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</si>
  <si>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</si>
  <si>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</si>
  <si>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</si>
  <si>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</si>
  <si>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</si>
  <si>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</si>
  <si>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</si>
  <si>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</si>
  <si>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</si>
  <si>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</si>
  <si>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</si>
  <si>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</si>
  <si>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</si>
  <si>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</si>
  <si>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</si>
  <si>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</si>
  <si>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</si>
  <si>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</si>
  <si>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</si>
  <si>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</si>
  <si>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</si>
  <si>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</si>
  <si>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</si>
  <si>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</si>
  <si>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</si>
  <si>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</si>
  <si>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</si>
  <si>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</si>
  <si>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</si>
  <si>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</si>
  <si>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</si>
  <si>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</si>
  <si>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</si>
  <si>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</si>
  <si>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</si>
  <si>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</si>
  <si>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</si>
  <si>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</si>
  <si>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</si>
  <si>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</si>
  <si>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</si>
  <si>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</si>
  <si>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</si>
  <si>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</si>
  <si>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</si>
  <si>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</si>
  <si>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</si>
  <si>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</si>
  <si>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</si>
  <si>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</si>
  <si>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</si>
  <si>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</si>
  <si>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</si>
  <si>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</si>
  <si>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</si>
  <si>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</si>
  <si>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</si>
  <si>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</si>
  <si>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</si>
  <si>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</si>
  <si>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</si>
  <si>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</si>
  <si>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</si>
  <si>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</si>
  <si>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</si>
  <si>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</si>
  <si>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</si>
  <si>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</si>
  <si>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</si>
  <si>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</si>
  <si>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</si>
  <si>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</si>
  <si>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</si>
  <si>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</si>
  <si>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</si>
  <si>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</si>
  <si>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</si>
  <si>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</si>
  <si>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</si>
  <si>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</si>
  <si>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</si>
  <si>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</si>
  <si>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</si>
  <si>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</si>
  <si>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</si>
  <si>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</si>
  <si>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</si>
  <si>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</si>
  <si>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</si>
  <si>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</si>
  <si>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</si>
  <si>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</si>
  <si>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</si>
  <si>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</si>
  <si>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</si>
  <si>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</si>
  <si>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</si>
  <si>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</si>
  <si>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</si>
  <si>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</si>
  <si>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</si>
  <si>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</si>
  <si>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</si>
  <si>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</si>
  <si>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</si>
  <si>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</si>
  <si>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</si>
  <si>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</si>
  <si>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</si>
  <si>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</si>
  <si>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</si>
  <si>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</si>
  <si>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</si>
  <si>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</si>
  <si>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</si>
  <si>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</si>
  <si>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</si>
  <si>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</si>
  <si>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</si>
  <si>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</si>
  <si>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</si>
  <si>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</si>
  <si>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</si>
  <si>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</si>
  <si>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</si>
  <si>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</si>
  <si>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</si>
  <si>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</si>
  <si>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</si>
  <si>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</si>
  <si>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</si>
  <si>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</si>
  <si>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</si>
  <si>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</si>
  <si>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</si>
  <si>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</si>
  <si>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</si>
  <si>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</si>
  <si>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</si>
  <si>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</si>
  <si>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</si>
  <si>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</si>
  <si>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</si>
  <si>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</si>
  <si>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</si>
  <si>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</si>
  <si>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</si>
  <si>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</si>
  <si>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</si>
  <si>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</si>
  <si>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</si>
  <si>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</si>
  <si>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</si>
  <si>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</si>
  <si>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</si>
  <si>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</si>
  <si>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</si>
  <si>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</si>
  <si>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</si>
  <si>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</si>
  <si>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</si>
  <si>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</si>
  <si>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</si>
  <si>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</si>
  <si>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</si>
  <si>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</si>
  <si>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</si>
  <si>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</si>
  <si>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</si>
  <si>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</si>
  <si>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</si>
  <si>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</si>
  <si>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</si>
  <si>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</si>
  <si>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</si>
  <si>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</si>
  <si>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</si>
  <si>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</si>
  <si>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</si>
  <si>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</si>
  <si>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</si>
  <si>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</si>
  <si>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</si>
  <si>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</si>
  <si>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</si>
  <si>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</si>
  <si>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</si>
  <si>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</si>
  <si>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</si>
  <si>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</si>
  <si>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</si>
  <si>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</si>
  <si>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</si>
  <si>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</si>
  <si>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</si>
  <si>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</si>
  <si>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</si>
  <si>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</si>
  <si>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</si>
  <si>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</si>
  <si>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</si>
  <si>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</si>
  <si>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</si>
  <si>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</si>
  <si>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</si>
  <si>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</si>
  <si>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</si>
  <si>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</si>
  <si>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</si>
  <si>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</si>
  <si>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</si>
  <si>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</si>
  <si>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</si>
  <si>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</si>
  <si>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</si>
  <si>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</si>
  <si>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</si>
  <si>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</si>
  <si>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</si>
  <si>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</si>
  <si>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</si>
  <si>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</si>
  <si>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</si>
  <si>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</si>
  <si>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</si>
  <si>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</si>
  <si>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</si>
  <si>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</si>
  <si>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</si>
  <si>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</si>
  <si>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</si>
  <si>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</si>
  <si>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</si>
  <si>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</si>
  <si>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</si>
  <si>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</si>
  <si>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</si>
  <si>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</si>
  <si>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</si>
  <si>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</si>
  <si>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</si>
  <si>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</si>
  <si>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</si>
  <si>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</si>
  <si>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</si>
  <si>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</si>
  <si>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</si>
  <si>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</si>
  <si>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</si>
  <si>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</si>
  <si>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</si>
  <si>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</si>
  <si>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</si>
  <si>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</si>
  <si>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</si>
  <si>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</si>
  <si>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</si>
  <si>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</si>
  <si>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</si>
  <si>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</si>
  <si>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</si>
  <si>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</si>
  <si>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</si>
  <si>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</si>
  <si>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</si>
  <si>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</si>
  <si>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</si>
  <si>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</si>
  <si>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</si>
  <si>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</si>
  <si>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</si>
  <si>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</si>
  <si>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</si>
  <si>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</si>
  <si>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</si>
  <si>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</si>
  <si>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</si>
  <si>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</si>
  <si>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</si>
  <si>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</si>
  <si>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</si>
  <si>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</si>
  <si>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</si>
  <si>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</si>
  <si>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</si>
  <si>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</si>
  <si>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</si>
  <si>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</si>
  <si>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</si>
  <si>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</si>
  <si>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</si>
  <si>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</si>
  <si>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</si>
  <si>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</si>
  <si>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</si>
  <si>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</si>
  <si>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</si>
  <si>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</si>
  <si>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</si>
  <si>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</si>
  <si>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</si>
  <si>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</si>
  <si>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</si>
  <si>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</si>
  <si>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</si>
  <si>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</si>
  <si>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</si>
  <si>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</si>
  <si>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</si>
  <si>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</si>
  <si>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</si>
  <si>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</si>
  <si>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</si>
  <si>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</si>
  <si>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</si>
  <si>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</si>
  <si>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</si>
  <si>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</si>
  <si>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</si>
  <si>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</si>
  <si>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</si>
  <si>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</si>
  <si>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</si>
  <si>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</si>
  <si>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</si>
  <si>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</si>
  <si>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</si>
  <si>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</si>
  <si>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</si>
  <si>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</si>
  <si>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</si>
  <si>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</si>
  <si>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</si>
  <si>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</si>
  <si>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</si>
  <si>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</si>
  <si>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</si>
  <si>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</si>
  <si>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</si>
  <si>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</si>
  <si>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</si>
  <si>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</si>
  <si>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</si>
  <si>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</si>
  <si>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</si>
  <si>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</si>
  <si>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</si>
  <si>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</si>
  <si>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</si>
  <si>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</si>
  <si>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</si>
  <si>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</si>
  <si>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</si>
  <si>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</si>
  <si>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</si>
  <si>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</si>
  <si>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</si>
  <si>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</si>
  <si>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</si>
  <si>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</si>
  <si>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</si>
  <si>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</si>
  <si>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</si>
  <si>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</si>
  <si>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</si>
  <si>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</si>
  <si>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</si>
  <si>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</si>
  <si>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</si>
  <si>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</si>
  <si>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</si>
  <si>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</si>
  <si>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</si>
  <si>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</si>
  <si>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</si>
  <si>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</si>
  <si>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</si>
  <si>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</si>
  <si>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</si>
  <si>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</si>
  <si>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</si>
  <si>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</si>
  <si>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</si>
  <si>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</si>
  <si>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</si>
  <si>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</si>
  <si>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</si>
  <si>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</si>
  <si>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</si>
  <si>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</si>
  <si>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</si>
  <si>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</si>
  <si>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</si>
  <si>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</si>
  <si>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</si>
  <si>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</si>
  <si>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</si>
  <si>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</si>
  <si>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</si>
  <si>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</si>
  <si>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</si>
  <si>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</si>
  <si>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</si>
  <si>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</si>
  <si>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</si>
  <si>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</si>
  <si>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</si>
  <si>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</si>
  <si>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</si>
  <si>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</si>
  <si>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</si>
  <si>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</si>
  <si>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</si>
  <si>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</si>
  <si>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</si>
  <si>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</si>
  <si>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</si>
  <si>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</si>
  <si>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</si>
  <si>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</si>
  <si>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</si>
  <si>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</si>
  <si>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</si>
  <si>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</si>
  <si>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</si>
  <si>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</si>
  <si>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</si>
  <si>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</si>
  <si>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</si>
  <si>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</si>
  <si>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</si>
  <si>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</si>
  <si>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</si>
  <si>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</si>
  <si>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</si>
  <si>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</si>
  <si>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</si>
  <si>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</si>
  <si>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</si>
  <si>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</si>
  <si>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</si>
  <si>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</si>
  <si>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</si>
  <si>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</si>
  <si>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</si>
  <si>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</si>
  <si>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</si>
  <si>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</si>
  <si>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</si>
  <si>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</si>
  <si>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</si>
  <si>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</si>
  <si>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</si>
  <si>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</si>
  <si>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</si>
  <si>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</si>
  <si>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</si>
  <si>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</si>
  <si>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</si>
  <si>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</si>
  <si>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</si>
  <si>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</si>
  <si>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</si>
  <si>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</si>
  <si>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</si>
  <si>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</si>
  <si>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</si>
  <si>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</si>
  <si>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</si>
  <si>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</si>
  <si>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</si>
  <si>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</si>
  <si>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</si>
  <si>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</si>
  <si>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</si>
  <si>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</si>
  <si>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</si>
  <si>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</si>
  <si>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</si>
  <si>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</si>
  <si>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</si>
  <si>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</si>
  <si>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</si>
  <si>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</si>
  <si>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</si>
  <si>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</si>
  <si>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</si>
  <si>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</si>
  <si>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</si>
  <si>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</si>
  <si>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</si>
  <si>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</si>
  <si>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</si>
  <si>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</si>
  <si>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</si>
  <si>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</si>
  <si>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</si>
  <si>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</si>
  <si>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</si>
  <si>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</si>
  <si>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</si>
  <si>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</si>
  <si>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</si>
  <si>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</si>
  <si>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</si>
  <si>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</si>
  <si>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</si>
  <si>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</si>
  <si>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</si>
  <si>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</si>
  <si>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</si>
  <si>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</si>
  <si>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</si>
  <si>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</si>
  <si>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</si>
  <si>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</si>
  <si>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</si>
  <si>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</si>
  <si>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</si>
  <si>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</si>
  <si>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</si>
  <si>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</si>
  <si>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</si>
  <si>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</si>
  <si>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</si>
  <si>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</si>
  <si>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</si>
  <si>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</si>
  <si>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</si>
  <si>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</si>
  <si>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</si>
  <si>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</si>
  <si>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</si>
  <si>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</si>
  <si>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</si>
  <si>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</si>
  <si>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</si>
  <si>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</si>
  <si>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</si>
  <si>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</si>
  <si>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</si>
  <si>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</si>
  <si>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</si>
  <si>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</si>
  <si>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</si>
  <si>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</si>
  <si>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</si>
  <si>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</si>
  <si>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</si>
  <si>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</si>
  <si>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</si>
  <si>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</si>
  <si>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</si>
  <si>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</si>
  <si>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</si>
  <si>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</si>
  <si>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</si>
  <si>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</si>
  <si>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</si>
  <si>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</si>
  <si>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</si>
  <si>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</si>
  <si>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</si>
  <si>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</si>
  <si>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</si>
  <si>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</si>
  <si>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</si>
  <si>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</si>
  <si>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</si>
  <si>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</si>
  <si>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</si>
  <si>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</si>
  <si>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</si>
  <si>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</si>
  <si>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</si>
  <si>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</si>
  <si>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</si>
  <si>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</si>
  <si>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</si>
  <si>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</si>
  <si>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</si>
  <si>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</si>
  <si>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</si>
  <si>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</si>
  <si>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</si>
  <si>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</si>
  <si>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</si>
  <si>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</si>
  <si>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</si>
  <si>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</si>
  <si>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</si>
  <si>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</si>
  <si>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</si>
  <si>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</si>
  <si>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</si>
  <si>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</si>
  <si>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</si>
  <si>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</si>
  <si>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</si>
  <si>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</si>
  <si>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</si>
  <si>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</si>
  <si>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</si>
  <si>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</si>
  <si>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</si>
  <si>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</si>
  <si>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</si>
  <si>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</si>
  <si>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</si>
  <si>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</si>
  <si>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</si>
  <si>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</si>
  <si>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</si>
  <si>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</si>
  <si>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</si>
  <si>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</si>
  <si>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</si>
  <si>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</si>
  <si>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</si>
  <si>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</si>
  <si>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</si>
  <si>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</si>
  <si>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</si>
  <si>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</si>
  <si>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</si>
  <si>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</si>
  <si>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</si>
  <si>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</si>
  <si>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</si>
  <si>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</si>
  <si>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</si>
  <si>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</si>
  <si>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</si>
  <si>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</si>
  <si>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</si>
  <si>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</si>
  <si>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</si>
  <si>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</si>
  <si>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</si>
  <si>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</si>
  <si>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</si>
  <si>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</si>
  <si>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</si>
  <si>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</si>
  <si>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</si>
  <si>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</si>
  <si>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</si>
  <si>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</si>
  <si>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</si>
  <si>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</si>
  <si>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</si>
  <si>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</si>
  <si>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</si>
  <si>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</si>
  <si>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</si>
  <si>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</si>
  <si>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</si>
  <si>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</si>
  <si>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</si>
  <si>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</si>
  <si>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</si>
  <si>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</si>
  <si>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</si>
  <si>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</si>
  <si>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</si>
  <si>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</si>
  <si>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</si>
  <si>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</si>
  <si>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</si>
  <si>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</si>
  <si>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</si>
  <si>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</si>
  <si>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</si>
  <si>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</si>
  <si>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</si>
  <si>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</si>
  <si>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</si>
  <si>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</si>
  <si>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</si>
  <si>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</si>
  <si>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</si>
  <si>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</si>
  <si>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</si>
  <si>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</si>
  <si>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</si>
  <si>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</si>
  <si>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</si>
  <si>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</si>
  <si>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</si>
  <si>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</si>
  <si>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</si>
  <si>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</si>
  <si>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</si>
  <si>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</si>
  <si>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</si>
  <si>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</si>
  <si>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</si>
  <si>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</si>
  <si>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</si>
  <si>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</si>
  <si>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</si>
  <si>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</si>
  <si>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</si>
  <si>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</si>
  <si>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</si>
  <si>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</si>
  <si>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</si>
  <si>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</si>
  <si>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</si>
  <si>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</si>
  <si>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</si>
  <si>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</si>
  <si>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</si>
  <si>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</si>
  <si>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</si>
  <si>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</si>
  <si>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</si>
  <si>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</si>
  <si>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</si>
  <si>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</si>
  <si>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</si>
  <si>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</si>
  <si>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</si>
  <si>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</si>
  <si>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</si>
  <si>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</si>
  <si>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</si>
  <si>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</si>
  <si>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</si>
  <si>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</si>
  <si>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</si>
  <si>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</si>
  <si>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</si>
  <si>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</si>
  <si>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</si>
  <si>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</si>
  <si>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</si>
  <si>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</si>
  <si>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</si>
  <si>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</si>
  <si>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</si>
  <si>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</si>
  <si>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</si>
  <si>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</si>
  <si>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</si>
  <si>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</si>
  <si>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</si>
  <si>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</si>
  <si>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</si>
  <si>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</si>
  <si>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</si>
  <si>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</si>
  <si>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</si>
  <si>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</si>
  <si>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</si>
  <si>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</si>
  <si>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</si>
  <si>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</si>
  <si>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</si>
  <si>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</si>
  <si>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</si>
  <si>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</si>
  <si>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</si>
  <si>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</si>
  <si>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</si>
  <si>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</si>
  <si>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</si>
  <si>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</si>
  <si>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</si>
  <si>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</si>
  <si>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</si>
  <si>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</si>
  <si>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</si>
  <si>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</si>
  <si>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</si>
  <si>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</si>
  <si>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</si>
  <si>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</si>
  <si>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</si>
  <si>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</si>
  <si>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</si>
  <si>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</si>
  <si>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</si>
  <si>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</si>
  <si>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</si>
  <si>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</si>
  <si>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</si>
  <si>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</si>
  <si>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</si>
  <si>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</si>
  <si>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</si>
  <si>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</si>
  <si>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</si>
  <si>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</si>
  <si>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</si>
  <si>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</si>
  <si>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</si>
  <si>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</si>
  <si>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</si>
  <si>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</si>
  <si>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</si>
  <si>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</si>
  <si>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</si>
  <si>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</si>
  <si>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</si>
  <si>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</si>
  <si>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</si>
  <si>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</si>
  <si>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</si>
  <si>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</si>
  <si>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</si>
  <si>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</si>
  <si>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</si>
  <si>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</si>
  <si>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</si>
  <si>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</si>
  <si>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</si>
  <si>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</si>
  <si>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</si>
  <si>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</si>
  <si>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</si>
  <si>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</si>
  <si>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</si>
  <si>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</si>
  <si>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</si>
  <si>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</si>
  <si>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</si>
  <si>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</si>
  <si>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</si>
  <si>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</si>
  <si>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</si>
  <si>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</si>
  <si>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</si>
  <si>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</si>
  <si>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</si>
  <si>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</si>
  <si>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</si>
  <si>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</si>
  <si>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</si>
  <si>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</si>
  <si>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</si>
  <si>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</si>
  <si>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</si>
  <si>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</si>
  <si>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</si>
  <si>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</si>
  <si>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</si>
  <si>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</si>
  <si>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</si>
  <si>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</si>
  <si>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</si>
  <si>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</si>
  <si>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</si>
  <si>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</si>
  <si>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</si>
  <si>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</si>
  <si>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</si>
  <si>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</si>
  <si>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</si>
  <si>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</si>
  <si>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</si>
  <si>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</si>
  <si>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</si>
  <si>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</si>
  <si>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</si>
  <si>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</si>
  <si>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</si>
  <si>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</si>
  <si>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</si>
  <si>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</si>
  <si>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</si>
  <si>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</si>
  <si>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</si>
  <si>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</si>
  <si>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</si>
  <si>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</si>
  <si>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</si>
  <si>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</si>
  <si>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</si>
  <si>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</si>
  <si>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</si>
  <si>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</si>
  <si>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</si>
  <si>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</si>
  <si>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</si>
  <si>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</si>
  <si>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</si>
  <si>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</si>
  <si>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</si>
  <si>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</si>
  <si>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</si>
  <si>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</si>
  <si>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</si>
  <si>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</si>
  <si>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</si>
  <si>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</si>
  <si>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</si>
  <si>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</si>
  <si>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</si>
  <si>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</si>
  <si>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</si>
  <si>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</si>
  <si>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</si>
  <si>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</si>
  <si>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</si>
  <si>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</si>
  <si>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</si>
  <si>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</si>
  <si>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</si>
  <si>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</si>
  <si>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</si>
  <si>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</si>
  <si>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</si>
  <si>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</si>
  <si>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</si>
  <si>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</si>
  <si>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</si>
  <si>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</si>
  <si>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</si>
  <si>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</si>
  <si>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</si>
  <si>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</si>
  <si>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</si>
  <si>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</si>
  <si>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</si>
  <si>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</si>
  <si>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</si>
  <si>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</si>
  <si>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</si>
  <si>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</si>
  <si>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</si>
  <si>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</si>
  <si>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</si>
  <si>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</si>
  <si>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</si>
  <si>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</si>
  <si>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</si>
  <si>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</si>
  <si>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</si>
  <si>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</si>
  <si>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</si>
  <si>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</si>
  <si>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</si>
  <si>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</si>
  <si>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</si>
  <si>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</si>
  <si>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</si>
  <si>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</si>
  <si>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</si>
  <si>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</si>
  <si>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</si>
  <si>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</si>
  <si>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</si>
  <si>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</si>
  <si>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</si>
  <si>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</si>
  <si>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</si>
  <si>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</si>
  <si>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</si>
  <si>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</si>
  <si>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</si>
  <si>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</si>
  <si>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</si>
  <si>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</si>
  <si>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</si>
  <si>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</si>
  <si>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</si>
  <si>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</si>
  <si>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</si>
  <si>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</si>
  <si>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</si>
  <si>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</si>
  <si>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</si>
  <si>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</si>
  <si>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</si>
  <si>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</si>
  <si>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</si>
  <si>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</si>
  <si>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</si>
  <si>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</si>
  <si>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</si>
  <si>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</si>
  <si>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</si>
  <si>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</si>
  <si>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</si>
  <si>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</si>
  <si>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</si>
  <si>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</si>
  <si>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</si>
  <si>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</si>
  <si>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</si>
  <si>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</si>
  <si>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</si>
  <si>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</si>
  <si>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</si>
  <si>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</si>
  <si>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</si>
  <si>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</si>
  <si>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</si>
  <si>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</si>
  <si>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</si>
  <si>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</si>
  <si>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</si>
  <si>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</si>
  <si>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</si>
  <si>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</si>
  <si>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</si>
  <si>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</si>
  <si>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</si>
  <si>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</si>
  <si>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</si>
  <si>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</si>
  <si>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</si>
  <si>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</si>
  <si>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</si>
  <si>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</si>
  <si>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</si>
  <si>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</si>
  <si>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</si>
  <si>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</si>
  <si>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</si>
  <si>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</si>
  <si>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</si>
  <si>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</si>
  <si>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</si>
  <si>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</si>
  <si>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</si>
  <si>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</si>
  <si>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</si>
  <si>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</si>
  <si>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</si>
  <si>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</si>
  <si>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</si>
  <si>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</si>
  <si>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</si>
  <si>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</si>
  <si>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</si>
  <si>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</si>
  <si>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</si>
  <si>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</si>
  <si>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</si>
  <si>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</si>
  <si>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</si>
  <si>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</si>
  <si>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</si>
  <si>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</si>
  <si>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</si>
  <si>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</si>
  <si>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</si>
  <si>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</si>
  <si>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</si>
  <si>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</si>
  <si>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</si>
  <si>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</si>
  <si>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</si>
  <si>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</si>
  <si>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</si>
  <si>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</si>
  <si>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</si>
  <si>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</si>
  <si>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</si>
  <si>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</si>
  <si>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</si>
  <si>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</si>
  <si>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</si>
  <si>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</si>
  <si>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</si>
  <si>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</si>
  <si>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</si>
  <si>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</si>
  <si>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</si>
  <si>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</si>
  <si>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</si>
  <si>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</si>
  <si>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</si>
  <si>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</si>
  <si>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</si>
  <si>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</si>
  <si>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</si>
  <si>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</si>
  <si>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</si>
  <si>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</si>
  <si>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</si>
  <si>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</si>
  <si>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</si>
  <si>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</si>
  <si>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</si>
  <si>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</si>
  <si>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</si>
  <si>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</si>
  <si>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</si>
  <si>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</si>
  <si>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</si>
  <si>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</si>
  <si>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</si>
  <si>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</si>
  <si>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</si>
  <si>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</si>
  <si>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</si>
  <si>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</si>
  <si>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</si>
  <si>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</si>
  <si>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</si>
  <si>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</si>
  <si>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</si>
  <si>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</si>
  <si>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</si>
  <si>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</si>
  <si>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</si>
  <si>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</si>
  <si>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</si>
  <si>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</si>
  <si>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</si>
  <si>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</si>
  <si>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</si>
  <si>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</si>
  <si>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</si>
  <si>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</si>
  <si>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</si>
  <si>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</si>
  <si>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</si>
  <si>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</si>
  <si>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</si>
  <si>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</si>
  <si>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</si>
  <si>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</si>
  <si>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</si>
  <si>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</si>
  <si>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</si>
  <si>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</si>
  <si>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</si>
  <si>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</si>
  <si>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</si>
  <si>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</si>
  <si>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</si>
  <si>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</si>
  <si>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</si>
  <si>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</si>
  <si>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</si>
  <si>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</si>
  <si>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</si>
  <si>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</si>
  <si>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</si>
  <si>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</si>
  <si>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</si>
  <si>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</si>
  <si>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</si>
  <si>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</si>
  <si>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</si>
  <si>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</si>
  <si>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</si>
  <si>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</si>
  <si>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</si>
  <si>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</si>
  <si>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</si>
  <si>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</si>
  <si>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</si>
  <si>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</si>
  <si>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</si>
  <si>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</si>
  <si>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</si>
  <si>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</si>
  <si>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</si>
  <si>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</si>
  <si>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</si>
  <si>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</si>
  <si>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</si>
  <si>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</si>
  <si>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</si>
  <si>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</si>
  <si>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</si>
  <si>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</si>
  <si>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</si>
  <si>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</si>
  <si>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</si>
  <si>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</si>
  <si>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</si>
  <si>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</si>
  <si>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</si>
  <si>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</si>
  <si>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</si>
  <si>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</si>
  <si>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</si>
  <si>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</si>
  <si>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</si>
  <si>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</si>
  <si>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</si>
  <si>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</si>
  <si>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</si>
  <si>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</si>
  <si>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</si>
  <si>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</si>
  <si>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</si>
  <si>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</si>
  <si>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</si>
  <si>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</si>
  <si>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</si>
  <si>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</si>
  <si>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</si>
  <si>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</si>
  <si>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</si>
  <si>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</si>
  <si>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</si>
  <si>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</si>
  <si>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</si>
  <si>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</si>
  <si>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</si>
  <si>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</si>
  <si>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</si>
  <si>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</si>
  <si>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</si>
  <si>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</si>
  <si>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</si>
  <si>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</si>
  <si>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</si>
  <si>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</si>
  <si>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</si>
  <si>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</si>
  <si>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</si>
  <si>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</si>
  <si>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</si>
  <si>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</si>
  <si>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</si>
  <si>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</si>
  <si>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</si>
  <si>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</si>
  <si>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</si>
  <si>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</si>
  <si>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</si>
  <si>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</si>
  <si>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</si>
  <si>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</si>
  <si>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</si>
  <si>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</si>
  <si>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</si>
  <si>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</si>
  <si>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</si>
  <si>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</si>
  <si>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</si>
  <si>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</si>
  <si>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</si>
  <si>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</si>
  <si>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</si>
  <si>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</si>
  <si>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</si>
  <si>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</si>
  <si>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</si>
  <si>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</si>
  <si>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</si>
  <si>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</si>
  <si>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</si>
  <si>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</si>
  <si>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</si>
  <si>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</si>
  <si>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</si>
  <si>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</si>
  <si>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</si>
  <si>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</si>
  <si>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</si>
  <si>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</si>
  <si>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</si>
  <si>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</si>
  <si>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</si>
  <si>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</si>
  <si>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</si>
  <si>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</si>
  <si>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</si>
  <si>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</si>
  <si>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</si>
  <si>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</si>
  <si>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</si>
  <si>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</si>
  <si>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</si>
  <si>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</si>
  <si>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</si>
  <si>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</si>
  <si>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</si>
  <si>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</si>
  <si>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</si>
  <si>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</si>
  <si>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</si>
  <si>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</si>
  <si>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</si>
  <si>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</si>
  <si>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</si>
  <si>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</si>
  <si>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</si>
  <si>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</si>
  <si>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</si>
  <si>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</si>
  <si>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</si>
  <si>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</si>
  <si>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</si>
  <si>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</si>
  <si>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</si>
  <si>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</si>
  <si>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</si>
  <si>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</si>
  <si>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</si>
  <si>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</si>
  <si>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</si>
  <si>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</si>
  <si>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</si>
  <si>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</si>
  <si>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</si>
  <si>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</si>
  <si>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</si>
  <si>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</si>
  <si>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</si>
  <si>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</si>
  <si>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</si>
  <si>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</si>
  <si>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</si>
  <si>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</si>
  <si>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</si>
  <si>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</si>
  <si>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</si>
  <si>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</si>
  <si>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</si>
  <si>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</si>
  <si>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</si>
  <si>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</si>
  <si>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</si>
  <si>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</si>
  <si>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</si>
  <si>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</si>
  <si>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</si>
  <si>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</si>
  <si>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</si>
  <si>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</si>
  <si>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</si>
  <si>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</si>
  <si>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</si>
  <si>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</si>
  <si>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</si>
  <si>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</si>
  <si>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</si>
  <si>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</si>
  <si>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</si>
  <si>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</si>
  <si>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</si>
  <si>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</si>
  <si>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</si>
  <si>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</si>
  <si>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</si>
  <si>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</si>
  <si>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</si>
  <si>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</si>
  <si>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</si>
  <si>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</si>
  <si>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</si>
  <si>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</si>
  <si>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</si>
  <si>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</si>
  <si>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</si>
  <si>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</si>
  <si>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</si>
  <si>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</si>
  <si>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</si>
  <si>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</si>
  <si>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</si>
  <si>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</si>
  <si>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</si>
  <si>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</si>
  <si>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</si>
  <si>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</si>
  <si>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</si>
  <si>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</si>
  <si>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</si>
  <si>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</si>
  <si>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</si>
  <si>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</si>
  <si>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</si>
  <si>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</si>
  <si>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</si>
  <si>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</si>
  <si>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</si>
  <si>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</si>
  <si>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</si>
  <si>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</si>
  <si>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</si>
  <si>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</si>
  <si>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</si>
  <si>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</si>
  <si>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</si>
  <si>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</si>
  <si>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</si>
  <si>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</si>
  <si>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</si>
  <si>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</si>
  <si>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</si>
  <si>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</si>
  <si>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</si>
  <si>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</si>
  <si>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</si>
  <si>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</si>
  <si>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</si>
  <si>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</si>
  <si>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</si>
  <si>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</si>
  <si>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</si>
  <si>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</si>
  <si>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</si>
  <si>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</si>
  <si>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</si>
  <si>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</si>
  <si>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</si>
  <si>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</si>
  <si>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</si>
  <si>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</si>
  <si>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</si>
  <si>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</si>
  <si>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</si>
  <si>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</si>
  <si>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</si>
  <si>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</si>
  <si>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</si>
  <si>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</si>
  <si>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</si>
  <si>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</si>
  <si>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</si>
  <si>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</si>
  <si>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</si>
  <si>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</si>
  <si>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</si>
  <si>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</si>
  <si>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</si>
  <si>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</si>
  <si>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</si>
  <si>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</si>
  <si>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</si>
  <si>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</si>
  <si>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</si>
  <si>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</si>
  <si>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</si>
  <si>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</si>
  <si>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</si>
  <si>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</si>
  <si>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</si>
  <si>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</si>
  <si>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</si>
  <si>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</si>
  <si>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</si>
  <si>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</si>
  <si>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</si>
  <si>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</si>
  <si>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</si>
  <si>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</si>
  <si>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</si>
  <si>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</si>
  <si>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</si>
  <si>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</si>
  <si>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</si>
  <si>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</si>
  <si>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</si>
  <si>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</si>
  <si>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</si>
  <si>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</si>
  <si>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</si>
  <si>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</si>
  <si>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</si>
  <si>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</si>
  <si>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</si>
  <si>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</si>
  <si>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</si>
  <si>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</si>
  <si>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</si>
  <si>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</si>
  <si>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</si>
  <si>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</si>
  <si>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</si>
  <si>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</si>
  <si>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</si>
  <si>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</si>
  <si>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</si>
  <si>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</si>
  <si>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</si>
  <si>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</si>
  <si>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</si>
  <si>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</si>
  <si>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</si>
  <si>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</si>
  <si>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</si>
  <si>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</si>
  <si>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</si>
  <si>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</si>
  <si>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</si>
  <si>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</si>
  <si>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</si>
  <si>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</si>
  <si>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</si>
  <si>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</si>
  <si>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</si>
  <si>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</si>
  <si>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</si>
  <si>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</si>
  <si>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</si>
  <si>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</si>
  <si>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</si>
  <si>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</si>
  <si>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</si>
  <si>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</si>
  <si>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</si>
  <si>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</si>
  <si>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</si>
  <si>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</si>
  <si>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</si>
  <si>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</si>
  <si>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</si>
  <si>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</si>
  <si>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</si>
  <si>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</si>
  <si>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</si>
  <si>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</si>
  <si>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</si>
  <si>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</si>
  <si>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</si>
  <si>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</si>
  <si>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</si>
  <si>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</si>
  <si>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</si>
  <si>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</si>
  <si>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</si>
  <si>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</si>
  <si>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</si>
  <si>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</si>
  <si>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</si>
  <si>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</si>
  <si>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</si>
  <si>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</si>
  <si>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</si>
  <si>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</si>
  <si>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</si>
  <si>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</si>
  <si>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</si>
  <si>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</si>
  <si>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</si>
  <si>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</si>
  <si>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</si>
  <si>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</si>
  <si>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</si>
  <si>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</si>
  <si>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</si>
  <si>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</si>
  <si>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</si>
  <si>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</si>
  <si>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</si>
  <si>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</si>
  <si>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</si>
  <si>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</si>
  <si>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</si>
  <si>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</si>
  <si>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</si>
  <si>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</si>
  <si>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</si>
  <si>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</si>
  <si>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</si>
  <si>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</si>
  <si>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</si>
  <si>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</si>
  <si>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</si>
  <si>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</si>
  <si>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</si>
  <si>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</si>
  <si>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</si>
  <si>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</si>
  <si>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</si>
  <si>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</si>
  <si>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</si>
  <si>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</si>
  <si>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</si>
  <si>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</si>
  <si>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</si>
  <si>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</si>
  <si>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</si>
  <si>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</si>
  <si>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</si>
  <si>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</si>
  <si>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</si>
  <si>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</si>
  <si>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</si>
  <si>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</si>
  <si>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</si>
  <si>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</si>
  <si>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</si>
  <si>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</si>
  <si>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</si>
  <si>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</si>
  <si>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</si>
  <si>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</si>
  <si>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</si>
  <si>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</si>
  <si>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</si>
  <si>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</si>
  <si>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</si>
  <si>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</si>
  <si>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</si>
  <si>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</si>
  <si>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</si>
  <si>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</si>
  <si>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</si>
  <si>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</si>
  <si>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</si>
  <si>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</si>
  <si>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</si>
  <si>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</si>
  <si>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</si>
  <si>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</si>
  <si>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</si>
  <si>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</si>
  <si>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</si>
  <si>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</si>
  <si>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</si>
  <si>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</si>
  <si>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</si>
  <si>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</si>
  <si>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</si>
  <si>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</si>
  <si>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</si>
  <si>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</si>
  <si>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</si>
  <si>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</si>
  <si>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</si>
  <si>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</si>
  <si>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</si>
  <si>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</si>
  <si>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</si>
  <si>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</si>
  <si>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</si>
  <si>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</si>
  <si>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</si>
  <si>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</si>
  <si>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</si>
  <si>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</si>
  <si>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</si>
  <si>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</si>
  <si>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</si>
  <si>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</si>
  <si>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</si>
  <si>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</si>
  <si>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</si>
  <si>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</si>
  <si>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</si>
  <si>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</si>
  <si>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</si>
  <si>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</si>
  <si>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</si>
  <si>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</si>
  <si>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</si>
  <si>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</si>
  <si>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</si>
  <si>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</si>
  <si>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</si>
  <si>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</si>
  <si>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</si>
  <si>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</si>
  <si>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</si>
  <si>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</si>
  <si>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</si>
  <si>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</si>
  <si>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</si>
  <si>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</si>
  <si>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</si>
  <si>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</si>
  <si>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</si>
  <si>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</si>
  <si>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</si>
  <si>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</si>
  <si>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</si>
  <si>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</si>
  <si>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</si>
  <si>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</si>
  <si>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</si>
  <si>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</si>
  <si>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</si>
  <si>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</si>
  <si>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</si>
  <si>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</si>
  <si>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</si>
  <si>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</si>
  <si>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</si>
  <si>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</si>
  <si>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</si>
  <si>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</si>
  <si>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</si>
  <si>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</si>
  <si>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</si>
  <si>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</si>
  <si>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</si>
  <si>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</si>
  <si>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</si>
  <si>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</si>
  <si>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</si>
  <si>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</si>
  <si>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</si>
  <si>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</si>
  <si>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</si>
  <si>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</si>
  <si>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</si>
  <si>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</si>
  <si>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</si>
  <si>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</si>
  <si>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</si>
  <si>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</si>
  <si>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</si>
  <si>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</si>
  <si>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</si>
  <si>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</si>
  <si>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</si>
  <si>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</si>
  <si>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</si>
  <si>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</si>
  <si>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</si>
  <si>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</si>
  <si>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</si>
  <si>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</si>
  <si>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</si>
  <si>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</si>
  <si>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</si>
  <si>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</si>
  <si>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</si>
  <si>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</si>
  <si>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</si>
  <si>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</si>
  <si>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</si>
  <si>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</si>
  <si>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</si>
  <si>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</si>
  <si>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</si>
  <si>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</si>
  <si>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</si>
  <si>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</si>
  <si>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</si>
  <si>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</si>
  <si>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</si>
  <si>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</si>
  <si>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</si>
  <si>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</si>
  <si>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</si>
  <si>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</si>
  <si>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</si>
  <si>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</si>
  <si>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</si>
  <si>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</si>
  <si>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</si>
  <si>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</si>
  <si>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</si>
  <si>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</si>
  <si>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</si>
  <si>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</si>
  <si>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</si>
  <si>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</si>
  <si>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</si>
  <si>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</si>
  <si>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</si>
  <si>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</si>
  <si>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</si>
  <si>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</si>
  <si>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</si>
  <si>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</si>
  <si>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</si>
  <si>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</si>
  <si>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</si>
  <si>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</si>
  <si>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</si>
  <si>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</si>
  <si>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</si>
  <si>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</si>
  <si>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</si>
  <si>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</si>
  <si>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</si>
  <si>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</si>
  <si>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</si>
  <si>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</si>
  <si>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</si>
  <si>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</si>
  <si>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</si>
  <si>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</si>
  <si>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</si>
  <si>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</si>
  <si>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</si>
  <si>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</si>
  <si>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</si>
  <si>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</si>
  <si>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</si>
  <si>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</si>
  <si>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</si>
  <si>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</si>
  <si>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</si>
  <si>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</si>
  <si>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</si>
  <si>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</si>
  <si>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</si>
  <si>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</si>
  <si>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</si>
  <si>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</si>
  <si>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</si>
  <si>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</si>
  <si>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</si>
  <si>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</si>
  <si>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</si>
  <si>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</si>
  <si>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</si>
  <si>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</si>
  <si>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</si>
  <si>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</si>
  <si>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</si>
  <si>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</si>
  <si>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</si>
  <si>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</si>
  <si>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</si>
  <si>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</si>
  <si>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</si>
  <si>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</si>
  <si>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</si>
  <si>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</si>
  <si>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</si>
  <si>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</si>
  <si>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</si>
  <si>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</si>
  <si>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</si>
  <si>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</si>
  <si>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</si>
  <si>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</si>
  <si>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</si>
  <si>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</si>
  <si>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</si>
  <si>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</si>
  <si>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</si>
  <si>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</si>
  <si>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</si>
  <si>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</si>
  <si>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</si>
  <si>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</si>
  <si>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</si>
  <si>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</si>
  <si>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</si>
  <si>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</si>
  <si>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</si>
  <si>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</si>
  <si>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</si>
  <si>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</si>
  <si>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</si>
  <si>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</si>
  <si>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</si>
  <si>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</si>
  <si>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</si>
  <si>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</si>
  <si>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</si>
  <si>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</si>
  <si>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</si>
  <si>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</si>
  <si>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</si>
  <si>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</si>
  <si>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</si>
  <si>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</si>
  <si>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</si>
  <si>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</si>
  <si>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</si>
  <si>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</si>
  <si>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</si>
  <si>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</si>
  <si>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</si>
  <si>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</si>
  <si>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</si>
  <si>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</si>
  <si>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</si>
  <si>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</si>
  <si>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</si>
  <si>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</si>
  <si>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</si>
  <si>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</si>
  <si>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</si>
  <si>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</si>
  <si>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</si>
  <si>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</si>
  <si>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</si>
  <si>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</si>
  <si>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</si>
  <si>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</si>
  <si>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</si>
  <si>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</si>
  <si>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</si>
  <si>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</si>
  <si>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</si>
  <si>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</si>
  <si>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</si>
  <si>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</si>
  <si>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</si>
  <si>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</si>
  <si>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</si>
  <si>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</si>
  <si>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</si>
  <si>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</si>
  <si>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</si>
  <si>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</si>
  <si>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</si>
  <si>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</si>
  <si>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</si>
  <si>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</si>
  <si>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</si>
  <si>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</si>
  <si>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</si>
  <si>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</si>
  <si>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</si>
  <si>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</si>
  <si>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</si>
  <si>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</si>
  <si>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</si>
  <si>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</si>
  <si>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</si>
  <si>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</si>
  <si>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</si>
  <si>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</si>
  <si>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</si>
  <si>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</si>
  <si>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</si>
  <si>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</si>
  <si>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</si>
  <si>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</si>
  <si>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</si>
  <si>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</si>
  <si>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</si>
  <si>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</si>
  <si>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</si>
  <si>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</si>
  <si>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</si>
  <si>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</si>
  <si>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</si>
  <si>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</si>
  <si>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</si>
  <si>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</si>
  <si>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</si>
  <si>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</si>
  <si>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</si>
  <si>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</si>
  <si>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</si>
  <si>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</si>
  <si>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</si>
  <si>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</si>
  <si>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</si>
  <si>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</si>
  <si>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</si>
  <si>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</si>
  <si>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</si>
  <si>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</si>
  <si>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</si>
  <si>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</si>
  <si>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</si>
  <si>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</si>
  <si>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</si>
  <si>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</si>
  <si>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</si>
  <si>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</si>
  <si>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</si>
  <si>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</si>
  <si>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</si>
  <si>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</si>
  <si>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</si>
  <si>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</si>
  <si>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</si>
  <si>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</si>
  <si>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</si>
  <si>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</si>
  <si>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</si>
  <si>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</si>
  <si>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</si>
  <si>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</si>
  <si>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</si>
  <si>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</si>
  <si>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</si>
  <si>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</si>
  <si>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</si>
  <si>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</si>
  <si>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</si>
  <si>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</si>
  <si>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</si>
  <si>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</si>
  <si>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</si>
  <si>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</si>
  <si>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</si>
  <si>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</si>
  <si>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</si>
  <si>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</si>
  <si>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</si>
  <si>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</si>
  <si>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</si>
  <si>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</si>
  <si>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</si>
  <si>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</si>
  <si>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</si>
  <si>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</si>
  <si>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</si>
  <si>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</si>
  <si>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</si>
  <si>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</si>
  <si>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</si>
  <si>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</si>
  <si>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</si>
  <si>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</si>
  <si>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</si>
  <si>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</si>
  <si>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</si>
  <si>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</si>
  <si>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</si>
  <si>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</si>
  <si>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</si>
  <si>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</si>
  <si>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</si>
  <si>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</si>
  <si>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</si>
  <si>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</si>
  <si>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</si>
  <si>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</si>
  <si>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</si>
  <si>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</si>
  <si>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</si>
  <si>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</si>
  <si>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</si>
  <si>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</si>
  <si>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</si>
  <si>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</si>
  <si>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</si>
  <si>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</si>
  <si>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</si>
  <si>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</si>
  <si>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</si>
  <si>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</si>
  <si>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</si>
  <si>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</si>
  <si>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</si>
  <si>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</si>
  <si>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</si>
  <si>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</si>
  <si>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</si>
  <si>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</si>
  <si>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</si>
  <si>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</si>
  <si>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</si>
  <si>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</si>
  <si>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</si>
  <si>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</si>
  <si>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</si>
  <si>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</si>
  <si>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</si>
  <si>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</si>
  <si>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</si>
  <si>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</si>
  <si>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</si>
  <si>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</si>
  <si>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</si>
  <si>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</si>
  <si>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</si>
  <si>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</si>
  <si>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</si>
  <si>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</si>
  <si>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</si>
  <si>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</si>
  <si>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</si>
  <si>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</si>
  <si>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</si>
  <si>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</si>
  <si>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</si>
  <si>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</si>
  <si>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</si>
  <si>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</si>
  <si>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</si>
  <si>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</si>
  <si>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</si>
  <si>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</si>
  <si>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</si>
  <si>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</si>
  <si>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</si>
  <si>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</si>
  <si>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</si>
  <si>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</si>
  <si>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</si>
  <si>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</si>
  <si>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</si>
  <si>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</si>
  <si>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</si>
  <si>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</si>
  <si>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</si>
  <si>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</si>
  <si>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</si>
  <si>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</si>
  <si>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</si>
  <si>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</si>
  <si>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</si>
  <si>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</si>
  <si>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</si>
  <si>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</si>
  <si>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</si>
  <si>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</si>
  <si>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</si>
  <si>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</si>
  <si>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</si>
  <si>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</si>
  <si>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</si>
  <si>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</si>
  <si>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</si>
  <si>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</si>
  <si>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</si>
  <si>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</si>
  <si>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</si>
  <si>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</si>
  <si>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</si>
  <si>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</si>
  <si>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</si>
  <si>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</si>
  <si>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</si>
  <si>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</si>
  <si>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</si>
  <si>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</si>
  <si>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</si>
  <si>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</si>
  <si>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</si>
  <si>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</si>
  <si>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</si>
  <si>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</si>
  <si>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</si>
  <si>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</si>
  <si>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</si>
  <si>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</si>
  <si>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</si>
  <si>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</si>
  <si>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</si>
  <si>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</si>
  <si>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</si>
  <si>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</si>
  <si>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</si>
  <si>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</si>
  <si>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</si>
  <si>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</si>
  <si>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</si>
  <si>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</si>
  <si>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</si>
  <si>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</si>
  <si>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</si>
  <si>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</si>
  <si>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</si>
  <si>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</si>
  <si>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</si>
  <si>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</si>
  <si>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</si>
  <si>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</si>
  <si>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</si>
  <si>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</si>
  <si>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</si>
  <si>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</si>
  <si>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</si>
  <si>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</si>
  <si>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</si>
  <si>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</si>
  <si>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</si>
  <si>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</si>
  <si>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</si>
  <si>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</si>
  <si>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</si>
  <si>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</si>
  <si>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</si>
  <si>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</si>
  <si>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</si>
  <si>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</si>
  <si>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</si>
  <si>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</si>
  <si>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</si>
  <si>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</si>
  <si>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</si>
  <si>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</si>
  <si>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</si>
  <si>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</si>
  <si>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</si>
  <si>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</si>
  <si>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</si>
  <si>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</si>
  <si>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</si>
  <si>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</si>
  <si>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</si>
  <si>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</si>
  <si>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</si>
  <si>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</si>
  <si>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</si>
  <si>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</si>
  <si>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</si>
  <si>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</si>
  <si>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</si>
  <si>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</si>
  <si>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</si>
  <si>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</si>
  <si>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</si>
  <si>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</si>
  <si>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</si>
  <si>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</si>
  <si>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</si>
  <si>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</si>
  <si>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</si>
  <si>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</si>
  <si>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</si>
  <si>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</si>
  <si>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</si>
  <si>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</si>
  <si>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</si>
  <si>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</si>
  <si>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</si>
  <si>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</si>
  <si>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</si>
  <si>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</si>
  <si>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</si>
  <si>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</si>
  <si>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</si>
  <si>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</si>
  <si>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</si>
  <si>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</si>
  <si>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</si>
  <si>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</si>
  <si>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</si>
  <si>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</si>
  <si>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</si>
  <si>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</si>
  <si>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</si>
  <si>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</si>
  <si>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</si>
  <si>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</si>
  <si>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</si>
  <si>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</si>
  <si>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</si>
  <si>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</si>
  <si>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</si>
  <si>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</si>
  <si>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</si>
  <si>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</si>
  <si>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</si>
  <si>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</si>
  <si>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</si>
  <si>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</si>
  <si>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</si>
  <si>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</si>
  <si>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</si>
  <si>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</si>
  <si>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</si>
  <si>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</si>
  <si>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</si>
  <si>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</si>
  <si>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</si>
  <si>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</si>
  <si>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</si>
  <si>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</si>
  <si>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</si>
  <si>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</si>
  <si>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</si>
  <si>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</si>
  <si>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</si>
  <si>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</si>
  <si>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</si>
  <si>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</si>
  <si>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</si>
  <si>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</si>
  <si>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</si>
  <si>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</si>
  <si>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</si>
  <si>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</si>
  <si>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</si>
  <si>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</si>
  <si>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</si>
  <si>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</si>
  <si>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</si>
  <si>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</si>
  <si>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</si>
  <si>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</si>
  <si>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</si>
  <si>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</si>
  <si>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</si>
  <si>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</si>
  <si>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</si>
  <si>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</si>
  <si>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</si>
  <si>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</si>
  <si>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</si>
  <si>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</si>
  <si>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</si>
  <si>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</si>
  <si>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</si>
  <si>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</si>
  <si>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</si>
  <si>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</si>
  <si>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</si>
  <si>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</si>
  <si>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</si>
  <si>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</si>
  <si>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</si>
  <si>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</si>
  <si>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</si>
  <si>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</si>
  <si>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</si>
  <si>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</si>
  <si>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</si>
  <si>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</si>
  <si>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</si>
  <si>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</si>
  <si>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</si>
  <si>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</si>
  <si>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</si>
  <si>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</si>
  <si>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</si>
  <si>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</si>
  <si>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</si>
  <si>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</si>
  <si>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</si>
  <si>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</si>
  <si>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</si>
  <si>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</si>
  <si>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</si>
  <si>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</si>
  <si>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</si>
  <si>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</si>
  <si>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</si>
  <si>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</si>
  <si>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</si>
  <si>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</si>
  <si>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</si>
  <si>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</si>
  <si>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</si>
  <si>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</si>
  <si>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</si>
  <si>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</si>
  <si>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</si>
  <si>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</si>
  <si>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</si>
  <si>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</si>
  <si>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</si>
  <si>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</si>
  <si>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</si>
  <si>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</si>
  <si>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</si>
  <si>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</si>
  <si>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</si>
  <si>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</si>
  <si>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</si>
  <si>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</si>
  <si>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</si>
  <si>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</si>
  <si>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</si>
  <si>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</si>
  <si>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</si>
  <si>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</si>
  <si>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</si>
  <si>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</si>
  <si>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</si>
  <si>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</si>
  <si>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</si>
  <si>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</si>
  <si>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</si>
  <si>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</si>
  <si>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</si>
  <si>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</si>
  <si>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</si>
  <si>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</si>
  <si>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</si>
  <si>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</si>
  <si>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</si>
  <si>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</si>
  <si>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</si>
  <si>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</si>
  <si>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</si>
  <si>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</si>
  <si>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</si>
  <si>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</si>
  <si>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</si>
  <si>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</si>
  <si>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</si>
  <si>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</si>
  <si>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</si>
  <si>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</si>
  <si>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</si>
  <si>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</si>
  <si>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</si>
  <si>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</si>
  <si>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</si>
  <si>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</si>
  <si>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</si>
  <si>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</si>
  <si>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</si>
  <si>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</si>
  <si>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</si>
  <si>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</si>
  <si>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</si>
  <si>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</si>
  <si>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</si>
  <si>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</si>
  <si>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</si>
  <si>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</si>
  <si>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</si>
  <si>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</si>
  <si>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</si>
  <si>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</si>
  <si>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</si>
  <si>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</si>
  <si>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</si>
  <si>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</si>
  <si>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</si>
  <si>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</si>
  <si>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</si>
  <si>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</si>
  <si>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</si>
  <si>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</si>
  <si>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</si>
  <si>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</si>
  <si>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</si>
  <si>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</si>
  <si>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</si>
  <si>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</si>
  <si>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</si>
  <si>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</si>
  <si>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</si>
  <si>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</si>
  <si>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</si>
  <si>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</si>
  <si>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</si>
  <si>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</si>
  <si>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</si>
  <si>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</si>
  <si>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</si>
  <si>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</si>
  <si>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</si>
  <si>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</si>
  <si>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</si>
  <si>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</si>
  <si>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</si>
  <si>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</si>
  <si>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</si>
  <si>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</si>
  <si>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</si>
  <si>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</si>
  <si>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</si>
  <si>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</si>
  <si>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</si>
  <si>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</si>
  <si>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</si>
  <si>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</si>
  <si>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</si>
  <si>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</si>
  <si>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</si>
  <si>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</si>
  <si>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</si>
  <si>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</si>
  <si>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</si>
  <si>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</si>
  <si>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</si>
  <si>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</si>
  <si>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</si>
  <si>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</si>
  <si>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</si>
  <si>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</si>
  <si>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</si>
  <si>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</si>
  <si>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</si>
  <si>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</si>
  <si>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</si>
  <si>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</si>
  <si>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</si>
  <si>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</si>
  <si>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</si>
  <si>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</si>
  <si>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</si>
  <si>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</si>
  <si>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</si>
  <si>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</si>
  <si>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</si>
  <si>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</si>
  <si>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</si>
  <si>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</si>
  <si>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</si>
  <si>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</si>
  <si>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</si>
  <si>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</si>
  <si>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</si>
  <si>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</si>
  <si>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</si>
  <si>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</si>
  <si>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</si>
  <si>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</si>
  <si>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</si>
  <si>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</si>
  <si>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</si>
  <si>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</si>
  <si>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</si>
  <si>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</si>
  <si>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</si>
  <si>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</si>
  <si>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</si>
  <si>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</si>
  <si>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</si>
  <si>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</si>
  <si>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</si>
  <si>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</si>
  <si>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</si>
  <si>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</si>
  <si>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</si>
  <si>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</si>
  <si>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</si>
  <si>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</si>
  <si>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</si>
  <si>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</si>
  <si>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</si>
  <si>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</si>
  <si>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</si>
  <si>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</si>
  <si>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</si>
  <si>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</si>
  <si>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</si>
  <si>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</si>
  <si>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</si>
  <si>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</si>
  <si>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</si>
  <si>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</si>
  <si>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</si>
  <si>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</si>
  <si>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</si>
  <si>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</si>
  <si>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</si>
  <si>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</si>
  <si>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</si>
  <si>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</si>
  <si>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</si>
  <si>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</si>
  <si>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</si>
  <si>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</si>
  <si>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</si>
  <si>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</si>
  <si>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</si>
  <si>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</si>
  <si>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</si>
  <si>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</si>
  <si>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</si>
  <si>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</si>
  <si>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</si>
  <si>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</si>
  <si>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</si>
  <si>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</si>
  <si>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</si>
  <si>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</si>
  <si>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</si>
  <si>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</si>
  <si>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</si>
  <si>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</si>
  <si>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</si>
  <si>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</si>
  <si>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</si>
  <si>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</si>
  <si>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</si>
  <si>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</si>
  <si>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</si>
  <si>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</si>
  <si>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</si>
  <si>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</si>
  <si>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</si>
  <si>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</si>
  <si>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</si>
  <si>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</si>
  <si>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</si>
  <si>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</si>
  <si>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</si>
  <si>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</si>
  <si>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</si>
  <si>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</si>
  <si>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</si>
  <si>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</si>
  <si>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</si>
  <si>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</si>
  <si>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</si>
  <si>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</si>
  <si>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</si>
  <si>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</si>
  <si>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</si>
  <si>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</si>
  <si>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</si>
  <si>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</si>
  <si>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</si>
  <si>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</si>
  <si>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</si>
  <si>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</si>
  <si>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</si>
  <si>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</si>
  <si>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</si>
  <si>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</si>
  <si>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</si>
  <si>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</si>
  <si>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</si>
  <si>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</si>
  <si>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</si>
  <si>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</si>
  <si>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</si>
  <si>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</si>
  <si>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</si>
  <si>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</si>
  <si>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</si>
  <si>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</si>
  <si>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</si>
  <si>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</si>
  <si>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</si>
  <si>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</si>
  <si>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</si>
  <si>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</si>
  <si>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</si>
  <si>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</si>
  <si>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</si>
  <si>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</si>
  <si>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</si>
  <si>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</si>
  <si>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</si>
  <si>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</si>
  <si>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</si>
  <si>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</si>
  <si>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</si>
  <si>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</si>
  <si>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</si>
  <si>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</si>
  <si>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</si>
  <si>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</si>
  <si>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</si>
  <si>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</si>
  <si>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</si>
  <si>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</si>
  <si>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</si>
  <si>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</si>
  <si>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</si>
  <si>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</si>
  <si>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</si>
  <si>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</si>
  <si>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</si>
  <si>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</si>
  <si>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</si>
  <si>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</si>
  <si>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</si>
  <si>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</si>
  <si>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</si>
  <si>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</si>
  <si>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</si>
  <si>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</si>
  <si>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</si>
  <si>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</si>
  <si>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</si>
  <si>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</si>
  <si>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</si>
  <si>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</si>
  <si>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</si>
  <si>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</si>
  <si>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</si>
  <si>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</si>
  <si>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</si>
  <si>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</si>
  <si>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</si>
  <si>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</si>
  <si>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</si>
  <si>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</si>
  <si>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</si>
  <si>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</si>
  <si>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</si>
  <si>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</si>
  <si>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</si>
  <si>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</si>
  <si>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</si>
  <si>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</si>
  <si>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</si>
  <si>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</si>
  <si>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</si>
  <si>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</si>
  <si>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</si>
  <si>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</si>
  <si>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</si>
  <si>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</si>
  <si>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</si>
  <si>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</si>
  <si>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</si>
  <si>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</si>
  <si>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</si>
  <si>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</si>
  <si>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</si>
  <si>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</si>
  <si>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</si>
  <si>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</si>
  <si>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</si>
  <si>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</si>
  <si>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</si>
  <si>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</si>
  <si>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</si>
  <si>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</si>
  <si>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</si>
  <si>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</si>
  <si>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</si>
  <si>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</si>
  <si>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</si>
  <si>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</si>
  <si>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</si>
  <si>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</si>
  <si>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</si>
  <si>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</si>
  <si>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</si>
  <si>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</si>
  <si>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</si>
  <si>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</si>
  <si>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</si>
  <si>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</si>
  <si>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</si>
  <si>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</si>
  <si>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</si>
  <si>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</si>
  <si>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</si>
  <si>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</si>
  <si>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</si>
  <si>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</si>
  <si>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</si>
  <si>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</si>
  <si>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</si>
  <si>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</si>
  <si>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</si>
  <si>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</si>
  <si>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</si>
  <si>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</si>
  <si>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</si>
  <si>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</si>
  <si>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</si>
  <si>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</si>
  <si>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</si>
  <si>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</si>
  <si>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</si>
  <si>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</si>
  <si>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</si>
  <si>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</si>
  <si>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</si>
  <si>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</si>
  <si>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</si>
  <si>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</si>
  <si>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</si>
  <si>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</si>
  <si>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</si>
  <si>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</si>
  <si>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</si>
  <si>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</si>
  <si>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</si>
  <si>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</si>
  <si>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</si>
  <si>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</si>
  <si>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</si>
  <si>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</si>
  <si>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</si>
  <si>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</si>
  <si>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</si>
  <si>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</si>
  <si>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</si>
  <si>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</si>
  <si>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</si>
  <si>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</si>
  <si>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</si>
  <si>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</si>
  <si>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</si>
  <si>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</si>
  <si>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</si>
  <si>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</si>
  <si>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</si>
  <si>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</si>
  <si>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</si>
  <si>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</si>
  <si>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</si>
  <si>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</si>
  <si>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</si>
  <si>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</si>
  <si>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</si>
  <si>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</si>
  <si>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</si>
  <si>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</si>
  <si>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</si>
  <si>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</si>
  <si>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</si>
  <si>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</si>
  <si>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</si>
  <si>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</si>
  <si>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</si>
  <si>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</si>
  <si>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</si>
  <si>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</si>
  <si>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</si>
  <si>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</si>
  <si>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</si>
  <si>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</si>
  <si>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</si>
  <si>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</si>
  <si>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</si>
  <si>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</si>
  <si>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</si>
  <si>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</si>
  <si>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</si>
  <si>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</si>
  <si>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</si>
  <si>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</si>
  <si>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</si>
  <si>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</si>
  <si>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</si>
  <si>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</si>
  <si>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</si>
  <si>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</si>
  <si>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</si>
  <si>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</si>
  <si>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</si>
  <si>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</si>
  <si>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</si>
  <si>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</si>
  <si>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</si>
  <si>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</si>
  <si>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</si>
  <si>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</si>
  <si>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</si>
  <si>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</si>
  <si>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</si>
  <si>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</si>
  <si>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</si>
  <si>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</si>
  <si>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</si>
  <si>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</si>
  <si>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</si>
  <si>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</si>
  <si>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</si>
  <si>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</si>
  <si>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</si>
  <si>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</si>
  <si>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</si>
  <si>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</si>
  <si>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</si>
  <si>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</si>
  <si>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</si>
  <si>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</si>
  <si>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</si>
  <si>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</si>
  <si>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</si>
  <si>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</si>
  <si>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</si>
  <si>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</si>
  <si>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</si>
  <si>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</si>
  <si>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</si>
  <si>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</si>
  <si>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</si>
  <si>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</si>
  <si>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</si>
  <si>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</si>
  <si>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</si>
  <si>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</si>
  <si>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</si>
  <si>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</si>
  <si>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</si>
  <si>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</si>
  <si>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</si>
  <si>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</si>
  <si>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</si>
  <si>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</si>
  <si>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</si>
  <si>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</si>
  <si>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</si>
  <si>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</si>
  <si>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</si>
  <si>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</si>
  <si>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</si>
  <si>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</si>
  <si>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</si>
  <si>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</si>
  <si>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</si>
  <si>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</si>
  <si>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</si>
  <si>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</si>
  <si>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</si>
  <si>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</si>
  <si>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</si>
  <si>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</si>
  <si>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</si>
  <si>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</si>
  <si>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</si>
  <si>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</si>
  <si>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</si>
  <si>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</si>
  <si>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</si>
  <si>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</si>
  <si>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</si>
  <si>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</si>
  <si>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</si>
  <si>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</si>
  <si>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</si>
  <si>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</si>
  <si>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</si>
  <si>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</si>
  <si>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</si>
  <si>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</si>
  <si>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</si>
  <si>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</si>
  <si>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</si>
  <si>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</si>
  <si>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</si>
  <si>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</si>
  <si>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</si>
  <si>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</si>
  <si>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</si>
  <si>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</si>
  <si>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</si>
  <si>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</si>
  <si>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</si>
  <si>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</si>
  <si>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</si>
  <si>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</si>
  <si>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</si>
  <si>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</si>
  <si>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</si>
  <si>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</si>
  <si>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</si>
  <si>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</si>
  <si>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</si>
  <si>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</si>
  <si>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</si>
  <si>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</si>
  <si>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</si>
  <si>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</si>
  <si>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</si>
  <si>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</si>
  <si>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</si>
  <si>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</si>
  <si>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</si>
  <si>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</si>
  <si>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</si>
  <si>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</si>
  <si>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</si>
  <si>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</si>
  <si>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</si>
  <si>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</si>
  <si>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</si>
  <si>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</si>
  <si>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</si>
  <si>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</si>
  <si>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</si>
  <si>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</si>
  <si>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</si>
  <si>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</si>
  <si>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</si>
  <si>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</si>
  <si>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</si>
  <si>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</si>
  <si>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</si>
  <si>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</si>
  <si>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</si>
  <si>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</si>
  <si>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</si>
  <si>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</si>
  <si>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</si>
  <si>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</si>
  <si>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</si>
  <si>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</si>
  <si>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</si>
  <si>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</si>
  <si>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</si>
  <si>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</si>
  <si>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</si>
  <si>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</si>
  <si>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</si>
  <si>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</si>
  <si>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</si>
  <si>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</si>
  <si>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</si>
  <si>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</si>
  <si>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</si>
  <si>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</si>
  <si>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</si>
  <si>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</si>
  <si>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</si>
  <si>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</si>
  <si>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</si>
  <si>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</si>
  <si>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</si>
  <si>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</si>
  <si>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</si>
  <si>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</si>
  <si>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</si>
  <si>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</si>
  <si>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</si>
  <si>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</si>
  <si>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</si>
  <si>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</si>
  <si>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</si>
  <si>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</si>
  <si>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</si>
  <si>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</si>
  <si>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</si>
  <si>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</si>
  <si>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</si>
  <si>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</si>
  <si>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</si>
  <si>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</si>
  <si>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</si>
  <si>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</si>
  <si>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</si>
  <si>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</si>
  <si>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</si>
  <si>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</si>
  <si>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</si>
  <si>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</si>
  <si>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</si>
  <si>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</si>
  <si>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</si>
  <si>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</si>
  <si>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</si>
  <si>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</si>
  <si>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</si>
  <si>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</si>
  <si>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</si>
  <si>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</si>
  <si>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</si>
  <si>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</si>
  <si>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</si>
  <si>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</si>
  <si>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</si>
  <si>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</si>
  <si>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</si>
  <si>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</si>
  <si>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</si>
  <si>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</si>
  <si>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</si>
  <si>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</si>
  <si>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</si>
  <si>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</si>
  <si>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</si>
  <si>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</si>
  <si>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</si>
  <si>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</si>
  <si>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</si>
  <si>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</si>
  <si>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</si>
  <si>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</si>
  <si>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</si>
  <si>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</si>
  <si>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</si>
  <si>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</si>
  <si>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</si>
  <si>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</si>
  <si>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</si>
  <si>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</si>
  <si>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</si>
  <si>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</si>
  <si>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</si>
  <si>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</si>
  <si>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</si>
  <si>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</si>
  <si>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</si>
  <si>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</si>
  <si>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</si>
  <si>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</si>
  <si>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</si>
  <si>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</si>
  <si>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</si>
  <si>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</si>
  <si>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</si>
  <si>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</si>
  <si>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</si>
  <si>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</si>
  <si>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</si>
  <si>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</si>
  <si>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</si>
  <si>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</si>
  <si>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</si>
  <si>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</si>
  <si>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</si>
  <si>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</si>
  <si>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</si>
  <si>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</si>
  <si>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</si>
  <si>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</si>
  <si>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</si>
  <si>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</si>
  <si>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</si>
  <si>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</si>
  <si>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</si>
  <si>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</si>
  <si>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</si>
  <si>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</si>
  <si>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</si>
  <si>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</si>
  <si>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</si>
  <si>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</si>
  <si>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</si>
  <si>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</si>
  <si>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</si>
  <si>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</si>
  <si>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</si>
  <si>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</si>
  <si>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</si>
  <si>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</si>
  <si>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</si>
  <si>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</si>
  <si>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</si>
  <si>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</si>
  <si>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</si>
  <si>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</si>
  <si>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</si>
  <si>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</si>
  <si>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</si>
  <si>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</si>
  <si>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</si>
  <si>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</si>
  <si>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</si>
  <si>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</si>
  <si>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</si>
  <si>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</si>
  <si>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</si>
  <si>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</si>
  <si>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</si>
  <si>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</si>
  <si>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</si>
  <si>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</si>
  <si>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</si>
  <si>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</si>
  <si>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</si>
  <si>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</si>
  <si>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</si>
  <si>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</si>
  <si>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</si>
  <si>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</si>
  <si>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</si>
  <si>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</si>
  <si>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</si>
  <si>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</si>
  <si>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</si>
  <si>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</si>
  <si>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</si>
  <si>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</si>
  <si>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</si>
  <si>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</si>
  <si>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</si>
  <si>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</si>
  <si>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</si>
  <si>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</si>
  <si>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</si>
  <si>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</si>
  <si>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</si>
  <si>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</si>
  <si>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</si>
  <si>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</si>
  <si>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</si>
  <si>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</si>
  <si>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</si>
  <si>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</si>
  <si>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</si>
  <si>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</si>
  <si>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</si>
  <si>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</si>
  <si>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</si>
  <si>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</si>
  <si>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</si>
  <si>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</si>
  <si>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</si>
  <si>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</si>
  <si>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</si>
  <si>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</si>
  <si>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</si>
  <si>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</si>
  <si>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</si>
  <si>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</si>
  <si>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</si>
  <si>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</si>
  <si>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</si>
  <si>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</si>
  <si>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</si>
  <si>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</si>
  <si>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</si>
  <si>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</si>
  <si>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</si>
  <si>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</si>
  <si>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</si>
  <si>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</si>
  <si>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</si>
  <si>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</si>
  <si>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</si>
  <si>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</si>
  <si>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</si>
  <si>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</si>
  <si>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</si>
  <si>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</si>
  <si>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</si>
  <si>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</si>
  <si>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</si>
  <si>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</si>
  <si>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</si>
  <si>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</si>
  <si>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</si>
  <si>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</si>
  <si>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</si>
  <si>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</si>
  <si>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</si>
  <si>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</si>
  <si>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</si>
  <si>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</si>
  <si>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</si>
  <si>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</si>
  <si>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</si>
  <si>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</si>
  <si>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</si>
  <si>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</si>
  <si>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</si>
  <si>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</si>
  <si>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</si>
  <si>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</si>
  <si>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</si>
  <si>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</si>
  <si>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</si>
  <si>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</si>
  <si>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</si>
  <si>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</si>
  <si>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</si>
  <si>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</si>
  <si>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</si>
  <si>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</si>
  <si>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</si>
  <si>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</si>
  <si>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</si>
  <si>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</si>
  <si>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</si>
  <si>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</si>
  <si>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</si>
  <si>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</si>
  <si>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</si>
  <si>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</si>
  <si>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</si>
  <si>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</si>
  <si>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</si>
  <si>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</si>
  <si>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</si>
  <si>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</si>
  <si>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</si>
  <si>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</si>
  <si>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</si>
  <si>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</si>
  <si>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</si>
  <si>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</si>
  <si>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</si>
  <si>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</si>
  <si>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</si>
  <si>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</si>
  <si>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</si>
  <si>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</si>
  <si>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</si>
  <si>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</si>
  <si>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</si>
  <si>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</si>
  <si>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</si>
  <si>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</si>
  <si>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</si>
  <si>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</si>
  <si>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</si>
  <si>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</si>
  <si>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</si>
  <si>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</si>
  <si>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</si>
  <si>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</si>
  <si>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</si>
  <si>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</si>
  <si>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</si>
  <si>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</si>
  <si>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</si>
  <si>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</si>
  <si>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</si>
  <si>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</si>
  <si>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</si>
  <si>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</si>
  <si>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</si>
  <si>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</si>
  <si>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</si>
  <si>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</si>
  <si>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</si>
  <si>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</si>
  <si>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</si>
  <si>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</si>
  <si>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</si>
  <si>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</si>
  <si>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</si>
  <si>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</si>
  <si>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</si>
  <si>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</si>
  <si>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</si>
  <si>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</si>
  <si>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</si>
  <si>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</si>
  <si>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</si>
  <si>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</si>
  <si>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</si>
  <si>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</si>
  <si>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</si>
  <si>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</si>
  <si>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</si>
  <si>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</si>
  <si>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</si>
  <si>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</si>
  <si>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</si>
  <si>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</si>
  <si>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</si>
  <si>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</si>
  <si>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</si>
  <si>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</si>
  <si>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</si>
  <si>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</si>
  <si>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</si>
  <si>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</si>
  <si>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</si>
  <si>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</si>
  <si>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</si>
  <si>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</si>
  <si>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</si>
  <si>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</si>
  <si>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</si>
  <si>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</si>
  <si>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</si>
  <si>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</si>
  <si>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</si>
  <si>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</si>
  <si>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</si>
  <si>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</si>
  <si>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</si>
  <si>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</si>
  <si>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</si>
  <si>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</si>
  <si>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</si>
  <si>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</si>
  <si>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</si>
  <si>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</si>
  <si>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</si>
  <si>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</si>
  <si>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</si>
  <si>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</si>
  <si>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</si>
  <si>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</si>
  <si>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</si>
  <si>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</si>
  <si>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</si>
  <si>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</si>
  <si>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</si>
  <si>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</si>
  <si>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</si>
  <si>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</si>
  <si>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</si>
  <si>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</si>
  <si>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</si>
  <si>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</si>
  <si>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</si>
  <si>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</si>
  <si>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</si>
  <si>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</si>
  <si>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</si>
  <si>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</si>
  <si>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</si>
  <si>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</si>
  <si>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</si>
  <si>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</si>
  <si>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</si>
  <si>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</si>
  <si>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</si>
  <si>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</si>
  <si>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</si>
  <si>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</si>
  <si>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</si>
  <si>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</si>
  <si>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</si>
  <si>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</si>
  <si>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</si>
  <si>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</si>
  <si>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</si>
  <si>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</si>
  <si>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</si>
  <si>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</si>
  <si>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</si>
  <si>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</si>
  <si>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</si>
  <si>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</si>
  <si>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</si>
  <si>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</si>
  <si>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</si>
  <si>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</si>
  <si>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</si>
  <si>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</si>
  <si>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</si>
  <si>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</si>
  <si>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</si>
  <si>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</si>
  <si>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</si>
  <si>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</si>
  <si>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</si>
  <si>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</si>
  <si>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</si>
  <si>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</si>
  <si>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</si>
  <si>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</si>
  <si>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</si>
  <si>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</si>
  <si>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</si>
  <si>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</si>
  <si>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</si>
  <si>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</si>
  <si>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</si>
  <si>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</si>
  <si>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</si>
  <si>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</si>
  <si>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</si>
  <si>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</si>
  <si>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</si>
  <si>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</si>
  <si>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</si>
  <si>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</si>
  <si>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</si>
  <si>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</si>
  <si>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</si>
  <si>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</si>
  <si>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</si>
  <si>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</si>
  <si>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</si>
  <si>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</si>
  <si>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</si>
  <si>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</si>
  <si>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</si>
  <si>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</si>
  <si>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</si>
  <si>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</si>
  <si>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</si>
  <si>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</si>
  <si>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</si>
  <si>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</si>
  <si>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</si>
  <si>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</si>
  <si>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</si>
  <si>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</si>
  <si>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</si>
  <si>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</si>
  <si>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</si>
  <si>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</si>
  <si>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</si>
  <si>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</si>
  <si>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</si>
  <si>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</si>
  <si>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</si>
  <si>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</si>
  <si>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</si>
  <si>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</si>
  <si>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</si>
  <si>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</si>
  <si>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</si>
  <si>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</si>
  <si>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</si>
  <si>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</si>
  <si>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</si>
  <si>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</si>
  <si>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</si>
  <si>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</si>
  <si>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</si>
  <si>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</si>
  <si>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</si>
  <si>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</si>
  <si>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</si>
  <si>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</si>
  <si>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</si>
  <si>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</si>
  <si>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</si>
  <si>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</si>
  <si>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</si>
  <si>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</si>
  <si>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</si>
  <si>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</si>
  <si>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</si>
  <si>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</si>
  <si>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</si>
  <si>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</si>
  <si>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</si>
  <si>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</si>
  <si>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</si>
  <si>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</si>
  <si>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</si>
  <si>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</si>
  <si>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</si>
  <si>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</si>
  <si>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</si>
  <si>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</si>
  <si>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</si>
  <si>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</si>
  <si>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</si>
  <si>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</si>
  <si>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</si>
  <si>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</si>
  <si>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</si>
  <si>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</si>
  <si>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</si>
  <si>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</si>
  <si>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</si>
  <si>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</si>
  <si>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</si>
  <si>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</si>
  <si>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</si>
  <si>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</si>
  <si>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</si>
  <si>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</si>
  <si>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</si>
  <si>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</si>
  <si>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</si>
  <si>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</si>
  <si>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</si>
  <si>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</si>
  <si>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</si>
  <si>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</si>
  <si>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</si>
  <si>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</si>
  <si>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</si>
  <si>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</si>
  <si>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</si>
  <si>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</si>
  <si>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</si>
  <si>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</si>
  <si>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</si>
  <si>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</si>
  <si>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</si>
  <si>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</si>
  <si>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</si>
  <si>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</si>
  <si>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</si>
  <si>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</si>
  <si>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</si>
  <si>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</si>
  <si>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</si>
  <si>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</si>
  <si>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</si>
  <si>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</si>
  <si>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</si>
  <si>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</si>
  <si>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</si>
  <si>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</si>
  <si>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</si>
  <si>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</si>
  <si>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</si>
  <si>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</si>
  <si>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</si>
  <si>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</si>
  <si>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</si>
  <si>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</si>
  <si>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</si>
  <si>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</si>
  <si>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</si>
  <si>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</si>
  <si>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</si>
  <si>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</si>
  <si>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</si>
  <si>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</si>
  <si>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</si>
  <si>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</si>
  <si>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</si>
  <si>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</si>
  <si>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</si>
  <si>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</si>
  <si>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</si>
  <si>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</si>
  <si>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</si>
  <si>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</si>
  <si>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</si>
  <si>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</si>
  <si>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</si>
  <si>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</si>
  <si>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</si>
  <si>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</si>
  <si>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</si>
  <si>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</si>
  <si>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</si>
  <si>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</si>
  <si>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</si>
  <si>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</si>
  <si>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</si>
  <si>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</si>
  <si>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</si>
  <si>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</si>
  <si>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</si>
  <si>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</si>
  <si>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</si>
  <si>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</si>
  <si>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</si>
  <si>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</si>
  <si>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</si>
  <si>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</si>
  <si>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</si>
  <si>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</si>
  <si>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</si>
  <si>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</si>
  <si>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</si>
  <si>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</si>
  <si>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</si>
  <si>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</si>
  <si>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</si>
  <si>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</si>
  <si>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</si>
  <si>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</si>
  <si>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</si>
  <si>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</si>
  <si>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</si>
  <si>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</si>
  <si>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</si>
  <si>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</si>
  <si>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</si>
  <si>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</si>
  <si>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</si>
  <si>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</si>
  <si>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</si>
  <si>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</si>
  <si>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</si>
  <si>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</si>
  <si>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</si>
  <si>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</si>
  <si>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</si>
  <si>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</si>
  <si>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</si>
  <si>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</si>
  <si>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</si>
  <si>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</si>
  <si>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</si>
  <si>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</si>
  <si>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</si>
  <si>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</si>
  <si>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</si>
  <si>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</si>
  <si>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</si>
  <si>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</si>
  <si>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</si>
  <si>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</si>
  <si>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</si>
  <si>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</si>
  <si>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</si>
  <si>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</si>
  <si>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</si>
  <si>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</si>
  <si>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</si>
  <si>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</si>
  <si>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</si>
  <si>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</si>
  <si>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</si>
  <si>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</si>
  <si>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</si>
  <si>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</si>
  <si>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</si>
  <si>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</si>
  <si>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</si>
  <si>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</si>
  <si>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</si>
  <si>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</si>
  <si>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</si>
  <si>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</si>
  <si>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</si>
  <si>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</si>
  <si>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</si>
  <si>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</si>
  <si>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</si>
  <si>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</si>
  <si>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</si>
  <si>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</si>
  <si>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</si>
  <si>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</si>
  <si>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</si>
  <si>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</si>
  <si>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</si>
  <si>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</si>
  <si>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</si>
  <si>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</si>
  <si>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</si>
  <si>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</si>
  <si>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</si>
  <si>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</si>
  <si>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</si>
  <si>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</si>
  <si>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</si>
  <si>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</si>
  <si>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</si>
  <si>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</si>
  <si>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</si>
  <si>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</si>
  <si>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</si>
  <si>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</si>
  <si>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</si>
  <si>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</si>
  <si>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</si>
  <si>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</si>
  <si>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</si>
  <si>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</si>
  <si>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</si>
  <si>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</si>
  <si>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</si>
  <si>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</si>
  <si>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</si>
  <si>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</si>
  <si>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</si>
  <si>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</si>
  <si>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</si>
  <si>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</si>
  <si>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</si>
  <si>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</si>
  <si>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</si>
  <si>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</si>
  <si>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</si>
  <si>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</si>
  <si>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</si>
  <si>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</si>
  <si>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</si>
  <si>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</si>
  <si>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</si>
  <si>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</si>
  <si>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</si>
  <si>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</si>
  <si>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</si>
  <si>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</si>
  <si>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</si>
  <si>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</si>
  <si>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</si>
  <si>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</si>
  <si>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</si>
  <si>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</si>
  <si>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</si>
  <si>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</si>
  <si>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</si>
  <si>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</si>
  <si>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</si>
  <si>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</si>
  <si>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</si>
  <si>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</si>
  <si>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</si>
  <si>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</si>
  <si>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</si>
  <si>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</si>
  <si>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</si>
  <si>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</si>
  <si>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</si>
  <si>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</si>
  <si>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</si>
  <si>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</si>
  <si>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</si>
  <si>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</si>
  <si>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</si>
  <si>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</si>
  <si>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</si>
  <si>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</si>
  <si>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</si>
  <si>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</si>
  <si>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</si>
  <si>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</si>
  <si>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</si>
  <si>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</si>
  <si>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</si>
  <si>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</si>
  <si>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</si>
  <si>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</si>
  <si>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</si>
  <si>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</si>
  <si>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</si>
  <si>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</si>
  <si>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</si>
  <si>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</si>
  <si>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</si>
  <si>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</si>
  <si>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</si>
  <si>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</si>
  <si>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</si>
  <si>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</si>
  <si>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</si>
  <si>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</si>
  <si>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</si>
  <si>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</si>
  <si>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</si>
  <si>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</si>
  <si>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</si>
  <si>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</si>
  <si>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</si>
  <si>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</si>
  <si>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</si>
  <si>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</si>
  <si>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</si>
  <si>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</si>
  <si>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</si>
  <si>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</si>
  <si>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</si>
  <si>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</si>
  <si>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</si>
  <si>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</si>
  <si>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</si>
  <si>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</si>
  <si>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</si>
  <si>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</si>
  <si>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</si>
  <si>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</si>
  <si>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</si>
  <si>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</si>
  <si>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</si>
  <si>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</si>
  <si>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</si>
  <si>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</si>
  <si>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</si>
  <si>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</si>
  <si>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</si>
  <si>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</si>
  <si>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</si>
  <si>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</si>
  <si>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</si>
  <si>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</si>
  <si>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</si>
  <si>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</si>
  <si>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</si>
  <si>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</si>
  <si>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</si>
  <si>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</si>
  <si>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</si>
  <si>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</si>
  <si>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</si>
  <si>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</si>
  <si>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</si>
  <si>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</si>
  <si>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</si>
  <si>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</si>
  <si>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</si>
  <si>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</si>
  <si>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</si>
  <si>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</si>
  <si>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</si>
  <si>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</si>
  <si>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</si>
  <si>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</si>
  <si>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</si>
  <si>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</si>
  <si>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</si>
  <si>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</si>
  <si>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</si>
  <si>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</si>
  <si>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</si>
  <si>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</si>
  <si>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</si>
  <si>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</si>
  <si>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</si>
  <si>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</si>
  <si>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</si>
  <si>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</si>
  <si>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</si>
  <si>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</si>
  <si>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</si>
  <si>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</si>
  <si>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</si>
  <si>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</si>
  <si>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</si>
  <si>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</si>
  <si>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</si>
  <si>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</si>
  <si>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</si>
  <si>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</si>
  <si>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</si>
  <si>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</si>
  <si>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</si>
  <si>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</si>
  <si>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</si>
  <si>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</si>
  <si>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</si>
  <si>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</si>
  <si>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</si>
  <si>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</si>
  <si>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</si>
  <si>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</si>
  <si>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</si>
  <si>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</si>
  <si>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</si>
  <si>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</si>
  <si>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</si>
  <si>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</si>
  <si>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</si>
  <si>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</si>
  <si>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</si>
  <si>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</si>
  <si>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</si>
  <si>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</si>
  <si>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</si>
  <si>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</si>
  <si>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</si>
  <si>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</si>
  <si>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</si>
  <si>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</si>
  <si>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</si>
  <si>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</si>
  <si>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</si>
  <si>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</si>
  <si>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</si>
  <si>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</si>
  <si>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</si>
  <si>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</si>
  <si>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</si>
  <si>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</si>
  <si>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</si>
  <si>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</si>
  <si>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</si>
  <si>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</si>
  <si>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</si>
  <si>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</si>
  <si>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</si>
  <si>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</si>
  <si>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</si>
  <si>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</si>
  <si>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</si>
  <si>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</si>
  <si>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</si>
  <si>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</si>
  <si>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</si>
  <si>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</si>
  <si>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</si>
  <si>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</si>
  <si>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</si>
  <si>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</si>
  <si>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</si>
  <si>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</si>
  <si>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</si>
  <si>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</si>
  <si>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</si>
  <si>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</si>
  <si>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</si>
  <si>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</si>
  <si>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</si>
  <si>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</si>
  <si>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</si>
  <si>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</si>
  <si>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</si>
  <si>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</si>
  <si>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</si>
  <si>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</si>
  <si>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</si>
  <si>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</si>
  <si>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</si>
  <si>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</si>
  <si>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</si>
  <si>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</si>
  <si>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</si>
  <si>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</si>
  <si>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</si>
  <si>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</si>
  <si>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</si>
  <si>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</si>
  <si>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</si>
  <si>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</si>
  <si>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</si>
  <si>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</si>
  <si>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</si>
  <si>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</si>
  <si>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</si>
  <si>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</si>
  <si>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</si>
  <si>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</si>
  <si>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</si>
  <si>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</si>
  <si>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</si>
  <si>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</si>
  <si>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</si>
  <si>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</si>
  <si>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</si>
  <si>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</si>
  <si>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</si>
  <si>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</si>
  <si>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</si>
  <si>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</si>
  <si>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</si>
  <si>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</si>
  <si>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</si>
  <si>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</si>
  <si>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</si>
  <si>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</si>
  <si>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</si>
  <si>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</si>
  <si>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</si>
  <si>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</si>
  <si>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</si>
  <si>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</si>
  <si>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</si>
  <si>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</si>
  <si>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</si>
  <si>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</si>
  <si>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</si>
  <si>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</si>
  <si>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</si>
  <si>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</si>
  <si>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</si>
  <si>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</si>
  <si>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</si>
  <si>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</si>
  <si>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</si>
  <si>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</si>
  <si>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</si>
  <si>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</si>
  <si>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</si>
  <si>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</si>
  <si>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</si>
  <si>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</si>
  <si>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</si>
  <si>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</si>
  <si>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</si>
  <si>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</si>
  <si>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</si>
  <si>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</si>
  <si>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</si>
  <si>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</si>
  <si>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</si>
  <si>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</si>
  <si>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</si>
  <si>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</si>
  <si>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</si>
  <si>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</si>
  <si>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</si>
  <si>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</si>
  <si>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</si>
  <si>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</si>
  <si>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</si>
  <si>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</si>
  <si>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</si>
  <si>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</si>
  <si>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</si>
  <si>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</si>
  <si>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</si>
  <si>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</si>
  <si>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</si>
  <si>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</si>
  <si>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</si>
  <si>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</si>
  <si>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</si>
  <si>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</si>
  <si>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</si>
  <si>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</si>
  <si>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</si>
  <si>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</si>
  <si>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</si>
  <si>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</si>
  <si>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</si>
  <si>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</si>
  <si>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</si>
  <si>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</si>
  <si>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</si>
  <si>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</si>
  <si>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</si>
  <si>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</si>
  <si>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</si>
  <si>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</si>
  <si>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</si>
  <si>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</si>
  <si>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</si>
  <si>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</si>
  <si>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</si>
  <si>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</si>
  <si>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</si>
  <si>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</si>
  <si>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</si>
  <si>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</si>
  <si>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</si>
  <si>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</si>
  <si>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</si>
  <si>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</si>
  <si>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</si>
  <si>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</si>
  <si>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</si>
  <si>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</si>
  <si>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</si>
  <si>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</si>
  <si>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</si>
  <si>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</si>
  <si>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</si>
  <si>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</si>
  <si>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</si>
  <si>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</si>
  <si>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</si>
  <si>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</si>
  <si>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</si>
  <si>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</si>
  <si>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</si>
  <si>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</si>
  <si>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</si>
  <si>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</si>
  <si>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</si>
  <si>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</si>
  <si>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</si>
  <si>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</si>
  <si>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</si>
  <si>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</si>
  <si>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</si>
  <si>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</si>
  <si>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</si>
  <si>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</si>
  <si>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</si>
  <si>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</si>
  <si>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</si>
  <si>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</si>
  <si>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</si>
  <si>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</si>
  <si>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</si>
  <si>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</si>
  <si>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</si>
  <si>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</si>
  <si>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</si>
  <si>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</si>
  <si>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</si>
  <si>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</si>
  <si>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</si>
  <si>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</si>
  <si>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</si>
  <si>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</si>
  <si>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</si>
  <si>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</si>
  <si>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</si>
  <si>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</si>
  <si>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</si>
  <si>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</si>
  <si>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</si>
  <si>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</si>
  <si>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</si>
  <si>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</si>
  <si>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</si>
  <si>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</si>
  <si>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</si>
  <si>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</si>
  <si>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</si>
  <si>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</si>
  <si>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</si>
  <si>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</si>
  <si>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</si>
  <si>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</si>
  <si>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</si>
  <si>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</si>
  <si>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</si>
  <si>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</si>
  <si>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</si>
  <si>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</si>
  <si>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</si>
  <si>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</si>
  <si>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</si>
  <si>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</si>
  <si>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</si>
  <si>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</si>
  <si>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</si>
  <si>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</si>
  <si>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</si>
  <si>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</si>
  <si>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</si>
  <si>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</si>
  <si>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</si>
  <si>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</si>
  <si>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</si>
  <si>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</si>
  <si>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</si>
  <si>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</si>
  <si>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</si>
  <si>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</si>
  <si>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</si>
  <si>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</si>
  <si>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</si>
  <si>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</si>
  <si>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</si>
  <si>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</si>
  <si>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</si>
  <si>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</si>
  <si>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</si>
  <si>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</si>
  <si>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</si>
  <si>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</si>
  <si>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</si>
  <si>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</si>
  <si>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</si>
  <si>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</si>
  <si>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</si>
  <si>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</si>
  <si>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</si>
  <si>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</si>
  <si>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</si>
  <si>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</si>
  <si>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</si>
  <si>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</si>
  <si>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</si>
  <si>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</si>
  <si>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</si>
  <si>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</si>
  <si>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</si>
  <si>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</si>
  <si>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</si>
  <si>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</si>
  <si>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</si>
  <si>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</si>
  <si>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</si>
  <si>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</si>
  <si>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</si>
  <si>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</si>
  <si>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</si>
  <si>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</si>
  <si>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</si>
  <si>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</si>
  <si>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</si>
  <si>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</si>
  <si>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</si>
  <si>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</si>
  <si>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</si>
  <si>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</si>
  <si>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</si>
  <si>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</si>
  <si>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</si>
  <si>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</si>
  <si>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</si>
  <si>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</si>
  <si>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</si>
  <si>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</si>
  <si>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</si>
  <si>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</si>
  <si>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</si>
  <si>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</si>
  <si>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</si>
  <si>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</si>
  <si>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</si>
  <si>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</si>
  <si>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</si>
  <si>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</si>
  <si>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</si>
  <si>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</si>
  <si>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</si>
  <si>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</si>
  <si>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</si>
  <si>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</si>
  <si>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</si>
  <si>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</si>
  <si>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</si>
  <si>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</si>
  <si>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</si>
  <si>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</si>
  <si>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</si>
  <si>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</si>
  <si>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</si>
  <si>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</si>
  <si>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</si>
  <si>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</si>
  <si>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</si>
  <si>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</si>
  <si>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</si>
  <si>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</si>
  <si>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</si>
  <si>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</si>
  <si>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</si>
  <si>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</si>
  <si>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</si>
  <si>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</si>
  <si>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</si>
  <si>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</si>
  <si>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</si>
  <si>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</si>
  <si>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</si>
  <si>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</si>
  <si>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</si>
  <si>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</si>
  <si>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</si>
  <si>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</si>
  <si>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</si>
  <si>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</si>
  <si>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</si>
  <si>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</si>
  <si>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</si>
  <si>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</si>
  <si>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</si>
  <si>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</si>
  <si>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</si>
  <si>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</si>
  <si>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</si>
  <si>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</si>
  <si>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</si>
  <si>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</si>
  <si>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</si>
  <si>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</si>
  <si>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</si>
  <si>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</si>
  <si>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</si>
  <si>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</si>
  <si>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</si>
  <si>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</si>
  <si>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</si>
  <si>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</si>
  <si>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</si>
  <si>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</si>
  <si>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</si>
  <si>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</si>
  <si>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</si>
  <si>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</si>
  <si>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</si>
  <si>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</si>
  <si>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</si>
  <si>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</si>
  <si>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</si>
  <si>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</si>
  <si>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</si>
  <si>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</si>
  <si>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</si>
  <si>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</si>
  <si>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</si>
  <si>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</si>
  <si>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</si>
  <si>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</si>
  <si>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</si>
  <si>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</si>
  <si>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</si>
  <si>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</si>
  <si>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</si>
  <si>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</si>
  <si>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</si>
  <si>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</si>
  <si>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</si>
  <si>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</si>
  <si>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</si>
  <si>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</si>
  <si>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</si>
  <si>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</si>
  <si>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</si>
  <si>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</si>
  <si>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</si>
  <si>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</si>
  <si>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</si>
  <si>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</si>
  <si>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</si>
  <si>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</si>
  <si>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</si>
  <si>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</si>
  <si>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</si>
  <si>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</si>
  <si>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</si>
  <si>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</si>
  <si>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</si>
  <si>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</si>
  <si>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</si>
  <si>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</si>
  <si>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</si>
  <si>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</si>
  <si>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</si>
  <si>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</si>
  <si>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</si>
  <si>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</si>
  <si>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</si>
  <si>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</si>
  <si>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</si>
  <si>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</si>
  <si>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</si>
  <si>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</si>
  <si>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</si>
  <si>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</si>
  <si>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</si>
  <si>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</si>
  <si>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</si>
  <si>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</si>
  <si>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</si>
  <si>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</si>
  <si>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</si>
  <si>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</si>
  <si>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</si>
  <si>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</si>
  <si>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</si>
  <si>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</si>
  <si>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</si>
  <si>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</si>
  <si>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</si>
  <si>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</si>
  <si>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</si>
  <si>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</si>
  <si>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</si>
  <si>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</si>
  <si>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</si>
  <si>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</si>
  <si>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</si>
  <si>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</si>
  <si>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</si>
  <si>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</si>
  <si>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</si>
  <si>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</si>
  <si>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</si>
  <si>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</si>
  <si>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</si>
  <si>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</si>
  <si>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</si>
  <si>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</si>
  <si>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</si>
  <si>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</si>
  <si>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</si>
  <si>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</si>
  <si>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</si>
  <si>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</si>
  <si>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</si>
  <si>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</si>
  <si>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</si>
  <si>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OP Titi 48 JK</t>
  </si>
  <si>
    <t>Spidol Brush Pen DBP 12W Kenko</t>
  </si>
  <si>
    <t>Double Foam polar Sp 015 (2)/ F(2)</t>
  </si>
  <si>
    <t>Pensil TF 988</t>
  </si>
  <si>
    <t>Tali Peony Ht</t>
  </si>
  <si>
    <t>Tali Peony M (4), P (3)</t>
  </si>
  <si>
    <t>Tali Peony Or (4), B (9)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</si>
  <si>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</si>
  <si>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</si>
  <si>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</si>
  <si>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</si>
  <si>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</si>
  <si>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</si>
  <si>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</si>
  <si>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WC Marries 1325/ 12W BT (34) GM (27)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</si>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</sst>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22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21" fillId="0" borderId="0" xfId="0" applyNumberFormat="1" applyFont="1"/>
    <xf numFmtId="0" fontId="21" fillId="0" borderId="0" xfId="0" applyNumberFormat="1" applyFont="1" applyAlignment="1">
      <alignment horizontal="center"/>
    </xf>
    <xf numFmtId="0" fontId="21" fillId="0" borderId="0" xfId="0" applyNumberFormat="1" applyFont="1" applyAlignment="1">
      <alignment horizontal="right"/>
    </xf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9" fillId="4" borderId="0" xfId="0" applyFont="1" applyFill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83.779417592596" createdVersion="5" refreshedVersion="5" minRefreshableVersion="3" recordCount="3089">
  <cacheSource type="worksheet">
    <worksheetSource name="Table2"/>
  </cacheSource>
  <cacheFields count="20">
    <cacheField name="//" numFmtId="0">
      <sharedItems containsMixedTypes="1" containsNumber="1" containsInteger="1" minValue="3" maxValue="3091" count="3088">
        <n v="3"/>
        <s v=""/>
        <n v="5"/>
        <n v="9"/>
        <n v="11"/>
        <n v="12"/>
        <n v="13"/>
        <n v="14"/>
        <n v="16"/>
        <n v="17"/>
        <n v="18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2"/>
        <n v="54"/>
        <n v="63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6"/>
        <n v="87"/>
        <n v="88"/>
        <n v="89"/>
        <n v="90"/>
        <n v="91"/>
        <n v="92"/>
        <n v="93"/>
        <n v="94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4"/>
        <n v="125"/>
        <n v="126"/>
        <n v="127"/>
        <n v="129"/>
        <n v="130"/>
        <n v="131"/>
        <n v="134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1"/>
        <n v="152"/>
        <n v="153"/>
        <n v="154"/>
        <n v="155"/>
        <n v="156"/>
        <n v="157"/>
        <n v="160"/>
        <n v="161"/>
        <n v="163"/>
        <n v="164"/>
        <n v="165"/>
        <n v="166"/>
        <n v="167"/>
        <n v="169"/>
        <n v="170"/>
        <n v="172"/>
        <n v="173"/>
        <n v="174"/>
        <n v="176"/>
        <n v="177"/>
        <n v="179"/>
        <n v="180"/>
        <n v="181"/>
        <n v="182"/>
        <n v="183"/>
        <n v="185"/>
        <n v="187"/>
        <n v="189"/>
        <n v="190"/>
        <n v="191"/>
        <n v="192"/>
        <n v="193"/>
        <n v="194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70"/>
        <n v="271"/>
        <n v="275"/>
        <n v="276"/>
        <n v="277"/>
        <n v="278"/>
        <n v="280"/>
        <n v="284"/>
        <n v="285"/>
        <n v="286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4"/>
        <n v="305"/>
        <n v="306"/>
        <n v="307"/>
        <n v="309"/>
        <n v="310"/>
        <n v="311"/>
        <n v="312"/>
        <n v="313"/>
        <n v="314"/>
        <n v="316"/>
        <n v="317"/>
        <n v="318"/>
        <n v="320"/>
        <n v="321"/>
        <n v="322"/>
        <n v="323"/>
        <n v="324"/>
        <n v="325"/>
        <n v="326"/>
        <n v="327"/>
        <n v="328"/>
        <n v="329"/>
        <n v="330"/>
        <n v="331"/>
        <n v="334"/>
        <n v="337"/>
        <n v="338"/>
        <n v="339"/>
        <n v="342"/>
        <n v="343"/>
        <n v="345"/>
        <n v="347"/>
        <n v="349"/>
        <n v="350"/>
        <n v="351"/>
        <n v="352"/>
        <n v="353"/>
        <n v="354"/>
        <n v="355"/>
        <n v="356"/>
        <n v="357"/>
        <n v="358"/>
        <n v="359"/>
        <n v="361"/>
        <n v="362"/>
        <n v="363"/>
        <n v="364"/>
        <n v="365"/>
        <n v="366"/>
        <n v="367"/>
        <n v="368"/>
        <n v="369"/>
        <n v="371"/>
        <n v="372"/>
        <n v="376"/>
        <n v="377"/>
        <n v="392"/>
        <n v="393"/>
        <n v="394"/>
        <n v="397"/>
        <n v="398"/>
        <n v="399"/>
        <n v="416"/>
        <n v="426"/>
        <n v="429"/>
        <n v="433"/>
        <n v="434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1"/>
        <n v="452"/>
        <n v="453"/>
        <n v="454"/>
        <n v="455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2"/>
        <n v="483"/>
        <n v="484"/>
        <n v="485"/>
        <n v="488"/>
        <n v="489"/>
        <n v="490"/>
        <n v="491"/>
        <n v="492"/>
        <n v="493"/>
        <n v="494"/>
        <n v="495"/>
        <n v="498"/>
        <n v="499"/>
        <n v="500"/>
        <n v="501"/>
        <n v="502"/>
        <n v="503"/>
        <n v="504"/>
        <n v="505"/>
        <n v="506"/>
        <n v="507"/>
        <n v="508"/>
        <n v="509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8"/>
        <n v="530"/>
        <n v="531"/>
        <n v="532"/>
        <n v="534"/>
        <n v="537"/>
        <n v="541"/>
        <n v="542"/>
        <n v="543"/>
        <n v="544"/>
        <n v="545"/>
        <n v="546"/>
        <n v="547"/>
        <n v="548"/>
        <n v="549"/>
        <n v="551"/>
        <n v="557"/>
        <n v="576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1"/>
        <n v="672"/>
        <n v="674"/>
        <n v="675"/>
        <n v="676"/>
        <n v="677"/>
        <n v="678"/>
        <n v="679"/>
        <n v="687"/>
        <n v="688"/>
        <n v="689"/>
        <n v="690"/>
        <n v="691"/>
        <n v="692"/>
        <n v="694"/>
        <n v="695"/>
        <n v="697"/>
        <n v="698"/>
        <n v="699"/>
        <n v="701"/>
        <n v="708"/>
        <n v="709"/>
        <n v="710"/>
        <n v="711"/>
        <n v="712"/>
        <n v="713"/>
        <n v="714"/>
        <n v="728"/>
        <n v="738"/>
        <n v="739"/>
        <n v="740"/>
        <n v="741"/>
        <n v="742"/>
        <n v="744"/>
        <n v="745"/>
        <n v="746"/>
        <n v="747"/>
        <n v="748"/>
        <n v="749"/>
        <n v="751"/>
        <n v="754"/>
        <n v="755"/>
        <n v="756"/>
        <n v="757"/>
        <n v="758"/>
        <n v="760"/>
        <n v="761"/>
        <n v="763"/>
        <n v="764"/>
        <n v="766"/>
        <n v="767"/>
        <n v="792"/>
        <n v="793"/>
        <n v="794"/>
        <n v="798"/>
        <n v="799"/>
        <n v="801"/>
        <n v="804"/>
        <n v="805"/>
        <n v="806"/>
        <n v="807"/>
        <n v="808"/>
        <n v="809"/>
        <n v="810"/>
        <n v="811"/>
        <n v="812"/>
        <n v="813"/>
        <n v="814"/>
        <n v="816"/>
        <n v="817"/>
        <n v="826"/>
        <n v="827"/>
        <n v="828"/>
        <n v="829"/>
        <n v="830"/>
        <n v="831"/>
        <n v="840"/>
        <n v="841"/>
        <n v="842"/>
        <n v="843"/>
        <n v="844"/>
        <n v="845"/>
        <n v="846"/>
        <n v="847"/>
        <n v="848"/>
        <n v="849"/>
        <n v="850"/>
        <n v="851"/>
        <n v="853"/>
        <n v="854"/>
        <n v="855"/>
        <n v="856"/>
        <n v="857"/>
        <n v="859"/>
        <n v="860"/>
        <n v="861"/>
        <n v="862"/>
        <n v="866"/>
        <n v="867"/>
        <n v="869"/>
        <n v="870"/>
        <n v="871"/>
        <n v="872"/>
        <n v="873"/>
        <n v="875"/>
        <n v="877"/>
        <n v="879"/>
        <n v="883"/>
        <n v="884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7"/>
        <n v="909"/>
        <n v="910"/>
        <n v="911"/>
        <n v="912"/>
        <n v="913"/>
        <n v="914"/>
        <n v="915"/>
        <n v="916"/>
        <n v="919"/>
        <n v="922"/>
        <n v="924"/>
        <n v="925"/>
        <n v="926"/>
        <n v="927"/>
        <n v="929"/>
        <n v="930"/>
        <n v="932"/>
        <n v="933"/>
        <n v="934"/>
        <n v="935"/>
        <n v="938"/>
        <n v="939"/>
        <n v="940"/>
        <n v="942"/>
        <n v="943"/>
        <n v="944"/>
        <n v="945"/>
        <n v="946"/>
        <n v="947"/>
        <n v="948"/>
        <n v="952"/>
        <n v="953"/>
        <n v="954"/>
        <n v="955"/>
        <n v="957"/>
        <n v="958"/>
        <n v="959"/>
        <n v="960"/>
        <n v="961"/>
        <n v="962"/>
        <n v="963"/>
        <n v="964"/>
        <n v="966"/>
        <n v="967"/>
        <n v="968"/>
        <n v="969"/>
        <n v="970"/>
        <n v="971"/>
        <n v="972"/>
        <n v="976"/>
        <n v="977"/>
        <n v="979"/>
        <n v="981"/>
        <n v="982"/>
        <n v="984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6"/>
        <n v="1017"/>
        <n v="1019"/>
        <n v="1020"/>
        <n v="1021"/>
        <n v="1023"/>
        <n v="1024"/>
        <n v="1025"/>
        <n v="1026"/>
        <n v="1028"/>
        <n v="1029"/>
        <n v="1031"/>
        <n v="1032"/>
        <n v="1033"/>
        <n v="1034"/>
        <n v="1035"/>
        <n v="1036"/>
        <n v="1040"/>
        <n v="1042"/>
        <n v="1043"/>
        <n v="1044"/>
        <n v="1045"/>
        <n v="1046"/>
        <n v="1047"/>
        <n v="1049"/>
        <n v="1050"/>
        <n v="1051"/>
        <n v="1052"/>
        <n v="1053"/>
        <n v="1054"/>
        <n v="1056"/>
        <n v="1057"/>
        <n v="1058"/>
        <n v="1059"/>
        <n v="1061"/>
        <n v="1062"/>
        <n v="1063"/>
        <n v="1064"/>
        <n v="1065"/>
        <n v="1066"/>
        <n v="1069"/>
        <n v="1070"/>
        <n v="1071"/>
        <n v="1072"/>
        <n v="1073"/>
        <n v="1074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5"/>
        <n v="1116"/>
        <n v="1119"/>
        <n v="1120"/>
        <n v="1121"/>
        <n v="1122"/>
        <n v="1123"/>
        <n v="1124"/>
        <n v="1125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4"/>
        <n v="1145"/>
        <n v="1147"/>
        <n v="1148"/>
        <n v="1149"/>
        <n v="1150"/>
        <n v="1151"/>
        <n v="1152"/>
        <n v="1153"/>
        <n v="1154"/>
        <n v="1155"/>
        <n v="1157"/>
        <n v="1160"/>
        <n v="1162"/>
        <n v="1168"/>
        <n v="1169"/>
        <n v="1170"/>
        <n v="1171"/>
        <n v="1172"/>
        <n v="1173"/>
        <n v="1174"/>
        <n v="1182"/>
        <n v="1183"/>
        <n v="1184"/>
        <n v="1185"/>
        <n v="1186"/>
        <n v="1187"/>
        <n v="1188"/>
        <n v="1189"/>
        <n v="1190"/>
        <n v="1193"/>
        <n v="1194"/>
        <n v="1196"/>
        <n v="1197"/>
        <n v="1198"/>
        <n v="1199"/>
        <n v="1200"/>
        <n v="1201"/>
        <n v="1202"/>
        <n v="1203"/>
        <n v="1204"/>
        <n v="1205"/>
        <n v="1206"/>
        <n v="1208"/>
        <n v="1209"/>
        <n v="1215"/>
        <n v="1216"/>
        <n v="1217"/>
        <n v="1221"/>
        <n v="1222"/>
        <n v="1223"/>
        <n v="1224"/>
        <n v="1225"/>
        <n v="1226"/>
        <n v="1227"/>
        <n v="1228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7"/>
        <n v="1258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3"/>
        <n v="1294"/>
        <n v="1295"/>
        <n v="1296"/>
        <n v="1297"/>
        <n v="1298"/>
        <n v="1299"/>
        <n v="1300"/>
        <n v="1303"/>
        <n v="1305"/>
        <n v="1307"/>
        <n v="1308"/>
        <n v="1309"/>
        <n v="1310"/>
        <n v="1311"/>
        <n v="1312"/>
        <n v="1313"/>
        <n v="1314"/>
        <n v="1315"/>
        <n v="1316"/>
        <n v="1318"/>
        <n v="1319"/>
        <n v="1320"/>
        <n v="1321"/>
        <n v="1322"/>
        <n v="1326"/>
        <n v="1327"/>
        <n v="1329"/>
        <n v="1330"/>
        <n v="1346"/>
        <n v="1347"/>
        <n v="1348"/>
        <n v="1349"/>
        <n v="1350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4"/>
        <n v="1395"/>
        <n v="1396"/>
        <n v="1397"/>
        <n v="1400"/>
        <n v="1401"/>
        <n v="1402"/>
        <n v="1403"/>
        <n v="1404"/>
        <n v="1406"/>
        <n v="1407"/>
        <n v="1409"/>
        <n v="1410"/>
        <n v="1411"/>
        <n v="1412"/>
        <n v="1413"/>
        <n v="1414"/>
        <n v="1419"/>
        <n v="1420"/>
        <n v="1421"/>
        <n v="1422"/>
        <n v="1423"/>
        <n v="1424"/>
        <n v="1425"/>
        <n v="1427"/>
        <n v="1428"/>
        <n v="1432"/>
        <n v="1433"/>
        <n v="1434"/>
        <n v="1435"/>
        <n v="1436"/>
        <n v="1437"/>
        <n v="1438"/>
        <n v="1444"/>
        <n v="1445"/>
        <n v="1446"/>
        <n v="1448"/>
        <n v="1449"/>
        <n v="1450"/>
        <n v="1451"/>
        <n v="1452"/>
        <n v="1453"/>
        <n v="1455"/>
        <n v="1456"/>
        <n v="1457"/>
        <n v="1459"/>
        <n v="1460"/>
        <n v="1462"/>
        <n v="1464"/>
        <n v="1465"/>
        <n v="1466"/>
        <n v="1468"/>
        <n v="1469"/>
        <n v="1470"/>
        <n v="1471"/>
        <n v="1472"/>
        <n v="1473"/>
        <n v="1474"/>
        <n v="1475"/>
        <n v="1476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7"/>
        <n v="1528"/>
        <n v="1529"/>
        <n v="1530"/>
        <n v="1531"/>
        <n v="1532"/>
        <n v="1533"/>
        <n v="1534"/>
        <n v="1535"/>
        <n v="1537"/>
        <n v="1538"/>
        <n v="1542"/>
        <n v="1543"/>
        <n v="1545"/>
        <n v="1546"/>
        <n v="1547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24"/>
        <n v="1625"/>
        <n v="1626"/>
        <n v="1627"/>
        <n v="1628"/>
        <n v="1629"/>
        <n v="1630"/>
        <n v="1632"/>
        <n v="1634"/>
        <n v="1637"/>
        <n v="1649"/>
        <n v="1652"/>
        <n v="1654"/>
        <n v="1655"/>
        <n v="1656"/>
        <n v="1657"/>
        <n v="1658"/>
        <n v="1659"/>
        <n v="1660"/>
        <n v="1661"/>
        <n v="1662"/>
        <n v="1665"/>
        <n v="1666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4"/>
        <n v="1705"/>
        <n v="1706"/>
        <n v="1708"/>
        <n v="1710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7"/>
        <n v="1738"/>
        <n v="1739"/>
        <n v="1741"/>
        <n v="1742"/>
        <n v="1743"/>
        <n v="1744"/>
        <n v="1748"/>
        <n v="1749"/>
        <n v="1750"/>
        <n v="1751"/>
        <n v="1752"/>
        <n v="1753"/>
        <n v="1759"/>
        <n v="1760"/>
        <n v="1761"/>
        <n v="1762"/>
        <n v="1764"/>
        <n v="1767"/>
        <n v="1768"/>
        <n v="1769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6"/>
        <n v="1787"/>
        <n v="1788"/>
        <n v="1789"/>
        <n v="1790"/>
        <n v="1791"/>
        <n v="1792"/>
        <n v="1793"/>
        <n v="1794"/>
        <n v="1797"/>
        <n v="1798"/>
        <n v="1799"/>
        <n v="1800"/>
        <n v="1801"/>
        <n v="1802"/>
        <n v="1803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9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8"/>
        <n v="1849"/>
        <n v="1850"/>
        <n v="1851"/>
        <n v="1854"/>
        <n v="1864"/>
        <n v="1868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90"/>
        <n v="1891"/>
        <n v="1892"/>
        <n v="1893"/>
        <n v="1894"/>
        <n v="1895"/>
        <n v="1896"/>
        <n v="1897"/>
        <n v="1898"/>
        <n v="1899"/>
        <n v="1900"/>
        <n v="1902"/>
        <n v="1903"/>
        <n v="1908"/>
        <n v="1911"/>
        <n v="1912"/>
        <n v="1913"/>
        <n v="1914"/>
        <n v="1915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8"/>
        <n v="1940"/>
        <n v="1941"/>
        <n v="1942"/>
        <n v="1943"/>
        <n v="1944"/>
        <n v="1945"/>
        <n v="1946"/>
        <n v="1947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7"/>
        <n v="1988"/>
        <n v="1989"/>
        <n v="1990"/>
        <n v="1991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20"/>
        <n v="2021"/>
        <n v="2022"/>
        <n v="2023"/>
        <n v="2024"/>
        <n v="2025"/>
        <n v="2027"/>
        <n v="2029"/>
        <n v="2031"/>
        <n v="2033"/>
        <n v="2034"/>
        <n v="2035"/>
        <n v="2036"/>
        <n v="2037"/>
        <n v="2040"/>
        <n v="2042"/>
        <n v="2043"/>
        <n v="2045"/>
        <n v="2047"/>
        <n v="2048"/>
        <n v="2049"/>
        <n v="2050"/>
        <n v="2051"/>
        <n v="2052"/>
        <n v="2053"/>
        <n v="2059"/>
        <n v="2060"/>
        <n v="2063"/>
        <n v="2065"/>
        <n v="2066"/>
        <n v="2069"/>
        <n v="2071"/>
        <n v="2072"/>
        <n v="2073"/>
        <n v="2074"/>
        <n v="2075"/>
        <n v="2079"/>
        <n v="2080"/>
        <n v="2081"/>
        <n v="2082"/>
        <n v="2083"/>
        <n v="2084"/>
        <n v="2085"/>
        <n v="2086"/>
        <n v="2087"/>
        <n v="2089"/>
        <n v="2090"/>
        <n v="2095"/>
        <n v="2096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1"/>
        <n v="2113"/>
        <n v="2115"/>
        <n v="2116"/>
        <n v="2117"/>
        <n v="2126"/>
        <n v="2127"/>
        <n v="2128"/>
        <n v="2129"/>
        <n v="2132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51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2"/>
        <n v="2184"/>
        <n v="2185"/>
        <n v="2186"/>
        <n v="2187"/>
        <n v="2189"/>
        <n v="2190"/>
        <n v="2191"/>
        <n v="2192"/>
        <n v="2196"/>
        <n v="2197"/>
        <n v="2198"/>
        <n v="2199"/>
        <n v="2200"/>
        <n v="2201"/>
        <n v="2202"/>
        <n v="2203"/>
        <n v="2204"/>
        <n v="2205"/>
        <n v="2206"/>
        <n v="2209"/>
        <n v="2210"/>
        <n v="2211"/>
        <n v="2212"/>
        <n v="2213"/>
        <n v="2214"/>
        <n v="2216"/>
        <n v="2217"/>
        <n v="2218"/>
        <n v="2219"/>
        <n v="2221"/>
        <n v="2222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3"/>
        <n v="2256"/>
        <n v="2257"/>
        <n v="2258"/>
        <n v="2259"/>
        <n v="2260"/>
        <n v="2261"/>
        <n v="2262"/>
        <n v="2263"/>
        <n v="2264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3"/>
        <n v="2284"/>
        <n v="2285"/>
        <n v="2286"/>
        <n v="2287"/>
        <n v="2289"/>
        <n v="2291"/>
        <n v="2292"/>
        <n v="2293"/>
        <n v="2294"/>
        <n v="2295"/>
        <n v="2296"/>
        <n v="2297"/>
        <n v="2299"/>
        <n v="2300"/>
        <n v="2301"/>
        <n v="2302"/>
        <n v="2303"/>
        <n v="2304"/>
        <n v="2305"/>
        <n v="2306"/>
        <n v="2307"/>
        <n v="2309"/>
        <n v="2310"/>
        <n v="2311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6"/>
        <n v="2328"/>
        <n v="2329"/>
        <n v="2330"/>
        <n v="2331"/>
        <n v="2332"/>
        <n v="2333"/>
        <n v="2334"/>
        <n v="2335"/>
        <n v="2336"/>
        <n v="2337"/>
        <n v="2339"/>
        <n v="2341"/>
        <n v="2342"/>
        <n v="2343"/>
        <n v="2346"/>
        <n v="2348"/>
        <n v="2349"/>
        <n v="2350"/>
        <n v="2351"/>
        <n v="2352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4"/>
        <n v="2375"/>
        <n v="2376"/>
        <n v="2377"/>
        <n v="2379"/>
        <n v="2380"/>
        <n v="2381"/>
        <n v="2382"/>
        <n v="2383"/>
        <n v="2394"/>
        <n v="2395"/>
        <n v="2399"/>
        <n v="2400"/>
        <n v="2401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9"/>
        <n v="2427"/>
        <n v="2430"/>
        <n v="2431"/>
        <n v="2432"/>
        <n v="2433"/>
        <n v="2434"/>
        <n v="2435"/>
        <n v="2436"/>
        <n v="2437"/>
        <n v="2440"/>
        <n v="2441"/>
        <n v="2442"/>
        <n v="2443"/>
        <n v="2445"/>
        <n v="2447"/>
        <n v="2449"/>
        <n v="2450"/>
        <n v="2451"/>
        <n v="2452"/>
        <n v="2453"/>
        <n v="2454"/>
        <n v="2459"/>
        <n v="2460"/>
        <n v="2461"/>
        <n v="2463"/>
        <n v="2464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80"/>
        <n v="2481"/>
        <n v="2482"/>
        <n v="2483"/>
        <n v="2484"/>
        <n v="2486"/>
        <n v="2487"/>
        <n v="2488"/>
        <n v="2489"/>
        <n v="2492"/>
        <n v="2493"/>
        <n v="2494"/>
        <n v="2495"/>
        <n v="2499"/>
        <n v="2501"/>
        <n v="2502"/>
        <n v="2503"/>
        <n v="2504"/>
        <n v="2505"/>
        <n v="2508"/>
        <n v="2510"/>
        <n v="2511"/>
        <n v="2512"/>
        <n v="2513"/>
        <n v="2514"/>
        <n v="2515"/>
        <n v="2516"/>
        <n v="2522"/>
        <n v="2524"/>
        <n v="2525"/>
        <n v="2528"/>
        <n v="2530"/>
        <n v="2535"/>
        <n v="2537"/>
        <n v="2538"/>
        <n v="2539"/>
        <n v="2540"/>
        <n v="2542"/>
        <n v="2543"/>
        <n v="2545"/>
        <n v="2546"/>
        <n v="2547"/>
        <n v="2548"/>
        <n v="2549"/>
        <n v="2551"/>
        <n v="2552"/>
        <n v="2553"/>
        <n v="2554"/>
        <n v="2555"/>
        <n v="2557"/>
        <n v="2558"/>
        <n v="2559"/>
        <n v="2560"/>
        <n v="2561"/>
        <n v="2564"/>
        <n v="2565"/>
        <n v="2566"/>
        <n v="2567"/>
        <n v="2568"/>
        <n v="2569"/>
        <n v="2570"/>
        <n v="2572"/>
        <n v="2573"/>
        <n v="2574"/>
        <n v="2575"/>
        <n v="2578"/>
        <n v="2579"/>
        <n v="2580"/>
        <n v="2581"/>
        <n v="2583"/>
        <n v="2586"/>
        <n v="2587"/>
        <n v="2591"/>
        <n v="2592"/>
        <n v="2595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8"/>
        <n v="2619"/>
        <n v="2621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3"/>
        <n v="2675"/>
        <n v="2676"/>
        <n v="2677"/>
        <n v="2678"/>
        <n v="2679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6"/>
        <n v="2717"/>
        <n v="2718"/>
        <n v="2719"/>
        <n v="2726"/>
        <n v="2727"/>
        <n v="2729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50"/>
        <n v="2751"/>
        <n v="2752"/>
        <n v="2753"/>
        <n v="2756"/>
        <n v="2757"/>
        <n v="2758"/>
        <n v="2759"/>
        <n v="2761"/>
        <n v="2763"/>
        <n v="2765"/>
        <n v="2771"/>
        <n v="2773"/>
        <n v="2775"/>
        <n v="2776"/>
        <n v="2777"/>
        <n v="2778"/>
        <n v="2779"/>
        <n v="2780"/>
        <n v="2781"/>
        <n v="2782"/>
        <n v="2783"/>
        <n v="2784"/>
        <n v="2785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3"/>
        <n v="2804"/>
        <n v="2806"/>
        <n v="2808"/>
        <n v="2809"/>
        <n v="2810"/>
        <n v="2811"/>
        <n v="2812"/>
        <n v="2813"/>
        <n v="2814"/>
        <n v="2816"/>
        <n v="2817"/>
        <n v="2818"/>
        <n v="2819"/>
        <n v="2820"/>
        <n v="2821"/>
        <n v="2824"/>
        <n v="2825"/>
        <n v="2826"/>
        <n v="2827"/>
        <n v="2828"/>
        <n v="2829"/>
        <n v="2836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4"/>
        <n v="2856"/>
        <n v="2857"/>
        <n v="2858"/>
        <n v="2859"/>
        <n v="2860"/>
        <n v="2861"/>
        <n v="2863"/>
        <n v="2864"/>
        <n v="2865"/>
        <n v="2866"/>
        <n v="2868"/>
        <n v="2869"/>
        <n v="2870"/>
        <n v="2871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6"/>
        <n v="2917"/>
        <n v="2918"/>
        <n v="2919"/>
        <n v="2920"/>
        <n v="2921"/>
        <n v="2922"/>
        <n v="2924"/>
        <n v="2925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8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6"/>
        <n v="3008"/>
        <n v="3012"/>
        <n v="3013"/>
        <n v="3014"/>
        <n v="3015"/>
        <n v="3016"/>
        <n v="3017"/>
        <n v="3018"/>
        <n v="3019"/>
        <n v="3020"/>
        <n v="3021"/>
        <n v="3024"/>
        <n v="3025"/>
        <n v="3026"/>
        <n v="3027"/>
        <n v="3028"/>
        <n v="3029"/>
        <n v="3032"/>
        <n v="3033"/>
        <n v="3034"/>
        <n v="3035"/>
        <n v="3036"/>
        <n v="3037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8"/>
        <n v="3069"/>
        <n v="3071"/>
        <n v="3073"/>
        <n v="3074"/>
        <n v="3075"/>
        <n v="3076"/>
        <n v="3077"/>
        <n v="3078"/>
        <n v="3079"/>
        <n v="3080"/>
        <n v="3081"/>
        <n v="3082"/>
        <n v="3085"/>
        <n v="3086"/>
        <n v="3087"/>
        <n v="3088"/>
        <n v="3089"/>
        <n v="3090"/>
        <n v="3091"/>
        <n v="2266" u="1"/>
        <n v="2136" u="1"/>
        <n v="1702" u="1"/>
        <n v="417" u="1"/>
        <n v="1442" u="1"/>
        <n v="2853" u="1"/>
        <n v="2723" u="1"/>
        <n v="2593" u="1"/>
        <n v="287" u="1"/>
        <n v="1117" u="1"/>
        <n v="973" u="1"/>
        <n v="908" u="1"/>
        <n v="778" u="1"/>
        <n v="450" u="1"/>
        <n v="1639" u="1"/>
        <n v="385" u="1"/>
        <n v="2207" u="1"/>
        <n v="2077" u="1"/>
        <n v="974" u="1"/>
        <n v="779" u="1"/>
        <n v="2534" u="1"/>
        <n v="158" u="1"/>
        <n v="1966" u="1"/>
        <n v="1901" u="1"/>
        <n v="418" u="1"/>
        <n v="1641" u="1"/>
        <n v="2731" u="1"/>
        <n v="288" u="1"/>
        <n v="975" u="1"/>
        <n v="780" u="1"/>
        <n v="715" u="1"/>
        <n v="2148" u="1"/>
        <n v="1643" u="1"/>
        <n v="386" u="1"/>
        <n v="1513" u="1"/>
        <n v="2345" u="1"/>
        <n v="19" u="1"/>
        <n v="2215" u="1"/>
        <n v="781" u="1"/>
        <n v="716" u="1"/>
        <n v="2802" u="1"/>
        <n v="2672" u="1"/>
        <n v="2282" u="1"/>
        <n v="2152" u="1"/>
        <n v="1905" u="1"/>
        <n v="419" u="1"/>
        <n v="1645" u="1"/>
        <n v="2479" u="1"/>
        <n v="1060" u="1"/>
        <n v="782" u="1"/>
        <n v="717" u="1"/>
        <n v="175" u="1"/>
        <n v="2416" u="1"/>
        <n v="2156" u="1"/>
        <n v="1907" u="1"/>
        <n v="1647" u="1"/>
        <n v="387" u="1"/>
        <n v="2873" u="1"/>
        <n v="1192" u="1"/>
        <n v="2353" u="1"/>
        <n v="1127" u="1"/>
        <n v="2223" u="1"/>
        <n v="2093" u="1"/>
        <n v="978" u="1"/>
        <n v="59" u="1"/>
        <n v="783" u="1"/>
        <n v="3070" u="1"/>
        <n v="718" u="1"/>
        <n v="2680" u="1"/>
        <n v="2550" u="1"/>
        <n v="159" u="1"/>
        <n v="2420" u="1"/>
        <n v="2290" u="1"/>
        <n v="2039" u="1"/>
        <n v="1909" u="1"/>
        <n v="1844" u="1"/>
        <n v="420" u="1"/>
        <n v="3007" u="1"/>
        <n v="1454" u="1"/>
        <n v="1324" u="1"/>
        <n v="2617" u="1"/>
        <n v="1259" u="1"/>
        <n v="1129" u="1"/>
        <n v="2097" u="1"/>
        <n v="55" u="1"/>
        <n v="784" u="1"/>
        <n v="719" u="1"/>
        <n v="2424" u="1"/>
        <n v="2041" u="1"/>
        <n v="1846" u="1"/>
        <n v="1651" u="1"/>
        <n v="388" u="1"/>
        <n v="3011" u="1"/>
        <n v="1261" u="1"/>
        <n v="2491" u="1"/>
        <n v="980" u="1"/>
        <n v="51" u="1"/>
        <n v="785" u="1"/>
        <n v="720" u="1"/>
        <n v="2428" u="1"/>
        <n v="2298" u="1"/>
        <n v="486" u="1"/>
        <n v="421" u="1"/>
        <n v="1653" u="1"/>
        <n v="1588" u="1"/>
        <n v="95" u="1"/>
        <n v="1458" u="1"/>
        <n v="1393" u="1"/>
        <n v="2755" u="1"/>
        <n v="1328" u="1"/>
        <n v="1263" u="1"/>
        <n v="1068" u="1"/>
        <n v="786" u="1"/>
        <n v="721" u="1"/>
        <n v="2822" u="1"/>
        <n v="656" u="1"/>
        <n v="2562" u="1"/>
        <n v="1785" u="1"/>
        <n v="389" u="1"/>
        <n v="917" u="1"/>
        <n v="852" u="1"/>
        <n v="787" u="1"/>
        <n v="722" u="1"/>
        <n v="527" u="1"/>
        <n v="487" u="1"/>
        <n v="1852" u="1"/>
        <n v="422" u="1"/>
        <n v="3023" u="1"/>
        <n v="1332" u="1"/>
        <n v="2373" u="1"/>
        <n v="983" u="1"/>
        <n v="918" u="1"/>
        <n v="788" u="1"/>
        <n v="723" u="1"/>
        <n v="2830" u="1"/>
        <n v="390" u="1"/>
        <n v="1399" u="1"/>
        <n v="2767" u="1"/>
        <n v="1334" u="1"/>
        <n v="2507" u="1"/>
        <n v="789" u="1"/>
        <n v="724" u="1"/>
        <n v="2834" u="1"/>
        <n v="2444" u="1"/>
        <n v="529" u="1"/>
        <n v="2054" u="1"/>
        <n v="128" u="1"/>
        <n v="1986" u="1"/>
        <n v="1856" u="1"/>
        <n v="423" u="1"/>
        <n v="3031" u="1"/>
        <n v="1336" u="1"/>
        <n v="2251" u="1"/>
        <n v="2121" u="1"/>
        <n v="985" u="1"/>
        <n v="920" u="1"/>
        <n v="790" u="1"/>
        <n v="725" u="1"/>
        <n v="2448" u="1"/>
        <n v="2188" u="1"/>
        <n v="2058" u="1"/>
        <n v="1858" u="1"/>
        <n v="1663" u="1"/>
        <n v="391" u="1"/>
        <n v="1338" u="1"/>
        <n v="2385" u="1"/>
        <n v="1143" u="1"/>
        <n v="2255" u="1"/>
        <n v="2125" u="1"/>
        <n v="921" u="1"/>
        <n v="791" u="1"/>
        <n v="726" u="1"/>
        <n v="2582" u="1"/>
        <n v="2062" u="1"/>
        <n v="1860" u="1"/>
        <n v="1795" u="1"/>
        <n v="424" u="1"/>
        <n v="3039" u="1"/>
        <n v="1405" u="1"/>
        <n v="1340" u="1"/>
        <n v="2519" u="1"/>
        <n v="1210" u="1"/>
        <n v="2389" u="1"/>
        <n v="2976" u="1"/>
        <n v="727" u="1"/>
        <n v="2456" u="1"/>
        <n v="1992" u="1"/>
        <n v="1862" u="1"/>
        <n v="457" u="1"/>
        <n v="1667" u="1"/>
        <n v="1342" u="1"/>
        <n v="2523" u="1"/>
        <n v="1212" u="1"/>
        <n v="2393" u="1"/>
        <n v="2133" u="1"/>
        <n v="923" u="1"/>
        <n v="858" u="1"/>
        <n v="2980" u="1"/>
        <n v="2720" u="1"/>
        <n v="2590" u="1"/>
        <n v="533" u="1"/>
        <n v="2070" u="1"/>
        <n v="1994" u="1"/>
        <n v="425" u="1"/>
        <n v="1539" u="1"/>
        <n v="96" u="1"/>
        <n v="360" u="1"/>
        <n v="1344" u="1"/>
        <n v="2527" u="1"/>
        <n v="1214" u="1"/>
        <n v="2397" u="1"/>
        <n v="729" u="1"/>
        <n v="178" u="1"/>
        <n v="2724" u="1"/>
        <n v="2594" u="1"/>
        <n v="1866" u="1"/>
        <n v="1736" u="1"/>
        <n v="1541" u="1"/>
        <n v="2531" u="1"/>
        <n v="795" u="1"/>
        <n v="730" u="1"/>
        <n v="2728" u="1"/>
        <n v="162" u="1"/>
        <n v="2338" u="1"/>
        <n v="2208" u="1"/>
        <n v="535" u="1"/>
        <n v="2078" u="1"/>
        <n v="1478" u="1"/>
        <n v="1218" u="1"/>
        <n v="796" u="1"/>
        <n v="731" u="1"/>
        <n v="2862" u="1"/>
        <n v="2732" u="1"/>
        <n v="536" u="1"/>
        <n v="1740" u="1"/>
        <n v="1610" u="1"/>
        <n v="2929" u="1"/>
        <n v="1415" u="1"/>
        <n v="1220" u="1"/>
        <n v="2149" u="1"/>
        <n v="797" u="1"/>
        <n v="195" u="1"/>
        <n v="732" u="1"/>
        <n v="2736" u="1"/>
        <n v="1937" u="1"/>
        <n v="1807" u="1"/>
        <n v="427" u="1"/>
        <n v="1417" u="1"/>
        <n v="1352" u="1"/>
        <n v="2153" u="1"/>
        <n v="1027" u="1"/>
        <n v="64" u="1"/>
        <n v="928" u="1"/>
        <n v="863" u="1"/>
        <n v="733" u="1"/>
        <n v="2220" u="1"/>
        <n v="538" u="1"/>
        <n v="1939" u="1"/>
        <n v="395" u="1"/>
        <n v="1549" u="1"/>
        <n v="3067" u="1"/>
        <n v="2807" u="1"/>
        <n v="1354" u="1"/>
        <n v="2417" u="1"/>
        <n v="1159" u="1"/>
        <n v="60" u="1"/>
        <n v="864" u="1"/>
        <n v="734" u="1"/>
        <n v="539" u="1"/>
        <n v="2094" u="1"/>
        <n v="1746" u="1"/>
        <n v="428" u="1"/>
        <n v="1616" u="1"/>
        <n v="2421" u="1"/>
        <n v="1161" u="1"/>
        <n v="56" u="1"/>
        <n v="865" u="1"/>
        <n v="800" u="1"/>
        <n v="735" u="1"/>
        <n v="670" u="1"/>
        <n v="540" u="1"/>
        <n v="396" u="1"/>
        <n v="2815" u="1"/>
        <n v="2425" u="1"/>
        <n v="1163" u="1"/>
        <n v="931" u="1"/>
        <n v="736" u="1"/>
        <n v="2622" u="1"/>
        <n v="1620" u="1"/>
        <n v="1230" u="1"/>
        <n v="2429" u="1"/>
        <n v="1165" u="1"/>
        <n v="802" u="1"/>
        <n v="737" u="1"/>
        <n v="2496" u="1"/>
        <n v="1622" u="1"/>
        <n v="2823" u="1"/>
        <n v="332" u="1"/>
        <n v="2563" u="1"/>
        <n v="1167" u="1"/>
        <n v="1037" u="1"/>
        <n v="868" u="1"/>
        <n v="803" u="1"/>
        <n v="2760" u="1"/>
        <n v="673" u="1"/>
        <n v="2500" u="1"/>
        <n v="608" u="1"/>
        <n v="2110" u="1"/>
        <n v="1754" u="1"/>
        <n v="430" u="1"/>
        <n v="1429" u="1"/>
        <n v="1039" u="1"/>
        <n v="2894" u="1"/>
        <n v="2764" u="1"/>
        <n v="2114" u="1"/>
        <n v="1951" u="1"/>
        <n v="1756" u="1"/>
        <n v="1431" u="1"/>
        <n v="2831" u="1"/>
        <n v="333" u="1"/>
        <n v="1301" u="1"/>
        <n v="2571" u="1"/>
        <n v="2181" u="1"/>
        <n v="268" u="1"/>
        <n v="1041" u="1"/>
        <n v="2768" u="1"/>
        <n v="2378" u="1"/>
        <n v="2118" u="1"/>
        <n v="132" u="1"/>
        <n v="2018" u="1"/>
        <n v="496" u="1"/>
        <n v="1758" u="1"/>
        <n v="431" u="1"/>
        <n v="2835" u="1"/>
        <n v="2055" u="1"/>
        <n v="936" u="1"/>
        <n v="2772" u="1"/>
        <n v="2252" u="1"/>
        <n v="2122" u="1"/>
        <n v="1175" u="1"/>
        <n v="269" u="1"/>
        <n v="937" u="1"/>
        <n v="2386" u="1"/>
        <n v="497" u="1"/>
        <n v="432" u="1"/>
        <n v="1177" u="1"/>
        <n v="2193" u="1"/>
        <n v="3040" u="1"/>
        <n v="743" u="1"/>
        <n v="2520" u="1"/>
        <n v="2390" u="1"/>
        <n v="2130" u="1"/>
        <n v="400" u="1"/>
        <n v="2977" u="1"/>
        <n v="1439" u="1"/>
        <n v="335" u="1"/>
        <n v="2457" u="1"/>
        <n v="1179" u="1"/>
        <n v="2327" u="1"/>
        <n v="1114" u="1"/>
        <n v="2067" u="1"/>
        <n v="874" u="1"/>
        <n v="133" u="1"/>
        <n v="2026" u="1"/>
        <n v="1766" u="1"/>
        <n v="1636" u="1"/>
        <n v="1441" u="1"/>
        <n v="2721" u="1"/>
        <n v="303" u="1"/>
        <n v="1181" u="1"/>
        <n v="680" u="1"/>
        <n v="2398" u="1"/>
        <n v="550" u="1"/>
        <n v="2028" u="1"/>
        <n v="1703" u="1"/>
        <n v="1638" u="1"/>
        <n v="401" u="1"/>
        <n v="1443" u="1"/>
        <n v="2855" u="1"/>
        <n v="2725" u="1"/>
        <n v="336" u="1"/>
        <n v="2465" u="1"/>
        <n v="1118" u="1"/>
        <n v="941" u="1"/>
        <n v="876" u="1"/>
        <n v="681" u="1"/>
        <n v="2532" u="1"/>
        <n v="2030" u="1"/>
        <n v="1965" u="1"/>
        <n v="1640" u="1"/>
        <n v="1380" u="1"/>
        <n v="1055" u="1"/>
        <n v="682" u="1"/>
        <n v="2536" u="1"/>
        <n v="150" u="1"/>
        <n v="552" u="1"/>
        <n v="2032" u="1"/>
        <n v="1707" u="1"/>
        <n v="1642" u="1"/>
        <n v="402" u="1"/>
        <n v="1512" u="1"/>
        <n v="1447" u="1"/>
        <n v="1317" u="1"/>
        <n v="2603" u="1"/>
        <n v="272" u="1"/>
        <n v="1008" u="1"/>
        <n v="878" u="1"/>
        <n v="683" u="1"/>
        <n v="553" u="1"/>
        <n v="2150" u="1"/>
        <n v="1904" u="1"/>
        <n v="1774" u="1"/>
        <n v="435" u="1"/>
        <n v="1709" u="1"/>
        <n v="1644" u="1"/>
        <n v="370" u="1"/>
        <n v="2867" u="1"/>
        <n v="2347" u="1"/>
        <n v="684" u="1"/>
        <n v="2674" u="1"/>
        <n v="2544" u="1"/>
        <n v="554" u="1"/>
        <n v="2154" u="1"/>
        <n v="1971" u="1"/>
        <n v="123" u="1"/>
        <n v="1906" u="1"/>
        <n v="1711" u="1"/>
        <n v="1646" u="1"/>
        <n v="403" u="1"/>
        <n v="1256" u="1"/>
        <n v="1191" u="1"/>
        <n v="1126" u="1"/>
        <n v="273" u="1"/>
        <n v="2091" u="1"/>
        <n v="61" u="1"/>
        <n v="880" u="1"/>
        <n v="815" u="1"/>
        <n v="750" u="1"/>
        <n v="685" u="1"/>
        <n v="2418" u="1"/>
        <n v="2288" u="1"/>
        <n v="555" u="1"/>
        <n v="2038" u="1"/>
        <n v="1843" u="1"/>
        <n v="1648" u="1"/>
        <n v="3005" u="1"/>
        <n v="1323" u="1"/>
        <n v="2485" u="1"/>
        <n v="1128" u="1"/>
        <n v="15" u="1"/>
        <n v="57" u="1"/>
        <n v="881" u="1"/>
        <n v="3072" u="1"/>
        <n v="686" u="1"/>
        <n v="2422" u="1"/>
        <n v="556" u="1"/>
        <n v="1910" u="1"/>
        <n v="1845" u="1"/>
        <n v="1650" u="1"/>
        <n v="404" u="1"/>
        <n v="3009" u="1"/>
        <n v="2749" u="1"/>
        <n v="1325" u="1"/>
        <n v="1260" u="1"/>
        <n v="1195" u="1"/>
        <n v="274" u="1"/>
        <n v="882" u="1"/>
        <n v="53" u="1"/>
        <n v="752" u="1"/>
        <n v="2556" u="1"/>
        <n v="2426" u="1"/>
        <n v="135" u="1"/>
        <n v="1847" u="1"/>
        <n v="1392" u="1"/>
        <n v="2623" u="1"/>
        <n v="1262" u="1"/>
        <n v="1067" u="1"/>
        <n v="818" u="1"/>
        <n v="753" u="1"/>
        <n v="184" u="1"/>
        <n v="558" u="1"/>
        <n v="2044" u="1"/>
        <n v="405" u="1"/>
        <n v="1589" u="1"/>
        <n v="340" u="1"/>
        <n v="2497" u="1"/>
        <n v="2237" u="1"/>
        <n v="949" u="1"/>
        <n v="819" u="1"/>
        <n v="168" u="1"/>
        <n v="559" u="1"/>
        <n v="2046" u="1"/>
        <n v="1916" u="1"/>
        <n v="1591" u="1"/>
        <n v="1526" u="1"/>
        <n v="373" u="1"/>
        <n v="1461" u="1"/>
        <n v="1331" u="1"/>
        <n v="308" u="1"/>
        <n v="1015" u="1"/>
        <n v="950" u="1"/>
        <n v="885" u="1"/>
        <n v="820" u="1"/>
        <n v="2438" u="1"/>
        <n v="2308" u="1"/>
        <n v="560" u="1"/>
        <n v="1853" u="1"/>
        <n v="406" u="1"/>
        <n v="1463" u="1"/>
        <n v="1398" u="1"/>
        <n v="341" u="1"/>
        <n v="1333" u="1"/>
        <n v="951" u="1"/>
        <n v="821" u="1"/>
        <n v="2832" u="1"/>
        <n v="10" u="1"/>
        <n v="561" u="1"/>
        <n v="1855" u="1"/>
        <n v="374" u="1"/>
        <n v="2769" u="1"/>
        <n v="1335" u="1"/>
        <n v="2509" u="1"/>
        <n v="1075" u="1"/>
        <n v="2119" u="1"/>
        <n v="822" u="1"/>
        <n v="2576" u="1"/>
        <n v="2446" u="1"/>
        <n v="562" u="1"/>
        <n v="2056" u="1"/>
        <n v="1857" u="1"/>
        <n v="407" u="1"/>
        <n v="1467" u="1"/>
        <n v="1337" u="1"/>
        <n v="1207" u="1"/>
        <n v="1142" u="1"/>
        <n v="2123" u="1"/>
        <n v="1018" u="1"/>
        <n v="823" u="1"/>
        <n v="693" u="1"/>
        <n v="563" u="1"/>
        <n v="8" u="1"/>
        <n v="1859" u="1"/>
        <n v="1664" u="1"/>
        <n v="375" u="1"/>
        <n v="1339" u="1"/>
        <n v="2517" u="1"/>
        <n v="2387" u="1"/>
        <n v="824" u="1"/>
        <n v="759" u="1"/>
        <n v="2584" u="1"/>
        <n v="564" u="1"/>
        <n v="2194" u="1"/>
        <n v="2064" u="1"/>
        <n v="1861" u="1"/>
        <n v="1796" u="1"/>
        <n v="408" u="1"/>
        <n v="1536" u="1"/>
        <n v="1341" u="1"/>
        <n v="2521" u="1"/>
        <n v="1211" u="1"/>
        <n v="2391" u="1"/>
        <n v="1146" u="1"/>
        <n v="2131" u="1"/>
        <n v="825" u="1"/>
        <n v="2588" u="1"/>
        <n v="2458" u="1"/>
        <n v="565" u="1"/>
        <n v="2068" u="1"/>
        <n v="1993" u="1"/>
        <n v="1863" u="1"/>
        <n v="7" u="1"/>
        <n v="1668" u="1"/>
        <n v="2915" u="1"/>
        <n v="1408" u="1"/>
        <n v="1343" u="1"/>
        <n v="1213" u="1"/>
        <n v="2265" u="1"/>
        <n v="251" u="1"/>
        <n v="956" u="1"/>
        <n v="186" u="1"/>
        <n v="696" u="1"/>
        <n v="2722" u="1"/>
        <n v="631" u="1"/>
        <n v="2462" u="1"/>
        <n v="566" u="1"/>
        <n v="1865" u="1"/>
        <n v="409" u="1"/>
        <n v="1540" u="1"/>
        <n v="344" u="1"/>
        <n v="1345" u="1"/>
        <n v="2529" u="1"/>
        <n v="279" u="1"/>
        <n v="1022" u="1"/>
        <n v="762" u="1"/>
        <n v="567" u="1"/>
        <n v="2076" u="1"/>
        <n v="1867" u="1"/>
        <n v="442" u="1"/>
        <n v="3053" u="1"/>
        <n v="1477" u="1"/>
        <n v="2923" u="1"/>
        <n v="6" u="1"/>
        <n v="84" u="1"/>
        <n v="2533" u="1"/>
        <n v="2403" u="1"/>
        <n v="2730" u="1"/>
        <n v="2340" u="1"/>
        <n v="568" u="1"/>
        <n v="1869" u="1"/>
        <n v="1804" u="1"/>
        <n v="410" u="1"/>
        <n v="1544" u="1"/>
        <n v="1479" u="1"/>
        <n v="1219" u="1"/>
        <n v="2344" u="1"/>
        <n v="569" u="1"/>
        <n v="378" u="1"/>
        <n v="2931" u="1"/>
        <n v="1416" u="1"/>
        <n v="1351" u="1"/>
        <n v="2671" u="1"/>
        <n v="2541" u="1"/>
        <n v="1156" u="1"/>
        <n v="765" u="1"/>
        <n v="700" u="1"/>
        <n v="570" u="1"/>
        <n v="2088" u="1"/>
        <n v="411" u="1"/>
        <n v="1548" u="1"/>
        <n v="1418" u="1"/>
        <n v="2805" u="1"/>
        <n v="346" u="1"/>
        <n v="1353" u="1"/>
        <n v="2415" u="1"/>
        <n v="1158" u="1"/>
        <n v="281" u="1"/>
        <n v="2155" u="1"/>
        <n v="62" u="1"/>
        <n v="236" u="1"/>
        <n v="2872" u="1"/>
        <n v="171" u="1"/>
        <n v="571" u="1"/>
        <n v="2092" u="1"/>
        <n v="1745" u="1"/>
        <n v="379" u="1"/>
        <n v="1355" u="1"/>
        <n v="1030" u="1"/>
        <n v="4" u="1"/>
        <n v="58" u="1"/>
        <n v="220" u="1"/>
        <n v="832" u="1"/>
        <n v="702" u="1"/>
        <n v="572" u="1"/>
        <n v="1747" u="1"/>
        <n v="412" u="1"/>
        <n v="1292" u="1"/>
        <n v="2423" u="1"/>
        <n v="282" u="1"/>
        <n v="833" u="1"/>
        <n v="768" u="1"/>
        <n v="3010" u="1"/>
        <n v="703" u="1"/>
        <n v="2620" u="1"/>
        <n v="2490" u="1"/>
        <n v="573" u="1"/>
        <n v="510" u="1"/>
        <n v="1619" u="1"/>
        <n v="380" u="1"/>
        <n v="315" u="1"/>
        <n v="1229" u="1"/>
        <n v="1164" u="1"/>
        <n v="834" u="1"/>
        <n v="50" u="1"/>
        <n v="769" u="1"/>
        <n v="188" u="1"/>
        <n v="704" u="1"/>
        <n v="2754" u="1"/>
        <n v="2624" u="1"/>
        <n v="574" u="1"/>
        <n v="413" u="1"/>
        <n v="1621" u="1"/>
        <n v="1426" u="1"/>
        <n v="348" u="1"/>
        <n v="1231" u="1"/>
        <n v="1166" u="1"/>
        <n v="283" u="1"/>
        <n v="965" u="1"/>
        <n v="835" u="1"/>
        <n v="770" u="1"/>
        <n v="705" u="1"/>
        <n v="2498" u="1"/>
        <n v="575" u="1"/>
        <n v="1623" u="1"/>
        <n v="381" u="1"/>
        <n v="85" u="1"/>
        <n v="1038" u="1"/>
        <n v="836" u="1"/>
        <n v="771" u="1"/>
        <n v="3022" u="1"/>
        <n v="706" u="1"/>
        <n v="2762" u="1"/>
        <n v="2112" u="1"/>
        <n v="1950" u="1"/>
        <n v="1755" u="1"/>
        <n v="414" u="1"/>
        <n v="1430" u="1"/>
        <n v="2439" u="1"/>
        <n v="837" u="1"/>
        <n v="772" u="1"/>
        <n v="707" u="1"/>
        <n v="2766" u="1"/>
        <n v="2506" u="1"/>
        <n v="577" u="1"/>
        <n v="2017" u="1"/>
        <n v="1757" u="1"/>
        <n v="382" u="1"/>
        <n v="2833" u="1"/>
        <n v="1302" u="1"/>
        <n v="2183" u="1"/>
        <n v="838" u="1"/>
        <n v="773" u="1"/>
        <n v="3030" u="1"/>
        <n v="2770" u="1"/>
        <n v="578" u="1"/>
        <n v="2120" u="1"/>
        <n v="2019" u="1"/>
        <n v="1954" u="1"/>
        <n v="480" u="1"/>
        <n v="1889" u="1"/>
        <n v="415" u="1"/>
        <n v="2837" u="1"/>
        <n v="1304" u="1"/>
        <n v="2577" u="1"/>
        <n v="2317" u="1"/>
        <n v="2057" u="1"/>
        <n v="904" u="1"/>
        <n v="839" u="1"/>
        <n v="774" u="1"/>
        <n v="2774" u="1"/>
        <n v="2384" u="1"/>
        <n v="2254" u="1"/>
        <n v="2124" u="1"/>
        <n v="1631" u="1"/>
        <n v="383" u="1"/>
        <n v="1306" u="1"/>
        <n v="1176" u="1"/>
        <n v="2061" u="1"/>
        <n v="905" u="1"/>
        <n v="775" u="1"/>
        <n v="3038" u="1"/>
        <n v="2518" u="1"/>
        <n v="2388" u="1"/>
        <n v="481" u="1"/>
        <n v="1828" u="1"/>
        <n v="1763" u="1"/>
        <n v="1633" u="1"/>
        <n v="2975" u="1"/>
        <n v="2715" u="1"/>
        <n v="2585" u="1"/>
        <n v="2455" u="1"/>
        <n v="1178" u="1"/>
        <n v="2325" u="1"/>
        <n v="1113" u="1"/>
        <n v="2195" u="1"/>
        <n v="1048" u="1"/>
        <n v="906" u="1"/>
        <n v="776" u="1"/>
        <n v="2392" u="1"/>
        <n v="1830" u="1"/>
        <n v="1765" u="1"/>
        <n v="1635" u="1"/>
        <n v="384" u="1"/>
        <n v="2979" u="1"/>
        <n v="1440" u="1"/>
        <n v="2589" u="1"/>
        <n v="319" u="1"/>
        <n v="1180" u="1"/>
        <n v="777" u="1"/>
        <n v="278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1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58"/>
    </cacheField>
    <cacheField name="M1A" numFmtId="0">
      <sharedItems containsString="0" containsBlank="1" containsNumber="1" containsInteger="1" minValue="0" maxValue="181"/>
    </cacheField>
    <cacheField name="M1B" numFmtId="0">
      <sharedItems containsMixedTypes="1" containsNumber="1" containsInteger="1" minValue="-16" maxValue="50"/>
    </cacheField>
    <cacheField name="M2A" numFmtId="0">
      <sharedItems containsString="0" containsBlank="1" containsNumber="1" containsInteger="1" minValue="0" maxValue="125"/>
    </cacheField>
    <cacheField name="M2B" numFmtId="0">
      <sharedItems containsMixedTypes="1" containsNumber="1" containsInteger="1" minValue="-163" maxValue="29"/>
    </cacheField>
    <cacheField name="M3A" numFmtId="0">
      <sharedItems containsString="0" containsBlank="1" containsNumber="1" containsInteger="1" minValue="0" maxValue="123"/>
    </cacheField>
    <cacheField name="M3B" numFmtId="0">
      <sharedItems containsMixedTypes="1" containsNumber="1" containsInteger="1" minValue="-9" maxValue="97"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81"/>
    </cacheField>
    <cacheField name="M3B_h" numFmtId="0">
      <sharedItems containsSemiMixedTypes="0" containsString="0" containsNumber="1" containsInteger="1" minValue="0" maxValue="158"/>
    </cacheField>
    <cacheField name="M4B_h" numFmtId="0">
      <sharedItems containsSemiMixedTypes="0" containsString="0" containsNumber="1" containsInteger="1" minValue="0" maxValue="158"/>
    </cacheField>
    <cacheField name="M5B_h" numFmtId="0">
      <sharedItems containsSemiMixedTypes="0" containsString="0" containsNumber="1" containsInteger="1" minValue="0" maxValue="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89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1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1"/>
    <s v="acrylic11x21.5"/>
    <s v="Acrylic 11x21.5"/>
    <n v="1"/>
    <s v="120 PCS"/>
    <n v="0"/>
    <n v="0"/>
    <n v="-1"/>
    <m/>
    <s v=""/>
    <m/>
    <s v=""/>
    <m/>
    <s v=""/>
    <m/>
    <s v=""/>
    <n v="0"/>
    <n v="0"/>
    <n v="0"/>
    <n v="0"/>
  </r>
  <r>
    <x v="1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3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1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4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2"/>
    <s v="120 PCS"/>
    <n v="2"/>
    <m/>
    <s v=""/>
    <m/>
    <s v=""/>
    <m/>
    <s v=""/>
    <m/>
    <s v=""/>
    <m/>
    <s v=""/>
    <n v="2"/>
    <n v="2"/>
    <n v="2"/>
    <n v="2"/>
  </r>
  <r>
    <x v="1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8"/>
    <s v="acrylicentera912"/>
    <s v="Acrylic Enter A 912"/>
    <n v="8"/>
    <n v="120"/>
    <n v="4"/>
    <m/>
    <s v=""/>
    <n v="4"/>
    <n v="-4"/>
    <m/>
    <s v=""/>
    <m/>
    <s v=""/>
    <m/>
    <s v=""/>
    <n v="8"/>
    <n v="4"/>
    <n v="4"/>
    <n v="4"/>
  </r>
  <r>
    <x v="9"/>
    <s v="acrylicmarries81212wbiasabt"/>
    <s v="Acrylic Marries 812/ 12w Biasa (BT)"/>
    <n v="21"/>
    <n v="60"/>
    <n v="20"/>
    <m/>
    <s v=""/>
    <n v="20"/>
    <n v="-1"/>
    <m/>
    <s v=""/>
    <m/>
    <s v=""/>
    <m/>
    <s v=""/>
    <n v="21"/>
    <n v="20"/>
    <n v="20"/>
    <n v="20"/>
  </r>
  <r>
    <x v="10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6"/>
    <s v="144 pc"/>
    <n v="15"/>
    <m/>
    <s v=""/>
    <m/>
    <s v=""/>
    <n v="15"/>
    <n v="-1"/>
    <m/>
    <s v=""/>
    <m/>
    <s v=""/>
    <n v="16"/>
    <n v="16"/>
    <n v="15"/>
    <n v="15"/>
  </r>
  <r>
    <x v="13"/>
    <s v="acrylicnt7x30"/>
    <s v="Acrylic NT 7X30"/>
    <n v="17"/>
    <s v="144 pc"/>
    <n v="15"/>
    <n v="16"/>
    <n v="-1"/>
    <m/>
    <s v=""/>
    <n v="15"/>
    <n v="-1"/>
    <m/>
    <s v=""/>
    <m/>
    <s v=""/>
    <n v="16"/>
    <n v="16"/>
    <n v="15"/>
    <n v="15"/>
  </r>
  <r>
    <x v="14"/>
    <s v="acrylictf001"/>
    <s v="Acrylic TF 001"/>
    <n v="3"/>
    <s v="6 ls"/>
    <n v="97"/>
    <n v="2"/>
    <n v="-1"/>
    <n v="0"/>
    <n v="-2"/>
    <n v="97"/>
    <n v="97"/>
    <m/>
    <s v=""/>
    <m/>
    <s v=""/>
    <n v="2"/>
    <n v="0"/>
    <n v="97"/>
    <n v="97"/>
  </r>
  <r>
    <x v="15"/>
    <s v="acrylictf002"/>
    <s v="Acrylic TF 002"/>
    <n v="16"/>
    <s v="60 pc"/>
    <n v="35"/>
    <n v="15"/>
    <n v="-1"/>
    <n v="13"/>
    <n v="-2"/>
    <n v="35"/>
    <n v="22"/>
    <m/>
    <s v=""/>
    <m/>
    <s v=""/>
    <n v="15"/>
    <n v="13"/>
    <n v="35"/>
    <n v="35"/>
  </r>
  <r>
    <x v="16"/>
    <s v="acrylictf003"/>
    <s v="Acrylic TF 003"/>
    <n v="3"/>
    <n v="72"/>
    <n v="30"/>
    <n v="2"/>
    <n v="-1"/>
    <m/>
    <s v=""/>
    <n v="30"/>
    <n v="28"/>
    <m/>
    <s v=""/>
    <m/>
    <s v=""/>
    <n v="2"/>
    <n v="2"/>
    <n v="30"/>
    <n v="30"/>
  </r>
  <r>
    <x v="17"/>
    <s v="acrylictf004"/>
    <s v="Acrylic TF 004"/>
    <m/>
    <n v="72"/>
    <n v="1"/>
    <m/>
    <s v=""/>
    <m/>
    <s v=""/>
    <n v="1"/>
    <n v="1"/>
    <m/>
    <s v=""/>
    <m/>
    <s v=""/>
    <n v="0"/>
    <n v="0"/>
    <n v="1"/>
    <n v="1"/>
  </r>
  <r>
    <x v="18"/>
    <s v="acrylictf005p"/>
    <s v="Acrylic TF 005P"/>
    <m/>
    <n v="72"/>
    <n v="3"/>
    <m/>
    <s v=""/>
    <m/>
    <s v=""/>
    <n v="3"/>
    <n v="3"/>
    <m/>
    <s v=""/>
    <m/>
    <s v=""/>
    <n v="0"/>
    <n v="0"/>
    <n v="3"/>
    <n v="3"/>
  </r>
  <r>
    <x v="19"/>
    <s v="acrylictf006"/>
    <s v="Acrylic TF 006"/>
    <m/>
    <n v="72"/>
    <n v="1"/>
    <m/>
    <s v=""/>
    <m/>
    <s v=""/>
    <n v="1"/>
    <n v="1"/>
    <m/>
    <s v=""/>
    <m/>
    <s v=""/>
    <n v="0"/>
    <n v="0"/>
    <n v="1"/>
    <n v="1"/>
  </r>
  <r>
    <x v="20"/>
    <s v="acrylicvtech"/>
    <s v="Acrylic V-tech"/>
    <n v="191"/>
    <s v="6 ls"/>
    <n v="18"/>
    <n v="181"/>
    <n v="-10"/>
    <n v="18"/>
    <n v="-163"/>
    <m/>
    <s v=""/>
    <m/>
    <s v=""/>
    <m/>
    <s v=""/>
    <n v="181"/>
    <n v="18"/>
    <n v="18"/>
    <n v="18"/>
  </r>
  <r>
    <x v="21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2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4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5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6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7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8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9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30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31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2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3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4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5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6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7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8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9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40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1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1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41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1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2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1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1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1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1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1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1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1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1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3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1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4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5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6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7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8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9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50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1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2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3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4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5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6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7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8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9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60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61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2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1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1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63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4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5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6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7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8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9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0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1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1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1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2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3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4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5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6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7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8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9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0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1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2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3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4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5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6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7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8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1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92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3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4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5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6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7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1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8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9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0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1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2"/>
    <s v="asahandms03036"/>
    <s v="Asahan DMS 030(36)"/>
    <n v="9"/>
    <s v="48 box"/>
    <n v="8"/>
    <n v="8"/>
    <n v="-1"/>
    <m/>
    <s v=""/>
    <m/>
    <s v=""/>
    <m/>
    <s v=""/>
    <m/>
    <s v=""/>
    <n v="8"/>
    <n v="8"/>
    <n v="8"/>
    <n v="8"/>
  </r>
  <r>
    <x v="103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4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1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5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6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7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8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9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0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1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2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3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4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5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6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7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8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9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0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1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2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3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4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5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6"/>
    <s v="asahanmeja1006rumah"/>
    <s v="Asahan Meja 1006 Rumah"/>
    <n v="1"/>
    <s v="96 pc"/>
    <n v="2"/>
    <n v="2"/>
    <n v="1"/>
    <m/>
    <s v=""/>
    <m/>
    <s v=""/>
    <m/>
    <s v=""/>
    <m/>
    <s v=""/>
    <n v="2"/>
    <n v="2"/>
    <n v="2"/>
    <n v="2"/>
  </r>
  <r>
    <x v="1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1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127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8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129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0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1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2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3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"/>
    <s v="asahanmeja7913"/>
    <s v="Asahan meja 7913"/>
    <n v="1"/>
    <s v="144 pc"/>
    <n v="0"/>
    <n v="0"/>
    <n v="-1"/>
    <m/>
    <s v=""/>
    <m/>
    <s v=""/>
    <m/>
    <s v=""/>
    <m/>
    <s v=""/>
    <n v="0"/>
    <n v="0"/>
    <n v="0"/>
    <n v="0"/>
  </r>
  <r>
    <x v="134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6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7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8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"/>
    <s v="asahanmeja8803"/>
    <s v="Asahan meja 8803"/>
    <n v="1"/>
    <s v="96 pc"/>
    <n v="0"/>
    <n v="0"/>
    <n v="-1"/>
    <m/>
    <s v=""/>
    <m/>
    <s v=""/>
    <m/>
    <s v=""/>
    <m/>
    <s v=""/>
    <n v="0"/>
    <n v="0"/>
    <n v="0"/>
    <n v="0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"/>
    <s v="asahanmeja8909"/>
    <s v="Asahan meja 8909"/>
    <n v="1"/>
    <s v="90 PCS"/>
    <n v="0"/>
    <n v="0"/>
    <n v="-1"/>
    <m/>
    <s v=""/>
    <m/>
    <s v=""/>
    <m/>
    <s v=""/>
    <m/>
    <s v=""/>
    <n v="0"/>
    <n v="0"/>
    <n v="0"/>
    <n v="0"/>
  </r>
  <r>
    <x v="141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2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3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4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5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46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47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48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9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0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1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2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3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4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5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6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7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8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9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60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61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62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3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4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5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6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7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8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9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0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1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2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3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4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5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6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7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78"/>
    <s v="asahansc6023"/>
    <s v="Asahan SC 6023"/>
    <n v="38"/>
    <s v="72 ls"/>
    <n v="37"/>
    <n v="37"/>
    <n v="-1"/>
    <m/>
    <s v=""/>
    <m/>
    <s v=""/>
    <m/>
    <s v=""/>
    <m/>
    <s v=""/>
    <n v="37"/>
    <n v="37"/>
    <n v="37"/>
    <n v="37"/>
  </r>
  <r>
    <x v="179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0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1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2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3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4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5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6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7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8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9"/>
    <s v="asahantabungsp8865ikan"/>
    <s v="Asahan tabung SP 8865 Ikan"/>
    <n v="8"/>
    <s v="45 box x 48 pc"/>
    <n v="8"/>
    <m/>
    <s v=""/>
    <m/>
    <s v=""/>
    <m/>
    <s v=""/>
    <m/>
    <s v=""/>
    <m/>
    <s v=""/>
    <n v="8"/>
    <n v="8"/>
    <n v="8"/>
    <n v="8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0"/>
    <s v="144 BOX"/>
    <n v="9"/>
    <n v="9"/>
    <n v="-1"/>
    <m/>
    <s v=""/>
    <m/>
    <s v=""/>
    <m/>
    <s v=""/>
    <m/>
    <s v=""/>
    <n v="9"/>
    <n v="9"/>
    <n v="9"/>
    <n v="9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1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07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8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9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0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1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2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3"/>
    <s v="balonbl10025"/>
    <s v="Balon BL 10025"/>
    <n v="10"/>
    <n v="100"/>
    <n v="9"/>
    <n v="9"/>
    <n v="-1"/>
    <m/>
    <s v=""/>
    <m/>
    <s v=""/>
    <m/>
    <s v=""/>
    <m/>
    <s v=""/>
    <n v="9"/>
    <n v="9"/>
    <n v="9"/>
    <n v="9"/>
  </r>
  <r>
    <x v="214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5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6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7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9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1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2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1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1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3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4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1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1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1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5"/>
    <s v="balonfspolkadotlkf3200pp"/>
    <s v="Balon FS polkadot LKF 3200 PP"/>
    <m/>
    <s v="50 PAK"/>
    <n v="2"/>
    <m/>
    <s v=""/>
    <n v="2"/>
    <n v="2"/>
    <m/>
    <s v=""/>
    <m/>
    <s v=""/>
    <m/>
    <s v=""/>
    <n v="0"/>
    <n v="2"/>
    <n v="2"/>
    <n v="2"/>
  </r>
  <r>
    <x v="226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7"/>
    <s v="balonjumbolj1836"/>
    <s v="Balon Jumbo LJ 1836"/>
    <m/>
    <s v="50 PAK"/>
    <n v="2"/>
    <m/>
    <s v=""/>
    <n v="2"/>
    <n v="2"/>
    <m/>
    <s v=""/>
    <m/>
    <s v=""/>
    <m/>
    <s v=""/>
    <n v="0"/>
    <n v="2"/>
    <n v="2"/>
    <n v="2"/>
  </r>
  <r>
    <x v="228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1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9"/>
    <s v="balonmacaronlkm2200"/>
    <s v="Balon Macaron LKM 2200"/>
    <m/>
    <s v="60 PAK"/>
    <n v="2"/>
    <m/>
    <s v=""/>
    <n v="2"/>
    <n v="2"/>
    <m/>
    <s v=""/>
    <m/>
    <s v=""/>
    <m/>
    <s v=""/>
    <n v="0"/>
    <n v="2"/>
    <n v="2"/>
    <n v="2"/>
  </r>
  <r>
    <x v="1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1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1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0"/>
    <s v="balonmetaliklmp2800"/>
    <s v="Balon metalik LMP 2800"/>
    <n v="5"/>
    <s v="50 PAK"/>
    <n v="6"/>
    <n v="4"/>
    <n v="-1"/>
    <n v="6"/>
    <n v="2"/>
    <m/>
    <s v=""/>
    <m/>
    <s v=""/>
    <m/>
    <s v=""/>
    <n v="4"/>
    <n v="6"/>
    <n v="6"/>
    <n v="6"/>
  </r>
  <r>
    <x v="231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2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1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1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33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4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5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6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7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8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9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0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1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2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3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4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5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6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1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47"/>
    <s v="bensia905"/>
    <s v="Bensia 905"/>
    <n v="6"/>
    <s v="1152 pc"/>
    <n v="6"/>
    <m/>
    <s v=""/>
    <m/>
    <s v=""/>
    <m/>
    <s v=""/>
    <m/>
    <s v=""/>
    <m/>
    <s v=""/>
    <n v="6"/>
    <n v="6"/>
    <n v="6"/>
    <n v="6"/>
  </r>
  <r>
    <x v="248"/>
    <s v="bensia909"/>
    <s v="Bensia 909"/>
    <n v="6"/>
    <s v="1152 PC"/>
    <n v="6"/>
    <m/>
    <s v=""/>
    <m/>
    <s v=""/>
    <m/>
    <s v=""/>
    <m/>
    <s v=""/>
    <m/>
    <s v=""/>
    <n v="6"/>
    <n v="6"/>
    <n v="6"/>
    <n v="6"/>
  </r>
  <r>
    <x v="249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0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1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1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52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3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4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5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6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1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57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8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9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1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0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1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2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3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4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5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6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7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8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9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0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71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1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1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2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1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1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73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4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5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1"/>
    <s v="bkkasfolio"/>
    <s v="Bk kas Folio"/>
    <n v="1"/>
    <n v="50"/>
    <n v="0"/>
    <n v="0"/>
    <n v="-1"/>
    <m/>
    <s v=""/>
    <m/>
    <s v=""/>
    <m/>
    <s v=""/>
    <m/>
    <s v=""/>
    <n v="0"/>
    <n v="0"/>
    <n v="0"/>
    <n v="0"/>
  </r>
  <r>
    <x v="1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76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7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1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78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1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79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1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0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1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82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3"/>
    <s v="bkmewarnaijumbo4seriif"/>
    <s v="Bk mewarnai jumbo 4 Seri IF"/>
    <m/>
    <n v="600"/>
    <n v="1"/>
    <m/>
    <s v=""/>
    <m/>
    <s v=""/>
    <n v="1"/>
    <n v="1"/>
    <m/>
    <s v=""/>
    <m/>
    <s v=""/>
    <n v="0"/>
    <n v="0"/>
    <n v="1"/>
    <n v="1"/>
  </r>
  <r>
    <x v="284"/>
    <s v="bkmewarnaijumboabjadangkaif"/>
    <s v="Bk mewarnai jumbo Abjad Angka IF"/>
    <m/>
    <n v="600"/>
    <n v="1"/>
    <m/>
    <s v=""/>
    <m/>
    <s v=""/>
    <n v="1"/>
    <n v="1"/>
    <m/>
    <s v=""/>
    <m/>
    <s v=""/>
    <n v="0"/>
    <n v="0"/>
    <n v="1"/>
    <n v="1"/>
  </r>
  <r>
    <x v="285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6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7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8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9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90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1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1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2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3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4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5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6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7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8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9"/>
    <s v="bktamuecolove"/>
    <s v="BkTamu ECO love"/>
    <n v="6"/>
    <s v="7 ls"/>
    <n v="5"/>
    <m/>
    <s v=""/>
    <n v="5"/>
    <n v="-1"/>
    <m/>
    <s v=""/>
    <m/>
    <s v=""/>
    <m/>
    <s v=""/>
    <n v="6"/>
    <n v="5"/>
    <n v="5"/>
    <n v="5"/>
  </r>
  <r>
    <x v="1"/>
    <s v="blocknoteenter403"/>
    <s v="Block note Enter 403"/>
    <n v="1"/>
    <s v="20 LSN"/>
    <n v="0"/>
    <n v="0"/>
    <n v="-1"/>
    <m/>
    <s v=""/>
    <m/>
    <s v=""/>
    <m/>
    <s v=""/>
    <m/>
    <s v=""/>
    <n v="0"/>
    <n v="0"/>
    <n v="0"/>
    <n v="0"/>
  </r>
  <r>
    <x v="300"/>
    <s v="blocknoteenter404"/>
    <s v="Block note Enter 404"/>
    <n v="2"/>
    <s v="40 LSN"/>
    <n v="1"/>
    <n v="1"/>
    <n v="-1"/>
    <m/>
    <s v=""/>
    <m/>
    <s v=""/>
    <m/>
    <s v=""/>
    <m/>
    <s v=""/>
    <n v="1"/>
    <n v="1"/>
    <n v="1"/>
    <n v="1"/>
  </r>
  <r>
    <x v="301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1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1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1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2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3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1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1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1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1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1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1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1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1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1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1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1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1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1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1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4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5"/>
    <s v="bna5fphy001"/>
    <s v="BN A5 FPHY 001"/>
    <n v="3"/>
    <n v="96"/>
    <n v="2"/>
    <n v="1"/>
    <n v="-2"/>
    <m/>
    <s v=""/>
    <n v="2"/>
    <n v="1"/>
    <m/>
    <s v=""/>
    <m/>
    <s v=""/>
    <n v="1"/>
    <n v="1"/>
    <n v="2"/>
    <n v="2"/>
  </r>
  <r>
    <x v="306"/>
    <s v="bna5fphy002"/>
    <s v="BN A5 FPHY 002"/>
    <n v="3"/>
    <n v="96"/>
    <n v="2"/>
    <m/>
    <s v=""/>
    <m/>
    <s v=""/>
    <n v="2"/>
    <n v="-1"/>
    <m/>
    <s v=""/>
    <m/>
    <s v=""/>
    <n v="3"/>
    <n v="3"/>
    <n v="2"/>
    <n v="2"/>
  </r>
  <r>
    <x v="1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1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7"/>
    <s v="bna5rabbitkoala"/>
    <s v="BN A5 Rabbit/ koala"/>
    <n v="7"/>
    <s v="66 pc"/>
    <n v="7"/>
    <m/>
    <s v=""/>
    <m/>
    <s v=""/>
    <m/>
    <s v=""/>
    <m/>
    <s v=""/>
    <m/>
    <s v=""/>
    <n v="7"/>
    <n v="7"/>
    <n v="7"/>
    <n v="7"/>
  </r>
  <r>
    <x v="308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9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1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1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1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1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1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1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1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1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1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1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1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1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1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1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1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1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10"/>
    <s v="bnb5fphy001"/>
    <s v="BN B5 FPHY 001"/>
    <n v="2"/>
    <n v="72"/>
    <n v="2"/>
    <n v="1"/>
    <n v="-1"/>
    <m/>
    <s v=""/>
    <n v="2"/>
    <n v="1"/>
    <m/>
    <s v=""/>
    <m/>
    <s v=""/>
    <n v="1"/>
    <n v="1"/>
    <n v="2"/>
    <n v="2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1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1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1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1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1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1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1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1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1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2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1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3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4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1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5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6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7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8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9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0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1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321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22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23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4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5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26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27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1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8"/>
    <s v="boxfilemicrotopa.6183susun"/>
    <s v="Box file Microtop A.618/ 3 susun"/>
    <n v="7"/>
    <s v="48 pc"/>
    <n v="6"/>
    <n v="6"/>
    <n v="-1"/>
    <m/>
    <s v=""/>
    <m/>
    <s v=""/>
    <m/>
    <s v=""/>
    <m/>
    <s v=""/>
    <n v="6"/>
    <n v="6"/>
    <n v="6"/>
    <n v="6"/>
  </r>
  <r>
    <x v="329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30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1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32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33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1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4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5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6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7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8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9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0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1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2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3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4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5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6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7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9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0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1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2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3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4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5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1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1"/>
    <s v="bp313"/>
    <s v="Bp 313"/>
    <n v="1"/>
    <s v="144 LSN"/>
    <n v="0"/>
    <m/>
    <s v=""/>
    <m/>
    <s v=""/>
    <n v="0"/>
    <n v="-1"/>
    <m/>
    <s v=""/>
    <m/>
    <s v=""/>
    <n v="1"/>
    <n v="1"/>
    <n v="0"/>
    <n v="0"/>
  </r>
  <r>
    <x v="356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7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8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9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1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1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360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1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2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3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4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5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6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7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1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1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68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9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0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1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2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3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4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5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6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7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8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9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1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0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1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82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3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4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5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6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7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8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9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0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1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2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3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4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5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1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6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1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7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8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9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1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0"/>
    <s v="bpdb530biasa"/>
    <s v="Bp DB 530 Biasa"/>
    <n v="2"/>
    <s v="120 ls"/>
    <n v="2"/>
    <m/>
    <s v=""/>
    <m/>
    <s v=""/>
    <m/>
    <s v=""/>
    <m/>
    <s v=""/>
    <m/>
    <s v=""/>
    <n v="2"/>
    <n v="2"/>
    <n v="2"/>
    <n v="2"/>
  </r>
  <r>
    <x v="1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1"/>
    <s v="bpdbgp900"/>
    <s v="Bp DB GP 900"/>
    <n v="1"/>
    <s v="144 LSN"/>
    <n v="0"/>
    <m/>
    <s v=""/>
    <n v="0"/>
    <n v="-1"/>
    <m/>
    <s v=""/>
    <m/>
    <s v=""/>
    <m/>
    <s v=""/>
    <n v="1"/>
    <n v="0"/>
    <n v="0"/>
    <n v="0"/>
  </r>
  <r>
    <x v="401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1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1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1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402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3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4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5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6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7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8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9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0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1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1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1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1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1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1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1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412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1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1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1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1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1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1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1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1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1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1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1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1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1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1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1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2"/>
    <s v="144 ls"/>
    <n v="6"/>
    <n v="11"/>
    <n v="-1"/>
    <n v="6"/>
    <n v="-5"/>
    <m/>
    <s v=""/>
    <m/>
    <s v=""/>
    <m/>
    <s v=""/>
    <n v="11"/>
    <n v="6"/>
    <n v="6"/>
    <n v="6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1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1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2"/>
    <s v="bppelna01"/>
    <s v="Bp Pelna 01"/>
    <n v="12"/>
    <s v="20 GRS"/>
    <n v="10"/>
    <m/>
    <s v=""/>
    <m/>
    <s v=""/>
    <n v="10"/>
    <n v="-2"/>
    <m/>
    <s v=""/>
    <m/>
    <s v=""/>
    <n v="12"/>
    <n v="12"/>
    <n v="10"/>
    <n v="10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1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1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1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1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1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1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1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1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1"/>
    <s v="bpt284014w"/>
    <s v="Bp T2 8401 4W"/>
    <n v="3"/>
    <s v="144 LSN"/>
    <n v="0"/>
    <n v="0"/>
    <n v="-3"/>
    <m/>
    <s v=""/>
    <m/>
    <s v=""/>
    <m/>
    <s v=""/>
    <m/>
    <s v=""/>
    <n v="0"/>
    <n v="0"/>
    <n v="0"/>
    <n v="0"/>
  </r>
  <r>
    <x v="51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1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1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0"/>
    <s v="bptf1190b"/>
    <s v="Bp TF 1190 B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521"/>
    <s v="bptf1190hitam"/>
    <s v="Bp TF 1190 Hitam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1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1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1"/>
    <s v="Bp TF 1191"/>
    <n v="0"/>
    <s v="144 LSN"/>
    <n v="0"/>
    <m/>
    <s v=""/>
    <m/>
    <s v=""/>
    <m/>
    <s v=""/>
    <m/>
    <s v=""/>
    <m/>
    <s v=""/>
    <n v="0"/>
    <n v="0"/>
    <n v="0"/>
    <n v="0"/>
  </r>
  <r>
    <x v="1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22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3"/>
    <s v="bptf3115"/>
    <s v="Bp TF 3115"/>
    <n v="0"/>
    <s v="144 LSN"/>
    <n v="4"/>
    <m/>
    <s v=""/>
    <n v="1"/>
    <n v="1"/>
    <n v="4"/>
    <n v="3"/>
    <m/>
    <s v=""/>
    <m/>
    <s v=""/>
    <n v="0"/>
    <n v="1"/>
    <n v="4"/>
    <n v="4"/>
  </r>
  <r>
    <x v="524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5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6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7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28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1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1"/>
    <s v="bptg32610"/>
    <s v="Bp TG 32610"/>
    <n v="1"/>
    <s v="144 LSN"/>
    <n v="0"/>
    <n v="0"/>
    <n v="-1"/>
    <m/>
    <s v=""/>
    <m/>
    <s v=""/>
    <m/>
    <s v=""/>
    <m/>
    <s v=""/>
    <n v="0"/>
    <n v="0"/>
    <n v="0"/>
    <n v="0"/>
  </r>
  <r>
    <x v="1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1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1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1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1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1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1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1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1"/>
    <s v="bptizo340hitam"/>
    <s v="Bp Tizo 340 Hitam"/>
    <n v="0"/>
    <s v="96 LSN"/>
    <n v="0"/>
    <m/>
    <s v=""/>
    <n v="1"/>
    <n v="1"/>
    <n v="0"/>
    <n v="-1"/>
    <m/>
    <s v=""/>
    <m/>
    <s v=""/>
    <n v="0"/>
    <n v="1"/>
    <n v="0"/>
    <n v="0"/>
  </r>
  <r>
    <x v="529"/>
    <s v="bptizo340hitamfaktur"/>
    <s v="Bp Tizo 340 Hitam (FAKTUR)"/>
    <n v="0"/>
    <s v="96 LSN"/>
    <n v="2"/>
    <m/>
    <s v=""/>
    <n v="3"/>
    <n v="3"/>
    <n v="2"/>
    <n v="-1"/>
    <m/>
    <s v=""/>
    <m/>
    <s v=""/>
    <n v="0"/>
    <n v="3"/>
    <n v="2"/>
    <n v="2"/>
  </r>
  <r>
    <x v="1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1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1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1"/>
    <s v="bptizotg31475"/>
    <s v="Bp Tizo TG 31475"/>
    <n v="2"/>
    <s v="144 LSN"/>
    <n v="0"/>
    <n v="2"/>
    <n v="0"/>
    <m/>
    <s v=""/>
    <n v="0"/>
    <n v="-2"/>
    <m/>
    <s v=""/>
    <m/>
    <s v=""/>
    <n v="2"/>
    <n v="2"/>
    <n v="0"/>
    <n v="0"/>
  </r>
  <r>
    <x v="1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1"/>
    <s v="bptizotg348"/>
    <s v="Bp Tizo TG 348"/>
    <n v="2"/>
    <s v="144 LSN"/>
    <n v="0"/>
    <n v="3"/>
    <n v="1"/>
    <n v="2"/>
    <n v="-1"/>
    <n v="0"/>
    <n v="-2"/>
    <m/>
    <s v=""/>
    <m/>
    <s v=""/>
    <n v="3"/>
    <n v="2"/>
    <n v="0"/>
    <n v="0"/>
  </r>
  <r>
    <x v="1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95f"/>
    <s v="Bp Tizo TG 395 F"/>
    <n v="1"/>
    <s v="144 LSN"/>
    <n v="0"/>
    <m/>
    <s v=""/>
    <n v="0"/>
    <n v="-1"/>
    <m/>
    <s v=""/>
    <m/>
    <s v=""/>
    <m/>
    <s v=""/>
    <n v="1"/>
    <n v="0"/>
    <n v="0"/>
    <n v="0"/>
  </r>
  <r>
    <x v="530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3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4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1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35"/>
    <s v="bptz501ht"/>
    <s v="Bp TZ 501 Ht"/>
    <n v="1"/>
    <s v="144 LSN"/>
    <n v="1"/>
    <m/>
    <s v=""/>
    <m/>
    <s v=""/>
    <m/>
    <s v=""/>
    <m/>
    <s v=""/>
    <m/>
    <s v=""/>
    <n v="1"/>
    <n v="1"/>
    <n v="1"/>
    <n v="1"/>
  </r>
  <r>
    <x v="536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7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8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9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40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1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1"/>
    <s v="bpvtro220bts"/>
    <s v="Bp Vtro 220 BTS"/>
    <n v="5"/>
    <s v="144 ls"/>
    <n v="2"/>
    <n v="2"/>
    <n v="-3"/>
    <m/>
    <s v=""/>
    <m/>
    <s v=""/>
    <m/>
    <s v=""/>
    <m/>
    <s v=""/>
    <n v="2"/>
    <n v="2"/>
    <n v="2"/>
    <n v="2"/>
  </r>
  <r>
    <x v="1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1"/>
    <s v="bpweiyadae681"/>
    <s v="Bp Weiyada E 681"/>
    <n v="1"/>
    <s v="96 LSN"/>
    <n v="0"/>
    <m/>
    <s v=""/>
    <n v="0"/>
    <n v="-1"/>
    <m/>
    <s v=""/>
    <m/>
    <s v=""/>
    <m/>
    <s v=""/>
    <n v="1"/>
    <n v="0"/>
    <n v="0"/>
    <n v="0"/>
  </r>
  <r>
    <x v="542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3"/>
    <s v="bpxdatam1"/>
    <s v="Bp X data M1"/>
    <n v="0"/>
    <s v="20 GRS"/>
    <n v="7"/>
    <n v="12"/>
    <n v="12"/>
    <n v="9"/>
    <n v="-3"/>
    <n v="7"/>
    <n v="-2"/>
    <m/>
    <s v=""/>
    <m/>
    <s v=""/>
    <n v="12"/>
    <n v="9"/>
    <n v="7"/>
    <n v="7"/>
  </r>
  <r>
    <x v="544"/>
    <s v="bpxdatam2"/>
    <s v="Bp X data M2"/>
    <n v="0"/>
    <s v="20 GRS"/>
    <n v="5"/>
    <n v="3"/>
    <n v="3"/>
    <n v="5"/>
    <n v="2"/>
    <m/>
    <s v=""/>
    <m/>
    <s v=""/>
    <m/>
    <s v=""/>
    <n v="3"/>
    <n v="5"/>
    <n v="5"/>
    <n v="5"/>
  </r>
  <r>
    <x v="545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6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1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47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8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1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549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0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1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551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2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1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1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1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1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1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1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1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1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1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1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1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1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1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1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1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1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1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1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53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4"/>
    <s v="bpzhixinzh101"/>
    <s v="Bp Zhixin ZH 101"/>
    <n v="7"/>
    <n v="120"/>
    <n v="3"/>
    <n v="3"/>
    <n v="-4"/>
    <m/>
    <s v=""/>
    <m/>
    <s v=""/>
    <m/>
    <s v=""/>
    <m/>
    <s v=""/>
    <n v="3"/>
    <n v="3"/>
    <n v="3"/>
    <n v="3"/>
  </r>
  <r>
    <x v="555"/>
    <s v="bpzhixinzh102"/>
    <s v="Bp Zhixin ZH 102"/>
    <n v="13"/>
    <s v="120 ls"/>
    <n v="9"/>
    <n v="9"/>
    <n v="-4"/>
    <m/>
    <s v=""/>
    <m/>
    <s v=""/>
    <m/>
    <s v=""/>
    <m/>
    <s v=""/>
    <n v="9"/>
    <n v="9"/>
    <n v="9"/>
    <n v="9"/>
  </r>
  <r>
    <x v="1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1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1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56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7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1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558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1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1"/>
    <s v="btkembangenter"/>
    <s v="BT Kembang Enter"/>
    <n v="1"/>
    <s v="16 LSN"/>
    <n v="0"/>
    <m/>
    <s v=""/>
    <n v="0"/>
    <n v="-1"/>
    <m/>
    <s v=""/>
    <m/>
    <s v=""/>
    <m/>
    <s v=""/>
    <n v="1"/>
    <n v="0"/>
    <n v="0"/>
    <n v="0"/>
  </r>
  <r>
    <x v="559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0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1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2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3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4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5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6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7"/>
    <s v="btsgastaa560biasa60016002"/>
    <s v="BTS Gasta A5-60 Biasa 6001/ 6002"/>
    <m/>
    <n v="192"/>
    <n v="2"/>
    <n v="2"/>
    <n v="2"/>
    <m/>
    <s v=""/>
    <m/>
    <s v=""/>
    <m/>
    <s v=""/>
    <m/>
    <s v=""/>
    <n v="2"/>
    <n v="2"/>
    <n v="2"/>
    <n v="2"/>
  </r>
  <r>
    <x v="568"/>
    <s v="btsgastaa560biasa60036005"/>
    <s v="BTS Gasta A5-60 Biasa 6003/ 6005"/>
    <m/>
    <n v="192"/>
    <n v="2"/>
    <n v="2"/>
    <n v="2"/>
    <m/>
    <s v=""/>
    <m/>
    <s v=""/>
    <m/>
    <s v=""/>
    <m/>
    <s v=""/>
    <n v="2"/>
    <n v="2"/>
    <n v="2"/>
    <n v="2"/>
  </r>
  <r>
    <x v="569"/>
    <s v="btsgastaa560biasa6006"/>
    <s v="BTS Gasta A5-60 Biasa 6006"/>
    <m/>
    <n v="192"/>
    <n v="1"/>
    <n v="1"/>
    <n v="1"/>
    <m/>
    <s v=""/>
    <m/>
    <s v=""/>
    <m/>
    <s v=""/>
    <m/>
    <s v=""/>
    <n v="1"/>
    <n v="1"/>
    <n v="1"/>
    <n v="1"/>
  </r>
  <r>
    <x v="1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570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1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1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1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1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1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1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1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1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1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572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3"/>
    <s v="btswza5biasa2510059warna"/>
    <s v="BTS WZ A5 Biasa 25100-59 warna"/>
    <m/>
    <n v="160"/>
    <n v="1"/>
    <n v="2"/>
    <n v="2"/>
    <m/>
    <s v=""/>
    <n v="1"/>
    <n v="-1"/>
    <m/>
    <s v=""/>
    <m/>
    <s v=""/>
    <n v="2"/>
    <n v="2"/>
    <n v="1"/>
    <n v="1"/>
  </r>
  <r>
    <x v="574"/>
    <s v="btswza5biasa2510065"/>
    <s v="BTS WZ A5 Biasa 25100-65"/>
    <m/>
    <n v="160"/>
    <n v="1"/>
    <n v="2"/>
    <n v="2"/>
    <m/>
    <s v=""/>
    <n v="1"/>
    <n v="-1"/>
    <m/>
    <s v=""/>
    <m/>
    <s v=""/>
    <n v="2"/>
    <n v="2"/>
    <n v="1"/>
    <n v="1"/>
  </r>
  <r>
    <x v="575"/>
    <s v="btswza5biasa2510070"/>
    <s v="BTS WZ A5 Biasa 25100-70"/>
    <m/>
    <n v="160"/>
    <n v="1"/>
    <n v="2"/>
    <n v="2"/>
    <m/>
    <s v=""/>
    <n v="1"/>
    <n v="-1"/>
    <m/>
    <s v=""/>
    <m/>
    <s v=""/>
    <n v="2"/>
    <n v="2"/>
    <n v="1"/>
    <n v="1"/>
  </r>
  <r>
    <x v="576"/>
    <s v="btswza5biasa2882564"/>
    <s v="BTS WZ A5 Biasa 28825-64"/>
    <m/>
    <n v="160"/>
    <n v="1"/>
    <n v="2"/>
    <n v="2"/>
    <m/>
    <s v=""/>
    <n v="1"/>
    <n v="-1"/>
    <m/>
    <s v=""/>
    <m/>
    <s v=""/>
    <n v="2"/>
    <n v="2"/>
    <n v="1"/>
    <n v="1"/>
  </r>
  <r>
    <x v="577"/>
    <s v="btswza5biasa2882565"/>
    <s v="BTS WZ A5 Biasa 28825-65"/>
    <m/>
    <n v="160"/>
    <n v="1"/>
    <n v="2"/>
    <n v="2"/>
    <m/>
    <s v=""/>
    <n v="1"/>
    <n v="-1"/>
    <m/>
    <s v=""/>
    <m/>
    <s v=""/>
    <n v="2"/>
    <n v="2"/>
    <n v="1"/>
    <n v="1"/>
  </r>
  <r>
    <x v="1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78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9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0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1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2"/>
    <s v="businessfilesikaac106b"/>
    <s v="Business file Sika AC-106 B"/>
    <n v="16"/>
    <s v="50 LSN"/>
    <n v="16"/>
    <m/>
    <s v=""/>
    <m/>
    <s v=""/>
    <m/>
    <s v=""/>
    <m/>
    <s v=""/>
    <m/>
    <s v=""/>
    <n v="16"/>
    <n v="16"/>
    <n v="16"/>
    <n v="16"/>
  </r>
  <r>
    <x v="583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84"/>
    <s v="businessfilesikaac106k"/>
    <s v="Business file Sika AC-106 K"/>
    <n v="18"/>
    <s v="50 LSN"/>
    <n v="18"/>
    <m/>
    <s v=""/>
    <m/>
    <s v=""/>
    <m/>
    <s v=""/>
    <m/>
    <s v=""/>
    <m/>
    <s v=""/>
    <n v="18"/>
    <n v="18"/>
    <n v="18"/>
    <n v="18"/>
  </r>
  <r>
    <x v="585"/>
    <s v="businessfilesikaac106m"/>
    <s v="Business file Sika AC-106 M"/>
    <n v="19"/>
    <s v="50 LSN"/>
    <n v="19"/>
    <m/>
    <s v=""/>
    <m/>
    <s v=""/>
    <m/>
    <s v=""/>
    <m/>
    <s v=""/>
    <m/>
    <s v=""/>
    <n v="19"/>
    <n v="19"/>
    <n v="19"/>
    <n v="19"/>
  </r>
  <r>
    <x v="586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7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8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9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1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3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9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1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5"/>
    <s v="carryfiletopla8820b"/>
    <s v="Carry file Topla 8820 B"/>
    <n v="8"/>
    <n v="4"/>
    <n v="7"/>
    <m/>
    <s v=""/>
    <m/>
    <s v=""/>
    <n v="7"/>
    <n v="-1"/>
    <m/>
    <s v=""/>
    <m/>
    <s v=""/>
    <n v="8"/>
    <n v="8"/>
    <n v="7"/>
    <n v="7"/>
  </r>
  <r>
    <x v="596"/>
    <s v="carryfiletopla8820hj"/>
    <s v="Carry file Topla 8820 Hj"/>
    <n v="5"/>
    <n v="4"/>
    <n v="4"/>
    <m/>
    <s v=""/>
    <m/>
    <s v=""/>
    <n v="4"/>
    <n v="-1"/>
    <m/>
    <s v=""/>
    <m/>
    <s v=""/>
    <n v="5"/>
    <n v="5"/>
    <n v="4"/>
    <n v="4"/>
  </r>
  <r>
    <x v="597"/>
    <s v="carryfiletopla8820m6k7"/>
    <s v="Carry file Topla 8820 M(6)/ K(7)"/>
    <n v="13"/>
    <n v="40"/>
    <n v="11"/>
    <m/>
    <s v=""/>
    <m/>
    <s v=""/>
    <n v="11"/>
    <n v="-2"/>
    <m/>
    <s v=""/>
    <m/>
    <s v=""/>
    <n v="13"/>
    <n v="13"/>
    <n v="11"/>
    <n v="11"/>
  </r>
  <r>
    <x v="598"/>
    <s v="carryfiletopla8820putih"/>
    <s v="Carry file Topla 8820 putih"/>
    <n v="9"/>
    <n v="40"/>
    <n v="8"/>
    <m/>
    <s v=""/>
    <m/>
    <s v=""/>
    <n v="8"/>
    <n v="-1"/>
    <m/>
    <s v=""/>
    <m/>
    <s v=""/>
    <n v="9"/>
    <n v="9"/>
    <n v="8"/>
    <n v="8"/>
  </r>
  <r>
    <x v="1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putih"/>
    <s v="Carry file Topla 8830 putih"/>
    <n v="1"/>
    <n v="30"/>
    <n v="0"/>
    <m/>
    <s v=""/>
    <m/>
    <s v=""/>
    <n v="0"/>
    <n v="-1"/>
    <m/>
    <s v=""/>
    <m/>
    <s v=""/>
    <n v="1"/>
    <n v="1"/>
    <n v="0"/>
    <n v="0"/>
  </r>
  <r>
    <x v="599"/>
    <s v="catairentera129"/>
    <s v="Cat air Enter A 129"/>
    <n v="3"/>
    <s v="120 SET"/>
    <n v="2"/>
    <m/>
    <s v=""/>
    <n v="2"/>
    <n v="-1"/>
    <m/>
    <s v=""/>
    <m/>
    <s v=""/>
    <m/>
    <s v=""/>
    <n v="3"/>
    <n v="2"/>
    <n v="2"/>
    <n v="2"/>
  </r>
  <r>
    <x v="600"/>
    <s v="catairopini110"/>
    <s v="Cat air Opini 110"/>
    <n v="16"/>
    <s v="18 LSN"/>
    <n v="10"/>
    <n v="13"/>
    <n v="-3"/>
    <m/>
    <s v=""/>
    <n v="10"/>
    <n v="-3"/>
    <m/>
    <s v=""/>
    <m/>
    <s v=""/>
    <n v="13"/>
    <n v="13"/>
    <n v="10"/>
    <n v="10"/>
  </r>
  <r>
    <x v="1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601"/>
    <s v="catairopini120"/>
    <s v="Cat air Opini 120"/>
    <n v="11"/>
    <s v="12 LSN"/>
    <n v="7"/>
    <n v="8"/>
    <n v="-3"/>
    <m/>
    <s v=""/>
    <n v="7"/>
    <n v="-1"/>
    <m/>
    <s v=""/>
    <m/>
    <s v=""/>
    <n v="8"/>
    <n v="8"/>
    <n v="7"/>
    <n v="7"/>
  </r>
  <r>
    <x v="602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3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4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5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1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6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1"/>
    <s v="celenganl"/>
    <s v="Celengan L"/>
    <n v="1"/>
    <s v="10 LSN"/>
    <n v="0"/>
    <n v="0"/>
    <n v="-1"/>
    <m/>
    <s v=""/>
    <m/>
    <s v=""/>
    <m/>
    <s v=""/>
    <m/>
    <s v=""/>
    <n v="0"/>
    <n v="0"/>
    <n v="0"/>
    <n v="0"/>
  </r>
  <r>
    <x v="607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1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08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1"/>
    <s v="celengans"/>
    <s v="Celengan S"/>
    <n v="1"/>
    <s v="16 LSN"/>
    <n v="0"/>
    <n v="0"/>
    <n v="-1"/>
    <m/>
    <s v=""/>
    <m/>
    <s v=""/>
    <m/>
    <s v=""/>
    <m/>
    <s v=""/>
    <n v="0"/>
    <n v="0"/>
    <n v="0"/>
    <n v="0"/>
  </r>
  <r>
    <x v="1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1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09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10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1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1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2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3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4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15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6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7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8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9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20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1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2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3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4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5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6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7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8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1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1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1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629"/>
    <s v="clipboardenterantipecah"/>
    <s v="Clip Board Enter Anti Pecah"/>
    <m/>
    <s v="8 LSN"/>
    <n v="1"/>
    <m/>
    <s v=""/>
    <n v="2"/>
    <n v="2"/>
    <n v="1"/>
    <n v="-1"/>
    <m/>
    <s v=""/>
    <m/>
    <s v=""/>
    <n v="0"/>
    <n v="2"/>
    <n v="1"/>
    <n v="1"/>
  </r>
  <r>
    <x v="1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30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1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2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3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4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5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36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7"/>
    <s v="clipboardholo2mk"/>
    <s v="Clip board holo 2 mk"/>
    <n v="124"/>
    <s v="12 ls"/>
    <n v="106"/>
    <n v="110"/>
    <n v="-14"/>
    <m/>
    <s v=""/>
    <n v="106"/>
    <n v="-4"/>
    <m/>
    <s v=""/>
    <m/>
    <s v=""/>
    <n v="110"/>
    <n v="110"/>
    <n v="106"/>
    <n v="106"/>
  </r>
  <r>
    <x v="1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1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638"/>
    <s v="clipboardkayuenterkotak"/>
    <s v="Clip Board Kayu Enter Kotak "/>
    <n v="0"/>
    <s v="12 LSN"/>
    <n v="3"/>
    <n v="4"/>
    <n v="4"/>
    <m/>
    <s v=""/>
    <n v="3"/>
    <n v="-1"/>
    <m/>
    <s v=""/>
    <m/>
    <s v=""/>
    <n v="4"/>
    <n v="4"/>
    <n v="3"/>
    <n v="3"/>
  </r>
  <r>
    <x v="1"/>
    <s v="clipboardkayukotaksq"/>
    <s v="clip board Kayu Kotak SQ"/>
    <n v="6"/>
    <s v="12 LSN"/>
    <n v="0"/>
    <n v="3"/>
    <n v="-3"/>
    <m/>
    <s v=""/>
    <n v="0"/>
    <n v="-3"/>
    <m/>
    <s v=""/>
    <m/>
    <s v=""/>
    <n v="3"/>
    <n v="3"/>
    <n v="0"/>
    <n v="0"/>
  </r>
  <r>
    <x v="1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63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1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40"/>
    <s v="clipboardmikafancybarubbfrblkkponyspdav"/>
    <s v="Clip Board mika Fancy (Baru) BB, FR (blk), K pony, SPD/ AV"/>
    <n v="9"/>
    <s v="144 pc"/>
    <n v="8"/>
    <m/>
    <s v=""/>
    <m/>
    <s v=""/>
    <n v="8"/>
    <n v="-1"/>
    <m/>
    <s v=""/>
    <m/>
    <s v=""/>
    <n v="9"/>
    <n v="9"/>
    <n v="8"/>
    <n v="8"/>
  </r>
  <r>
    <x v="64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1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644"/>
    <s v="clipboardtranspkoala"/>
    <s v="Clip Board Transp Koala"/>
    <n v="28"/>
    <s v="12 LSN"/>
    <n v="39"/>
    <n v="39"/>
    <n v="11"/>
    <m/>
    <s v=""/>
    <m/>
    <s v=""/>
    <m/>
    <s v=""/>
    <m/>
    <s v=""/>
    <n v="39"/>
    <n v="39"/>
    <n v="39"/>
    <n v="39"/>
  </r>
  <r>
    <x v="64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1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646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47"/>
    <s v="clipfileyushinca318b.tua"/>
    <s v="Clip File Yushinca 318 B.Tua"/>
    <n v="6"/>
    <s v="60 PCS"/>
    <n v="5"/>
    <n v="5"/>
    <n v="-1"/>
    <m/>
    <s v=""/>
    <m/>
    <s v=""/>
    <m/>
    <s v=""/>
    <m/>
    <s v=""/>
    <n v="5"/>
    <n v="5"/>
    <n v="5"/>
    <n v="5"/>
  </r>
  <r>
    <x v="648"/>
    <s v="clipfileyushinca318ht"/>
    <s v="Clip File Yushinca 318 Ht"/>
    <n v="5"/>
    <s v="60 PCS"/>
    <n v="5"/>
    <m/>
    <s v=""/>
    <m/>
    <s v=""/>
    <m/>
    <s v=""/>
    <m/>
    <s v=""/>
    <m/>
    <s v=""/>
    <n v="5"/>
    <n v="5"/>
    <n v="5"/>
    <n v="5"/>
  </r>
  <r>
    <x v="64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1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1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5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1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1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1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1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0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6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1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4"/>
    <s v="crayonputar12w1012pjgmixbjaya"/>
    <s v="Crayon putar 12W 1012 pjg mix (B Jaya)"/>
    <n v="49"/>
    <n v="192"/>
    <n v="49"/>
    <m/>
    <s v=""/>
    <m/>
    <s v=""/>
    <m/>
    <s v=""/>
    <m/>
    <s v=""/>
    <m/>
    <s v=""/>
    <n v="49"/>
    <n v="49"/>
    <n v="49"/>
    <n v="49"/>
  </r>
  <r>
    <x v="665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66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67"/>
    <s v="crayonputar12wpanjangkaraktercp1012dos"/>
    <s v="Crayon Putar 12W panjang karakter CP 1012 (dos)"/>
    <n v="34"/>
    <s v="144 PCS"/>
    <n v="32"/>
    <m/>
    <s v=""/>
    <n v="32"/>
    <n v="-2"/>
    <m/>
    <s v=""/>
    <m/>
    <s v=""/>
    <m/>
    <s v=""/>
    <n v="34"/>
    <n v="32"/>
    <n v="32"/>
    <n v="32"/>
  </r>
  <r>
    <x v="668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9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70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1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1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2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3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4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75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6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7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8"/>
    <s v="cutter68986838"/>
    <s v="Cutter 6898/ 6838"/>
    <n v="2"/>
    <s v="400 pc"/>
    <n v="1"/>
    <n v="1"/>
    <n v="-1"/>
    <m/>
    <s v=""/>
    <m/>
    <s v=""/>
    <m/>
    <s v=""/>
    <m/>
    <s v=""/>
    <n v="1"/>
    <n v="1"/>
    <n v="1"/>
    <n v="1"/>
  </r>
  <r>
    <x v="1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1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1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679"/>
    <s v="cuttertaco78kecil"/>
    <s v="Cutter Taco 78 Kecil"/>
    <n v="35"/>
    <s v="120 LSN"/>
    <n v="35"/>
    <m/>
    <s v=""/>
    <m/>
    <s v=""/>
    <m/>
    <s v=""/>
    <m/>
    <s v=""/>
    <m/>
    <s v=""/>
    <n v="35"/>
    <n v="35"/>
    <n v="35"/>
    <n v="35"/>
  </r>
  <r>
    <x v="680"/>
    <s v="cuttertaco88besar"/>
    <s v="Cutter Taco 88 Besar"/>
    <n v="35"/>
    <s v="60 LSN"/>
    <n v="33"/>
    <m/>
    <s v=""/>
    <n v="34"/>
    <n v="-1"/>
    <n v="33"/>
    <n v="-1"/>
    <m/>
    <s v=""/>
    <m/>
    <s v=""/>
    <n v="35"/>
    <n v="34"/>
    <n v="33"/>
    <n v="33"/>
  </r>
  <r>
    <x v="1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1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2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83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1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68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1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5"/>
    <s v="desksetbulat802ht"/>
    <s v="Desk Set bulat 802 Ht"/>
    <n v="59"/>
    <n v="96"/>
    <n v="58"/>
    <m/>
    <s v=""/>
    <m/>
    <s v=""/>
    <n v="58"/>
    <n v="-1"/>
    <m/>
    <s v=""/>
    <m/>
    <s v=""/>
    <n v="59"/>
    <n v="59"/>
    <n v="58"/>
    <n v="58"/>
  </r>
  <r>
    <x v="68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1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707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70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1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4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1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5"/>
    <s v="dispenserkenjoy25"/>
    <s v="Dispenser Kenjoy 25"/>
    <n v="12"/>
    <n v="175"/>
    <n v="12"/>
    <m/>
    <s v=""/>
    <m/>
    <s v=""/>
    <m/>
    <s v=""/>
    <m/>
    <s v=""/>
    <m/>
    <s v=""/>
    <n v="12"/>
    <n v="12"/>
    <n v="12"/>
    <n v="12"/>
  </r>
  <r>
    <x v="716"/>
    <s v="dispenserkenjoy50"/>
    <s v="Dispenser Kenjoy 50"/>
    <n v="17"/>
    <s v="40 PCS"/>
    <n v="17"/>
    <m/>
    <s v=""/>
    <m/>
    <s v=""/>
    <m/>
    <s v=""/>
    <m/>
    <s v=""/>
    <m/>
    <s v=""/>
    <n v="17"/>
    <n v="17"/>
    <n v="17"/>
    <n v="17"/>
  </r>
  <r>
    <x v="717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1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1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9"/>
    <s v="dispenserplakbandbesia806moshi"/>
    <s v="Dispenser plakband besi a 806 moshi&quot;"/>
    <n v="21"/>
    <n v="100"/>
    <n v="20"/>
    <m/>
    <s v=""/>
    <m/>
    <s v=""/>
    <n v="20"/>
    <n v="-1"/>
    <m/>
    <s v=""/>
    <m/>
    <s v=""/>
    <n v="21"/>
    <n v="21"/>
    <n v="20"/>
    <n v="20"/>
  </r>
  <r>
    <x v="72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21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1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2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3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1"/>
    <s v="dispensertf100"/>
    <s v="Dispenser TF 100"/>
    <n v="2"/>
    <n v="24"/>
    <n v="0"/>
    <m/>
    <s v=""/>
    <m/>
    <s v=""/>
    <n v="0"/>
    <n v="-2"/>
    <m/>
    <s v=""/>
    <m/>
    <s v=""/>
    <n v="2"/>
    <n v="2"/>
    <n v="0"/>
    <n v="0"/>
  </r>
  <r>
    <x v="724"/>
    <s v="dispensertopla801"/>
    <s v="Dispenser Topla 801"/>
    <n v="13"/>
    <s v="24 PCS"/>
    <n v="11"/>
    <n v="11"/>
    <n v="-2"/>
    <m/>
    <s v=""/>
    <m/>
    <s v=""/>
    <m/>
    <s v=""/>
    <m/>
    <s v=""/>
    <n v="11"/>
    <n v="11"/>
    <n v="11"/>
    <n v="11"/>
  </r>
  <r>
    <x v="725"/>
    <s v="dispensertopla805"/>
    <s v="Dispenser Topla 805"/>
    <n v="4"/>
    <s v="36 pc"/>
    <n v="1"/>
    <n v="2"/>
    <n v="-2"/>
    <n v="1"/>
    <n v="-1"/>
    <m/>
    <s v=""/>
    <m/>
    <s v=""/>
    <m/>
    <s v=""/>
    <n v="2"/>
    <n v="1"/>
    <n v="1"/>
    <n v="1"/>
  </r>
  <r>
    <x v="726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7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8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9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1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1"/>
    <s v="dokretoptima"/>
    <s v="Dok Ret Optima"/>
    <n v="0"/>
    <s v="5 LSN"/>
    <n v="0"/>
    <m/>
    <s v=""/>
    <m/>
    <s v=""/>
    <m/>
    <s v=""/>
    <m/>
    <s v=""/>
    <m/>
    <s v=""/>
    <n v="0"/>
    <n v="0"/>
    <n v="0"/>
    <n v="0"/>
  </r>
  <r>
    <x v="1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1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731"/>
    <s v="doublefoamkojiko2"/>
    <s v="Double Foam Kojiko 2&quot;"/>
    <n v="0"/>
    <n v="150"/>
    <n v="1"/>
    <m/>
    <s v=""/>
    <m/>
    <s v=""/>
    <n v="1"/>
    <n v="1"/>
    <m/>
    <s v=""/>
    <m/>
    <s v=""/>
    <n v="0"/>
    <n v="0"/>
    <n v="1"/>
    <n v="1"/>
  </r>
  <r>
    <x v="732"/>
    <s v="doublefoampolarsp0152f2"/>
    <s v="Double Foam polar Sp 015 (2)/ F(2)"/>
    <n v="5"/>
    <s v="36 BOX"/>
    <n v="4"/>
    <m/>
    <s v=""/>
    <m/>
    <s v=""/>
    <n v="4"/>
    <n v="-1"/>
    <m/>
    <s v=""/>
    <m/>
    <s v=""/>
    <n v="5"/>
    <n v="5"/>
    <n v="4"/>
    <n v="4"/>
  </r>
  <r>
    <x v="73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4"/>
    <s v="doubletapenippon1hj"/>
    <s v="Double Tape Nippon 1 Hj"/>
    <n v="86"/>
    <n v="150"/>
    <n v="85"/>
    <n v="85"/>
    <n v="-1"/>
    <m/>
    <s v=""/>
    <m/>
    <s v=""/>
    <m/>
    <s v=""/>
    <m/>
    <s v=""/>
    <n v="85"/>
    <n v="85"/>
    <n v="85"/>
    <n v="85"/>
  </r>
  <r>
    <x v="73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1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3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8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4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1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4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6"/>
    <s v="expandingfiletz2016"/>
    <s v="Expanding file TZ 2016"/>
    <n v="4"/>
    <s v="200 pc"/>
    <n v="3"/>
    <n v="3"/>
    <n v="-1"/>
    <m/>
    <s v=""/>
    <m/>
    <s v=""/>
    <m/>
    <s v=""/>
    <m/>
    <s v=""/>
    <n v="3"/>
    <n v="3"/>
    <n v="3"/>
    <n v="3"/>
  </r>
  <r>
    <x v="1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4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1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1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1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759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1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2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3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4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5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6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7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8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9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0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2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3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4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5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6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7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78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9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0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1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2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3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4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5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6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7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8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9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90"/>
    <s v="garisan30cm1105disney"/>
    <s v="Garisan 30cm 1105 Disney"/>
    <n v="0"/>
    <s v="120 ls"/>
    <n v="9"/>
    <n v="9"/>
    <n v="9"/>
    <m/>
    <s v=""/>
    <m/>
    <s v=""/>
    <m/>
    <s v=""/>
    <m/>
    <s v=""/>
    <n v="9"/>
    <n v="9"/>
    <n v="9"/>
    <n v="9"/>
  </r>
  <r>
    <x v="79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1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1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79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1"/>
    <s v="garisan30cmbesitf"/>
    <s v="Garisan 30cm besi TF"/>
    <n v="0"/>
    <s v="50 ls"/>
    <n v="0"/>
    <m/>
    <s v=""/>
    <m/>
    <s v=""/>
    <m/>
    <s v=""/>
    <m/>
    <s v=""/>
    <m/>
    <s v=""/>
    <n v="0"/>
    <n v="0"/>
    <n v="0"/>
    <n v="0"/>
  </r>
  <r>
    <x v="1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798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9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800"/>
    <s v="garisan30cmenter"/>
    <s v="Garisan 30cm Enter"/>
    <n v="3"/>
    <s v="96 LSN"/>
    <n v="24"/>
    <m/>
    <s v=""/>
    <n v="14"/>
    <n v="11"/>
    <n v="24"/>
    <n v="10"/>
    <m/>
    <s v=""/>
    <m/>
    <s v=""/>
    <n v="3"/>
    <n v="14"/>
    <n v="24"/>
    <n v="24"/>
  </r>
  <r>
    <x v="801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2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803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4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1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05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6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7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8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9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0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1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2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3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4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5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6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1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1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817"/>
    <s v="garisan30cmlipat00824"/>
    <s v="Garisan 30cm lipat 008 (24)"/>
    <n v="26"/>
    <s v="60 BOX"/>
    <n v="24"/>
    <n v="25"/>
    <n v="-1"/>
    <m/>
    <s v=""/>
    <n v="24"/>
    <n v="-1"/>
    <m/>
    <s v=""/>
    <m/>
    <s v=""/>
    <n v="25"/>
    <n v="25"/>
    <n v="24"/>
    <n v="24"/>
  </r>
  <r>
    <x v="818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1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19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0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1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2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3"/>
    <s v="garisan30cmvtrobesi"/>
    <s v="Garisan 30cm Vtro Besi"/>
    <n v="56"/>
    <s v="50 LSN"/>
    <n v="51"/>
    <m/>
    <s v=""/>
    <n v="53"/>
    <n v="-3"/>
    <n v="51"/>
    <n v="-2"/>
    <m/>
    <s v=""/>
    <m/>
    <s v=""/>
    <n v="56"/>
    <n v="53"/>
    <n v="51"/>
    <n v="51"/>
  </r>
  <r>
    <x v="824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25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6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7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1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28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1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1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829"/>
    <s v="garisanbt20cm"/>
    <s v="Garisan BT 20cm"/>
    <n v="0"/>
    <s v="100 LSN"/>
    <n v="2"/>
    <m/>
    <s v=""/>
    <n v="2"/>
    <n v="2"/>
    <m/>
    <s v=""/>
    <m/>
    <s v=""/>
    <m/>
    <s v=""/>
    <n v="0"/>
    <n v="2"/>
    <n v="2"/>
    <n v="2"/>
  </r>
  <r>
    <x v="1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83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1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1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1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1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1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831"/>
    <s v="garisanbusur3.12tp"/>
    <s v="Garisan Busur 3.1/2 Tp"/>
    <n v="0"/>
    <s v="1500 LSN"/>
    <n v="1"/>
    <m/>
    <s v=""/>
    <n v="1"/>
    <n v="1"/>
    <m/>
    <s v=""/>
    <m/>
    <s v=""/>
    <m/>
    <s v=""/>
    <n v="0"/>
    <n v="1"/>
    <n v="1"/>
    <n v="1"/>
  </r>
  <r>
    <x v="832"/>
    <s v="garisanbusurno.4tebal"/>
    <s v="Garisan busur No.4 Tebal"/>
    <n v="0"/>
    <s v="480 LSN"/>
    <n v="1"/>
    <m/>
    <s v=""/>
    <n v="1"/>
    <n v="1"/>
    <m/>
    <s v=""/>
    <m/>
    <s v=""/>
    <m/>
    <s v=""/>
    <n v="0"/>
    <n v="1"/>
    <n v="1"/>
    <n v="1"/>
  </r>
  <r>
    <x v="833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4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5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6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7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1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1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1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38"/>
    <s v="garisankayu1m"/>
    <s v="Garisan kayu 1M"/>
    <n v="9"/>
    <s v="100 PCS"/>
    <n v="8"/>
    <m/>
    <s v=""/>
    <m/>
    <s v=""/>
    <n v="8"/>
    <n v="-1"/>
    <m/>
    <s v=""/>
    <m/>
    <s v=""/>
    <n v="9"/>
    <n v="9"/>
    <n v="8"/>
    <n v="8"/>
  </r>
  <r>
    <x v="839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0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1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2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3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4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5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6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1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1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47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8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1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49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0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1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2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3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4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5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6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7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8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9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1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0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1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1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862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63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64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1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1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1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65"/>
    <s v="garisantf1988"/>
    <s v="Garisan TF 1988"/>
    <m/>
    <s v="200 LSN"/>
    <n v="2"/>
    <m/>
    <s v=""/>
    <n v="2"/>
    <n v="2"/>
    <m/>
    <s v=""/>
    <m/>
    <s v=""/>
    <m/>
    <s v=""/>
    <n v="0"/>
    <n v="2"/>
    <n v="2"/>
    <n v="2"/>
  </r>
  <r>
    <x v="866"/>
    <s v="garisantf1989lingkaran"/>
    <s v="Garisan TF 1989 Lingkaran"/>
    <m/>
    <s v="144 LSN"/>
    <n v="1"/>
    <m/>
    <s v=""/>
    <n v="1"/>
    <n v="1"/>
    <m/>
    <s v=""/>
    <m/>
    <s v=""/>
    <m/>
    <s v=""/>
    <n v="0"/>
    <n v="1"/>
    <n v="1"/>
    <n v="1"/>
  </r>
  <r>
    <x v="867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8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9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70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1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2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1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1"/>
    <s v="garisanδno.12kojiko"/>
    <s v="Garisan Δ no.12 Kojiko "/>
    <n v="1"/>
    <s v="16 LSN"/>
    <n v="0"/>
    <m/>
    <s v=""/>
    <n v="0"/>
    <n v="-1"/>
    <m/>
    <s v=""/>
    <m/>
    <s v=""/>
    <m/>
    <s v=""/>
    <n v="1"/>
    <n v="0"/>
    <n v="0"/>
    <n v="0"/>
  </r>
  <r>
    <x v="1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3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4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5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6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7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8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9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0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1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2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3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4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85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6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7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8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9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0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1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92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3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4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95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6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1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897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8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1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oll"/>
    <s v="Gunting Gunindo OLL"/>
    <n v="0"/>
    <s v="30 LSN"/>
    <n v="0"/>
    <n v="3"/>
    <n v="3"/>
    <n v="0"/>
    <n v="-3"/>
    <m/>
    <s v=""/>
    <m/>
    <s v=""/>
    <m/>
    <s v=""/>
    <n v="3"/>
    <n v="0"/>
    <n v="0"/>
    <n v="0"/>
  </r>
  <r>
    <x v="1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899"/>
    <s v="guntinggunindooss"/>
    <s v="Gunting Gunindo OSS"/>
    <n v="2"/>
    <s v="60 LSN"/>
    <n v="1"/>
    <m/>
    <s v=""/>
    <n v="1"/>
    <n v="-1"/>
    <m/>
    <s v=""/>
    <m/>
    <s v=""/>
    <m/>
    <s v=""/>
    <n v="2"/>
    <n v="1"/>
    <n v="1"/>
    <n v="1"/>
  </r>
  <r>
    <x v="900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1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2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3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4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5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6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8"/>
    <s v="guntinginficosc50"/>
    <s v="Gunting Infico SC 50"/>
    <n v="13"/>
    <s v="40 ls"/>
    <n v="12"/>
    <n v="12"/>
    <n v="-1"/>
    <m/>
    <s v=""/>
    <m/>
    <s v=""/>
    <m/>
    <s v=""/>
    <m/>
    <s v=""/>
    <n v="12"/>
    <n v="12"/>
    <n v="12"/>
    <n v="12"/>
  </r>
  <r>
    <x v="909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10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11"/>
    <s v="guntingjuniorj300"/>
    <s v="Gunting Junior J 300"/>
    <n v="11"/>
    <s v="24 LSN"/>
    <n v="11"/>
    <m/>
    <s v=""/>
    <m/>
    <s v=""/>
    <m/>
    <s v=""/>
    <m/>
    <s v=""/>
    <m/>
    <s v=""/>
    <n v="11"/>
    <n v="11"/>
    <n v="11"/>
    <n v="11"/>
  </r>
  <r>
    <x v="912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13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4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5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6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7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8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9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20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21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2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3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4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5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6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1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7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8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9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30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31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2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3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4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1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5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1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6"/>
    <s v="guntingtrendss"/>
    <s v="Gunting Trend SS"/>
    <n v="16"/>
    <s v="60 ls"/>
    <n v="15"/>
    <m/>
    <s v=""/>
    <m/>
    <s v=""/>
    <n v="15"/>
    <n v="-1"/>
    <m/>
    <s v=""/>
    <m/>
    <s v=""/>
    <n v="16"/>
    <n v="16"/>
    <n v="15"/>
    <n v="15"/>
  </r>
  <r>
    <x v="1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937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8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9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40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1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2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43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4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5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6"/>
    <s v="idcardb2"/>
    <s v="ID Card B2"/>
    <n v="9"/>
    <n v="5000"/>
    <n v="6"/>
    <n v="7"/>
    <n v="-2"/>
    <m/>
    <s v=""/>
    <n v="6"/>
    <n v="-1"/>
    <m/>
    <s v=""/>
    <m/>
    <s v=""/>
    <n v="7"/>
    <n v="7"/>
    <n v="6"/>
    <n v="6"/>
  </r>
  <r>
    <x v="1"/>
    <s v="idcardb4gading"/>
    <s v="ID Card B4 (GADING)"/>
    <n v="3"/>
    <s v="3500 pc"/>
    <n v="0"/>
    <m/>
    <s v=""/>
    <n v="0"/>
    <n v="-3"/>
    <m/>
    <s v=""/>
    <m/>
    <s v=""/>
    <m/>
    <s v=""/>
    <n v="3"/>
    <n v="0"/>
    <n v="0"/>
    <n v="0"/>
  </r>
  <r>
    <x v="94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5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1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1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1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1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2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3"/>
    <s v="isibensialt1132faktur"/>
    <s v="Isi Bensia LT 11-32 (faktur)"/>
    <n v="5"/>
    <n v="1600"/>
    <n v="4"/>
    <m/>
    <s v=""/>
    <n v="4"/>
    <n v="-1"/>
    <m/>
    <s v=""/>
    <m/>
    <s v=""/>
    <m/>
    <s v=""/>
    <n v="5"/>
    <n v="4"/>
    <n v="4"/>
    <n v="4"/>
  </r>
  <r>
    <x v="1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4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5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1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1"/>
    <s v="isigel2015pr"/>
    <s v="Isi Gel 2015 PR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6animaldos"/>
    <s v="Isi Gel 2016 Animal Dos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8tsum"/>
    <s v="Isi Gel 2018 TSUM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9hellodoraemon"/>
    <s v="Isi Gel 2019 Hello Doraemon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1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1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1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1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1"/>
    <s v="isigeltg308ht"/>
    <s v="Isi gel TG 308 ht"/>
    <n v="2"/>
    <s v="80 PAK"/>
    <n v="0"/>
    <m/>
    <s v=""/>
    <m/>
    <s v=""/>
    <n v="0"/>
    <n v="-2"/>
    <m/>
    <s v=""/>
    <m/>
    <s v=""/>
    <n v="2"/>
    <n v="2"/>
    <n v="0"/>
    <n v="0"/>
  </r>
  <r>
    <x v="1"/>
    <s v="isigeltz501"/>
    <s v="Isi gel TZ-501"/>
    <n v="0"/>
    <s v="96 LSN"/>
    <n v="0"/>
    <m/>
    <s v=""/>
    <n v="2"/>
    <n v="2"/>
    <n v="0"/>
    <n v="-2"/>
    <m/>
    <s v=""/>
    <m/>
    <s v=""/>
    <n v="0"/>
    <n v="2"/>
    <n v="0"/>
    <n v="0"/>
  </r>
  <r>
    <x v="1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5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0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1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1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1"/>
    <s v="isigwno.10faktur"/>
    <s v="Isi GW No.10 (faktur)"/>
    <n v="16"/>
    <n v="100"/>
    <n v="0"/>
    <n v="0"/>
    <n v="-16"/>
    <m/>
    <s v=""/>
    <m/>
    <s v=""/>
    <m/>
    <s v=""/>
    <m/>
    <s v=""/>
    <n v="0"/>
    <n v="0"/>
    <n v="0"/>
    <n v="0"/>
  </r>
  <r>
    <x v="1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1"/>
    <s v="isigwno.369faktur"/>
    <s v="Isi GW no.369 (faktur)"/>
    <n v="2"/>
    <n v="50"/>
    <n v="0"/>
    <n v="0"/>
    <n v="-2"/>
    <m/>
    <s v=""/>
    <m/>
    <s v=""/>
    <m/>
    <s v=""/>
    <m/>
    <s v=""/>
    <n v="0"/>
    <n v="0"/>
    <n v="0"/>
    <n v="0"/>
  </r>
  <r>
    <x v="961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2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3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4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5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6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7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8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9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0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1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2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3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4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5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6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7"/>
    <s v="isipensildb062"/>
    <s v="Isi Pensil DB 062"/>
    <m/>
    <s v="120 LSN"/>
    <n v="1"/>
    <n v="1"/>
    <n v="1"/>
    <m/>
    <s v=""/>
    <m/>
    <s v=""/>
    <m/>
    <s v=""/>
    <m/>
    <s v=""/>
    <n v="1"/>
    <n v="1"/>
    <n v="1"/>
    <n v="1"/>
  </r>
  <r>
    <x v="978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9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0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1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2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3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4"/>
    <s v="isipensilvtro202b"/>
    <s v="Isi pensil VTRo 20 2B"/>
    <n v="5"/>
    <s v="240 ls"/>
    <n v="3"/>
    <n v="3"/>
    <n v="-2"/>
    <m/>
    <s v=""/>
    <m/>
    <s v=""/>
    <m/>
    <s v=""/>
    <m/>
    <s v=""/>
    <n v="3"/>
    <n v="3"/>
    <n v="3"/>
    <n v="3"/>
  </r>
  <r>
    <x v="1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5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6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7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8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9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0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1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2"/>
    <s v="isolasidecorativecartoontype1.5x3m"/>
    <s v="Isolasi (Decorative) Cartoon Type 1.5x3m"/>
    <n v="18"/>
    <n v="200"/>
    <n v="17"/>
    <m/>
    <s v=""/>
    <m/>
    <s v=""/>
    <n v="17"/>
    <n v="-1"/>
    <m/>
    <s v=""/>
    <m/>
    <s v=""/>
    <n v="18"/>
    <n v="18"/>
    <n v="17"/>
    <n v="17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1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1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9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1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"/>
    <s v="jangkagm8186"/>
    <s v="Jangka GM 8186"/>
    <n v="1"/>
    <s v="48 ls"/>
    <n v="0"/>
    <m/>
    <s v=""/>
    <n v="0"/>
    <n v="-1"/>
    <m/>
    <s v=""/>
    <m/>
    <s v=""/>
    <m/>
    <s v=""/>
    <n v="1"/>
    <n v="0"/>
    <n v="0"/>
    <n v="0"/>
  </r>
  <r>
    <x v="1000"/>
    <s v="jangkajf8021"/>
    <s v="Jangka JF 8021"/>
    <n v="41"/>
    <s v="24 LSN"/>
    <n v="41"/>
    <m/>
    <s v=""/>
    <m/>
    <s v=""/>
    <m/>
    <s v=""/>
    <m/>
    <s v=""/>
    <m/>
    <s v=""/>
    <n v="41"/>
    <n v="41"/>
    <n v="41"/>
    <n v="41"/>
  </r>
  <r>
    <x v="1001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2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3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4"/>
    <s v="jangkatz8186"/>
    <s v="Jangka TZ 8186"/>
    <n v="14"/>
    <s v="24 LSN"/>
    <n v="13"/>
    <m/>
    <s v=""/>
    <n v="13"/>
    <n v="-1"/>
    <m/>
    <s v=""/>
    <m/>
    <s v=""/>
    <m/>
    <s v=""/>
    <n v="14"/>
    <n v="13"/>
    <n v="13"/>
    <n v="13"/>
  </r>
  <r>
    <x v="1"/>
    <s v="jangkav90"/>
    <s v="Jangka V90"/>
    <n v="3"/>
    <s v="24 ls"/>
    <n v="0"/>
    <n v="0"/>
    <n v="-3"/>
    <m/>
    <s v=""/>
    <m/>
    <s v=""/>
    <m/>
    <s v=""/>
    <m/>
    <s v=""/>
    <n v="0"/>
    <n v="0"/>
    <n v="0"/>
    <n v="0"/>
  </r>
  <r>
    <x v="1005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6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07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8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9"/>
    <s v="jarumpentolmika40"/>
    <s v="Jarum Pentol Mika (40)"/>
    <n v="48"/>
    <n v="1000"/>
    <n v="77"/>
    <m/>
    <s v=""/>
    <n v="77"/>
    <n v="29"/>
    <m/>
    <s v=""/>
    <m/>
    <s v=""/>
    <m/>
    <s v=""/>
    <n v="48"/>
    <n v="77"/>
    <n v="77"/>
    <n v="77"/>
  </r>
  <r>
    <x v="1010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1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2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1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1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1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3"/>
    <s v="klipatorigamic037"/>
    <s v="K Lipat origami C 037"/>
    <n v="9"/>
    <n v="600"/>
    <n v="8"/>
    <n v="8"/>
    <n v="-1"/>
    <m/>
    <s v=""/>
    <m/>
    <s v=""/>
    <m/>
    <s v=""/>
    <m/>
    <s v=""/>
    <n v="8"/>
    <n v="8"/>
    <n v="8"/>
    <n v="8"/>
  </r>
  <r>
    <x v="1014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5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6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7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8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9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1020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1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1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1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2"/>
    <s v="kantongplastik18x36"/>
    <s v="Kantong Plastik 18 x 36"/>
    <n v="5"/>
    <n v="700"/>
    <n v="2"/>
    <n v="2"/>
    <n v="-3"/>
    <m/>
    <s v=""/>
    <m/>
    <s v=""/>
    <m/>
    <s v=""/>
    <m/>
    <s v=""/>
    <n v="2"/>
    <n v="2"/>
    <n v="2"/>
    <n v="2"/>
  </r>
  <r>
    <x v="1023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4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5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6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7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8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1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1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1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1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29"/>
    <s v="karetpentilkbebek"/>
    <s v="Karet Pentil k Bebek"/>
    <n v="4"/>
    <n v="500"/>
    <n v="5"/>
    <n v="5"/>
    <n v="1"/>
    <m/>
    <s v=""/>
    <m/>
    <s v=""/>
    <m/>
    <s v=""/>
    <m/>
    <s v=""/>
    <n v="5"/>
    <n v="5"/>
    <n v="5"/>
    <n v="5"/>
  </r>
  <r>
    <x v="1030"/>
    <s v="karetpentillegendak"/>
    <s v="Karet Pentil Legenda k"/>
    <m/>
    <n v="600"/>
    <n v="5"/>
    <n v="5"/>
    <n v="5"/>
    <m/>
    <s v=""/>
    <m/>
    <s v=""/>
    <m/>
    <s v=""/>
    <m/>
    <s v=""/>
    <n v="5"/>
    <n v="5"/>
    <n v="5"/>
    <n v="5"/>
  </r>
  <r>
    <x v="1031"/>
    <s v="karetpentilseriswanb"/>
    <s v="Karet Pentil Seri Swan B"/>
    <n v="7"/>
    <s v="125 PAK"/>
    <n v="12"/>
    <n v="13"/>
    <n v="6"/>
    <n v="12"/>
    <n v="-1"/>
    <m/>
    <s v=""/>
    <m/>
    <s v=""/>
    <m/>
    <s v=""/>
    <n v="13"/>
    <n v="12"/>
    <n v="12"/>
    <n v="12"/>
  </r>
  <r>
    <x v="1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2"/>
    <s v="kartuabsenkojikomerah"/>
    <s v="Kartu absen Kojiko Merah"/>
    <n v="2"/>
    <n v="100"/>
    <n v="4"/>
    <n v="1"/>
    <n v="-1"/>
    <n v="4"/>
    <n v="3"/>
    <m/>
    <s v=""/>
    <m/>
    <s v=""/>
    <m/>
    <s v=""/>
    <n v="1"/>
    <n v="4"/>
    <n v="4"/>
    <n v="4"/>
  </r>
  <r>
    <x v="1033"/>
    <s v="kartustockfoliob"/>
    <s v="Kartu Stock Folio B"/>
    <n v="2"/>
    <s v="10 PAK"/>
    <n v="2"/>
    <m/>
    <s v=""/>
    <m/>
    <s v=""/>
    <m/>
    <s v=""/>
    <m/>
    <s v=""/>
    <m/>
    <s v=""/>
    <n v="2"/>
    <n v="2"/>
    <n v="2"/>
    <n v="2"/>
  </r>
  <r>
    <x v="1034"/>
    <s v="kartustockfoliohj"/>
    <s v="Kartu Stock Folio Hj"/>
    <n v="13"/>
    <s v="10 PAK"/>
    <n v="13"/>
    <m/>
    <s v=""/>
    <m/>
    <s v=""/>
    <m/>
    <s v=""/>
    <m/>
    <s v=""/>
    <m/>
    <s v=""/>
    <n v="13"/>
    <n v="13"/>
    <n v="13"/>
    <n v="13"/>
  </r>
  <r>
    <x v="1035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6"/>
    <s v="kartustockfoliom"/>
    <s v="Kartu Stock Folio M"/>
    <n v="11"/>
    <s v="10 PAK"/>
    <n v="11"/>
    <m/>
    <s v=""/>
    <m/>
    <s v=""/>
    <m/>
    <s v=""/>
    <m/>
    <s v=""/>
    <m/>
    <s v=""/>
    <n v="11"/>
    <n v="11"/>
    <n v="11"/>
    <n v="11"/>
  </r>
  <r>
    <x v="1037"/>
    <s v="kartustockfoliop"/>
    <s v="Kartu Stock Folio P"/>
    <n v="2"/>
    <s v="10 PAK"/>
    <n v="1"/>
    <m/>
    <s v=""/>
    <n v="1"/>
    <n v="-1"/>
    <m/>
    <s v=""/>
    <m/>
    <s v=""/>
    <m/>
    <s v=""/>
    <n v="2"/>
    <n v="1"/>
    <n v="1"/>
    <n v="1"/>
  </r>
  <r>
    <x v="1"/>
    <s v="kartustockkwartob"/>
    <s v="Kartu stock Kwarto B"/>
    <n v="2"/>
    <s v="20 PAK"/>
    <n v="0"/>
    <n v="1"/>
    <n v="-1"/>
    <m/>
    <s v=""/>
    <n v="0"/>
    <n v="-1"/>
    <m/>
    <s v=""/>
    <m/>
    <s v=""/>
    <n v="1"/>
    <n v="1"/>
    <n v="0"/>
    <n v="0"/>
  </r>
  <r>
    <x v="1038"/>
    <s v="kartustockkwartohj"/>
    <s v="Kartu stock Kwarto Hj"/>
    <n v="5"/>
    <s v="20 PAK"/>
    <n v="3"/>
    <n v="4"/>
    <n v="-1"/>
    <m/>
    <s v=""/>
    <n v="3"/>
    <n v="-1"/>
    <m/>
    <s v=""/>
    <m/>
    <s v=""/>
    <n v="4"/>
    <n v="4"/>
    <n v="3"/>
    <n v="3"/>
  </r>
  <r>
    <x v="1039"/>
    <s v="kartustockkwartok"/>
    <s v="Kartu stock Kwarto K"/>
    <n v="5"/>
    <s v="20 PAK"/>
    <n v="4"/>
    <n v="4"/>
    <n v="-1"/>
    <m/>
    <s v=""/>
    <m/>
    <s v=""/>
    <m/>
    <s v=""/>
    <m/>
    <s v=""/>
    <n v="4"/>
    <n v="4"/>
    <n v="4"/>
    <n v="4"/>
  </r>
  <r>
    <x v="1040"/>
    <s v="kartustockkwartom"/>
    <s v="Kartu Stock Kwarto M"/>
    <n v="4"/>
    <s v="20 PAK"/>
    <n v="3"/>
    <n v="3"/>
    <n v="-1"/>
    <m/>
    <s v=""/>
    <m/>
    <s v=""/>
    <m/>
    <s v=""/>
    <m/>
    <s v=""/>
    <n v="3"/>
    <n v="3"/>
    <n v="3"/>
    <n v="3"/>
  </r>
  <r>
    <x v="1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1"/>
    <s v="kartustockkwartopfaktur"/>
    <s v="Kartu stock Kwarto P (FAKTUR)"/>
    <n v="0"/>
    <s v="20 PAK"/>
    <n v="4"/>
    <m/>
    <s v=""/>
    <m/>
    <s v=""/>
    <n v="4"/>
    <n v="4"/>
    <m/>
    <s v=""/>
    <m/>
    <s v=""/>
    <n v="0"/>
    <n v="0"/>
    <n v="4"/>
    <n v="4"/>
  </r>
  <r>
    <x v="1042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1043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4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5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6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1047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8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9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50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1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2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3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4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5"/>
    <s v="kertaskrepjersy"/>
    <s v="Kertas Krep Jersy"/>
    <n v="9"/>
    <n v="235"/>
    <n v="7"/>
    <n v="8"/>
    <n v="-1"/>
    <m/>
    <s v=""/>
    <n v="7"/>
    <n v="-1"/>
    <m/>
    <s v=""/>
    <m/>
    <s v=""/>
    <n v="8"/>
    <n v="8"/>
    <n v="7"/>
    <n v="7"/>
  </r>
  <r>
    <x v="1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1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1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6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7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8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9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60"/>
    <s v="kertaslipatorigamialfafluorescent16x16"/>
    <s v="Kertas Lipat Origami Alfa Fluorescent 16 x 16"/>
    <n v="8"/>
    <n v="750"/>
    <n v="8"/>
    <m/>
    <s v=""/>
    <m/>
    <s v=""/>
    <m/>
    <s v=""/>
    <m/>
    <s v=""/>
    <m/>
    <s v=""/>
    <n v="8"/>
    <n v="8"/>
    <n v="8"/>
    <n v="8"/>
  </r>
  <r>
    <x v="1061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62"/>
    <s v="kertaslipatorigamiz003"/>
    <s v="Kertas lipat origami Z 003"/>
    <n v="3"/>
    <s v="320 PCS"/>
    <n v="1"/>
    <n v="1"/>
    <n v="-2"/>
    <m/>
    <s v=""/>
    <m/>
    <s v=""/>
    <m/>
    <s v=""/>
    <m/>
    <s v=""/>
    <n v="1"/>
    <n v="1"/>
    <n v="1"/>
    <n v="1"/>
  </r>
  <r>
    <x v="1063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4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5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6"/>
    <s v="keyringdebozzdbkc003"/>
    <s v="Key ring Debozz DBKC 003"/>
    <n v="3"/>
    <s v="96 BOX"/>
    <n v="2"/>
    <n v="2"/>
    <n v="-1"/>
    <m/>
    <s v=""/>
    <m/>
    <s v=""/>
    <m/>
    <s v=""/>
    <m/>
    <s v=""/>
    <n v="2"/>
    <n v="2"/>
    <n v="2"/>
    <n v="2"/>
  </r>
  <r>
    <x v="1067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8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9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70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1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2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3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4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5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6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7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8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80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1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2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3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4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5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6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7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1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8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9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90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1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2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3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4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5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6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7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8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9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"/>
    <s v="kuaspagodano12511"/>
    <s v="Kuas Pagoda no 1 (251-1)"/>
    <n v="1"/>
    <s v="25 gr"/>
    <n v="0"/>
    <m/>
    <s v=""/>
    <n v="0"/>
    <n v="-1"/>
    <m/>
    <s v=""/>
    <m/>
    <s v=""/>
    <m/>
    <s v=""/>
    <n v="1"/>
    <n v="0"/>
    <n v="0"/>
    <n v="0"/>
  </r>
  <r>
    <x v="1100"/>
    <s v="kuaspagodano11"/>
    <s v="Kuas pagoda no 11"/>
    <n v="3"/>
    <s v="15 gros"/>
    <n v="2"/>
    <m/>
    <s v=""/>
    <n v="2"/>
    <n v="-1"/>
    <m/>
    <s v=""/>
    <m/>
    <s v=""/>
    <m/>
    <s v=""/>
    <n v="3"/>
    <n v="2"/>
    <n v="2"/>
    <n v="2"/>
  </r>
  <r>
    <x v="1101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2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3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4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5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6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7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8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"/>
    <s v="lleafa5100gastakitty"/>
    <s v="L Leaf A5 100 gasta Kitty"/>
    <n v="1"/>
    <n v="360"/>
    <n v="0"/>
    <m/>
    <s v=""/>
    <m/>
    <s v=""/>
    <n v="0"/>
    <n v="-1"/>
    <m/>
    <s v=""/>
    <m/>
    <s v=""/>
    <n v="1"/>
    <n v="1"/>
    <n v="0"/>
    <n v="0"/>
  </r>
  <r>
    <x v="1109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0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1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1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1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2"/>
    <s v="lleafa5100vintagegastafrozen"/>
    <s v="L Leaf A5 100 vintage gasta/ Frozen"/>
    <n v="2"/>
    <n v="360"/>
    <n v="3"/>
    <m/>
    <s v=""/>
    <m/>
    <s v=""/>
    <n v="3"/>
    <n v="1"/>
    <m/>
    <s v=""/>
    <m/>
    <s v=""/>
    <n v="2"/>
    <n v="2"/>
    <n v="3"/>
    <n v="3"/>
  </r>
  <r>
    <x v="1"/>
    <s v="lleafa510012frozen"/>
    <s v="L Leaf A5 100-12 Frozen"/>
    <n v="1"/>
    <n v="360"/>
    <n v="0"/>
    <m/>
    <s v=""/>
    <m/>
    <s v=""/>
    <n v="0"/>
    <n v="-1"/>
    <m/>
    <s v=""/>
    <m/>
    <s v=""/>
    <n v="1"/>
    <n v="1"/>
    <n v="0"/>
    <n v="0"/>
  </r>
  <r>
    <x v="1113"/>
    <s v="lleafa510012tsunkitty"/>
    <s v="L Leaf A5 100-12T Sun/ Kitty"/>
    <n v="2"/>
    <n v="360"/>
    <n v="3"/>
    <m/>
    <s v=""/>
    <m/>
    <s v=""/>
    <n v="3"/>
    <n v="1"/>
    <m/>
    <s v=""/>
    <m/>
    <s v=""/>
    <n v="2"/>
    <n v="2"/>
    <n v="3"/>
    <n v="3"/>
  </r>
  <r>
    <x v="1114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5"/>
    <s v="lleafa550koalamtkkotak"/>
    <s v="L Leaf A5 50 koala MTK kotak"/>
    <n v="0"/>
    <n v="300"/>
    <n v="1"/>
    <m/>
    <s v=""/>
    <n v="1"/>
    <n v="1"/>
    <m/>
    <s v=""/>
    <m/>
    <s v=""/>
    <m/>
    <s v=""/>
    <n v="0"/>
    <n v="1"/>
    <n v="1"/>
    <n v="1"/>
  </r>
  <r>
    <x v="1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1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6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7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8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9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0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21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2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3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4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5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6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7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8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9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30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31"/>
    <s v="lleafa5polosalfa50lb"/>
    <s v="L Leaf A5 polos Alfa 50 lb"/>
    <n v="9"/>
    <n v="240"/>
    <n v="8"/>
    <n v="8"/>
    <n v="-1"/>
    <m/>
    <s v=""/>
    <m/>
    <s v=""/>
    <m/>
    <s v=""/>
    <m/>
    <s v=""/>
    <n v="8"/>
    <n v="8"/>
    <n v="8"/>
    <n v="8"/>
  </r>
  <r>
    <x v="1132"/>
    <s v="lleafa5100dotedtitik"/>
    <s v="L Leaf A5-100 Doted/ Titik"/>
    <m/>
    <s v="160 PCS"/>
    <n v="1"/>
    <m/>
    <s v=""/>
    <n v="1"/>
    <n v="1"/>
    <m/>
    <s v=""/>
    <m/>
    <s v=""/>
    <m/>
    <s v=""/>
    <n v="0"/>
    <n v="1"/>
    <n v="1"/>
    <n v="1"/>
  </r>
  <r>
    <x v="1133"/>
    <s v="lleafa550dotedtitik"/>
    <s v="L Leaf A5-50 Doted/ Titik"/>
    <m/>
    <n v="200"/>
    <n v="2"/>
    <m/>
    <s v=""/>
    <n v="2"/>
    <n v="2"/>
    <m/>
    <s v=""/>
    <m/>
    <s v=""/>
    <m/>
    <s v=""/>
    <n v="0"/>
    <n v="2"/>
    <n v="2"/>
    <n v="2"/>
  </r>
  <r>
    <x v="1134"/>
    <s v="lleafb540polos"/>
    <s v="L Leaf B5/ 40 polos"/>
    <n v="6"/>
    <s v="120 pc"/>
    <n v="4"/>
    <n v="4"/>
    <n v="-2"/>
    <m/>
    <s v=""/>
    <m/>
    <s v=""/>
    <m/>
    <s v=""/>
    <m/>
    <s v=""/>
    <n v="4"/>
    <n v="4"/>
    <n v="4"/>
    <n v="4"/>
  </r>
  <r>
    <x v="1135"/>
    <s v="lleafb5100koalamtk"/>
    <s v="L Leaf B5-100 Koala MTK"/>
    <m/>
    <n v="150"/>
    <n v="1"/>
    <m/>
    <s v=""/>
    <n v="1"/>
    <n v="1"/>
    <m/>
    <s v=""/>
    <m/>
    <s v=""/>
    <m/>
    <s v=""/>
    <n v="0"/>
    <n v="1"/>
    <n v="1"/>
    <n v="1"/>
  </r>
  <r>
    <x v="1136"/>
    <s v="lleafb550koalamtk"/>
    <s v="L Leaf B5-50 Koala MTK"/>
    <m/>
    <n v="300"/>
    <n v="1"/>
    <m/>
    <s v=""/>
    <n v="1"/>
    <n v="1"/>
    <m/>
    <s v=""/>
    <m/>
    <s v=""/>
    <m/>
    <s v=""/>
    <n v="0"/>
    <n v="1"/>
    <n v="1"/>
    <n v="1"/>
  </r>
  <r>
    <x v="113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4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4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4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4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7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9"/>
    <s v="labelkenjoy103"/>
    <s v="Label Kenjoy 103"/>
    <n v="1"/>
    <n v="800"/>
    <n v="1"/>
    <m/>
    <s v=""/>
    <m/>
    <s v=""/>
    <m/>
    <s v=""/>
    <m/>
    <s v=""/>
    <m/>
    <s v=""/>
    <n v="1"/>
    <n v="1"/>
    <n v="1"/>
    <n v="1"/>
  </r>
  <r>
    <x v="115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5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5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1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1154"/>
    <s v="lemcair15gr188"/>
    <s v="Lem Cair 15gr 188"/>
    <n v="9"/>
    <s v="160 LSN"/>
    <n v="9"/>
    <m/>
    <s v=""/>
    <m/>
    <s v=""/>
    <m/>
    <s v=""/>
    <m/>
    <s v=""/>
    <m/>
    <s v=""/>
    <n v="9"/>
    <n v="9"/>
    <n v="9"/>
    <n v="9"/>
  </r>
  <r>
    <x v="1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5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6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7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8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9"/>
    <s v="lemcairf503650mlfaktur"/>
    <s v="Lem Cair F 5036 (50 ml) (Faktur)"/>
    <n v="9"/>
    <s v="12 box/ 30"/>
    <n v="8"/>
    <m/>
    <s v=""/>
    <m/>
    <s v=""/>
    <n v="8"/>
    <n v="-1"/>
    <m/>
    <s v=""/>
    <m/>
    <s v=""/>
    <n v="9"/>
    <n v="9"/>
    <n v="8"/>
    <n v="8"/>
  </r>
  <r>
    <x v="116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6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6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5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7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71"/>
    <s v="lemstik11x29womyputihb"/>
    <s v="Lem Stik 11x29 WOMY putih B"/>
    <n v="9"/>
    <n v="25"/>
    <n v="2"/>
    <m/>
    <s v=""/>
    <n v="7"/>
    <n v="-2"/>
    <n v="2"/>
    <n v="-5"/>
    <m/>
    <s v=""/>
    <m/>
    <s v=""/>
    <n v="9"/>
    <n v="7"/>
    <n v="2"/>
    <n v="2"/>
  </r>
  <r>
    <x v="1172"/>
    <s v="lemstik7x30womyputihk"/>
    <s v="Lem Stik 7x30 WOMY putih k"/>
    <n v="82"/>
    <n v="25"/>
    <n v="70"/>
    <m/>
    <s v=""/>
    <n v="76"/>
    <n v="-6"/>
    <n v="70"/>
    <n v="-6"/>
    <m/>
    <s v=""/>
    <m/>
    <s v=""/>
    <n v="82"/>
    <n v="76"/>
    <n v="70"/>
    <n v="70"/>
  </r>
  <r>
    <x v="1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73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4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5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6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7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8"/>
    <s v="lettertray3susundebozzdt300"/>
    <s v="Letter tray 3 susun debozz dt 300"/>
    <n v="7"/>
    <n v="12"/>
    <n v="2"/>
    <n v="6"/>
    <n v="-1"/>
    <n v="2"/>
    <n v="-4"/>
    <m/>
    <s v=""/>
    <m/>
    <s v=""/>
    <m/>
    <s v=""/>
    <n v="6"/>
    <n v="2"/>
    <n v="2"/>
    <n v="2"/>
  </r>
  <r>
    <x v="1179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1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1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80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81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2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3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4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5"/>
    <s v="lilinty018magic"/>
    <s v="Lilin TY 018 magic"/>
    <n v="23"/>
    <s v="96 ls"/>
    <n v="22"/>
    <m/>
    <s v=""/>
    <m/>
    <s v=""/>
    <n v="22"/>
    <n v="-1"/>
    <m/>
    <s v=""/>
    <m/>
    <s v=""/>
    <n v="23"/>
    <n v="23"/>
    <n v="22"/>
    <n v="22"/>
  </r>
  <r>
    <x v="1186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7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8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1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9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1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606"/>
    <s v="Magic board TK 606"/>
    <n v="1"/>
    <s v="72 PCS"/>
    <n v="0"/>
    <n v="0"/>
    <n v="-1"/>
    <m/>
    <s v=""/>
    <m/>
    <s v=""/>
    <m/>
    <s v=""/>
    <m/>
    <s v=""/>
    <n v="0"/>
    <n v="0"/>
    <n v="0"/>
    <n v="0"/>
  </r>
  <r>
    <x v="1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1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9810"/>
    <s v="Magic board TK 9810"/>
    <n v="1"/>
    <s v="80 PCS"/>
    <n v="0"/>
    <n v="0"/>
    <n v="-1"/>
    <m/>
    <s v=""/>
    <m/>
    <s v=""/>
    <m/>
    <s v=""/>
    <m/>
    <s v=""/>
    <n v="0"/>
    <n v="0"/>
    <n v="0"/>
    <n v="0"/>
  </r>
  <r>
    <x v="1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9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1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91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92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3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4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5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6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7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8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9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200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1"/>
    <s v="map2015csomsi"/>
    <s v="Map 2015C somsi"/>
    <n v="1"/>
    <s v="96 pc"/>
    <n v="0"/>
    <n v="0"/>
    <n v="-1"/>
    <m/>
    <s v=""/>
    <m/>
    <s v=""/>
    <m/>
    <s v=""/>
    <m/>
    <s v=""/>
    <n v="0"/>
    <n v="0"/>
    <n v="0"/>
    <n v="0"/>
  </r>
  <r>
    <x v="120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1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5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1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1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2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2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3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1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8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123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40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124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2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5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6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7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8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9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50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1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52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4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5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6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7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8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9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60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1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2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3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4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5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6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7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68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9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70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1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1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1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2"/>
    <s v="mapkcgsikabr"/>
    <s v="Map Kcg Sika Br"/>
    <n v="0"/>
    <s v="50 LSN"/>
    <n v="29"/>
    <n v="32"/>
    <n v="32"/>
    <m/>
    <s v=""/>
    <n v="29"/>
    <n v="-3"/>
    <m/>
    <s v=""/>
    <m/>
    <s v=""/>
    <n v="32"/>
    <n v="32"/>
    <n v="29"/>
    <n v="29"/>
  </r>
  <r>
    <x v="1273"/>
    <s v="mapkcgsikahj"/>
    <s v="Map kcg Sika Hj"/>
    <n v="0"/>
    <s v="50 LSN"/>
    <n v="1"/>
    <n v="5"/>
    <n v="5"/>
    <m/>
    <s v=""/>
    <n v="1"/>
    <n v="-4"/>
    <m/>
    <s v=""/>
    <m/>
    <s v=""/>
    <n v="5"/>
    <n v="5"/>
    <n v="1"/>
    <n v="1"/>
  </r>
  <r>
    <x v="1274"/>
    <s v="mapkcgsikak"/>
    <s v="Map kcg Sika K"/>
    <n v="0"/>
    <s v="50 LSN"/>
    <n v="7"/>
    <n v="10"/>
    <n v="10"/>
    <m/>
    <s v=""/>
    <n v="7"/>
    <n v="-3"/>
    <m/>
    <s v=""/>
    <m/>
    <s v=""/>
    <n v="10"/>
    <n v="10"/>
    <n v="7"/>
    <n v="7"/>
  </r>
  <r>
    <x v="1275"/>
    <s v="mapkcgsikam"/>
    <s v="Map Kcg Sika M"/>
    <n v="0"/>
    <s v="50 LSN"/>
    <n v="30"/>
    <n v="32"/>
    <n v="32"/>
    <m/>
    <s v=""/>
    <n v="30"/>
    <n v="-2"/>
    <m/>
    <s v=""/>
    <m/>
    <s v=""/>
    <n v="32"/>
    <n v="32"/>
    <n v="30"/>
    <n v="30"/>
  </r>
  <r>
    <x v="1276"/>
    <s v="mapkcgsikap"/>
    <s v="Map Kcg Sika P"/>
    <n v="29"/>
    <s v="50 LSN"/>
    <n v="26"/>
    <m/>
    <s v=""/>
    <m/>
    <s v=""/>
    <n v="26"/>
    <n v="-3"/>
    <m/>
    <s v=""/>
    <m/>
    <s v=""/>
    <n v="29"/>
    <n v="29"/>
    <n v="26"/>
    <n v="26"/>
  </r>
  <r>
    <x v="1277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1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1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1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1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1278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9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80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81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1282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1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83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4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5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6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7"/>
    <s v="mapsomssi2010cmini"/>
    <s v="Map somssi 2010 C mini"/>
    <n v="16"/>
    <s v="240 pc"/>
    <n v="15"/>
    <m/>
    <s v=""/>
    <m/>
    <s v=""/>
    <n v="15"/>
    <n v="-1"/>
    <m/>
    <s v=""/>
    <m/>
    <s v=""/>
    <n v="16"/>
    <n v="16"/>
    <n v="15"/>
    <n v="15"/>
  </r>
  <r>
    <x v="1288"/>
    <s v="mapsomssitali2015spkbmhjpink"/>
    <s v="Map somssi tali 2015/S (P/K/B/M/Hj/Pink)"/>
    <n v="27"/>
    <s v="96 pc"/>
    <n v="26"/>
    <n v="26"/>
    <n v="-1"/>
    <m/>
    <s v=""/>
    <m/>
    <s v=""/>
    <m/>
    <s v=""/>
    <m/>
    <s v=""/>
    <n v="26"/>
    <n v="26"/>
    <n v="26"/>
    <n v="26"/>
  </r>
  <r>
    <x v="1289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90"/>
    <s v="maptalisikabiru"/>
    <s v="Map Tali Sika biru"/>
    <n v="4"/>
    <s v="50 LSN"/>
    <n v="4"/>
    <m/>
    <s v=""/>
    <n v="4"/>
    <n v="0"/>
    <m/>
    <s v=""/>
    <m/>
    <s v=""/>
    <m/>
    <s v=""/>
    <n v="4"/>
    <n v="4"/>
    <n v="4"/>
    <n v="4"/>
  </r>
  <r>
    <x v="1291"/>
    <s v="maptalisikahijau"/>
    <s v="Map Tali Sika hijau"/>
    <n v="2"/>
    <s v="50 LSN"/>
    <n v="1"/>
    <m/>
    <s v=""/>
    <n v="2"/>
    <n v="0"/>
    <n v="1"/>
    <n v="-1"/>
    <m/>
    <s v=""/>
    <m/>
    <s v=""/>
    <n v="2"/>
    <n v="2"/>
    <n v="1"/>
    <n v="1"/>
  </r>
  <r>
    <x v="1292"/>
    <s v="maptalisikakuning"/>
    <s v="Map Tali Sika kuning"/>
    <n v="5"/>
    <s v="50 LSN"/>
    <n v="1"/>
    <m/>
    <s v=""/>
    <n v="1"/>
    <n v="-4"/>
    <m/>
    <s v=""/>
    <m/>
    <s v=""/>
    <m/>
    <s v=""/>
    <n v="5"/>
    <n v="1"/>
    <n v="1"/>
    <n v="1"/>
  </r>
  <r>
    <x v="1293"/>
    <s v="maptalisikamerah"/>
    <s v="Map Tali Sika merah"/>
    <n v="2"/>
    <s v="50 LSN"/>
    <n v="1"/>
    <m/>
    <s v=""/>
    <n v="2"/>
    <n v="0"/>
    <n v="1"/>
    <n v="-1"/>
    <m/>
    <s v=""/>
    <m/>
    <s v=""/>
    <n v="2"/>
    <n v="2"/>
    <n v="1"/>
    <n v="1"/>
  </r>
  <r>
    <x v="1294"/>
    <s v="maptalisikaputih"/>
    <s v="Map Tali Sika putih"/>
    <n v="5"/>
    <s v="50 LSN"/>
    <n v="4"/>
    <m/>
    <s v=""/>
    <n v="5"/>
    <n v="0"/>
    <n v="4"/>
    <n v="-1"/>
    <m/>
    <s v=""/>
    <m/>
    <s v=""/>
    <n v="5"/>
    <n v="5"/>
    <n v="4"/>
    <n v="4"/>
  </r>
  <r>
    <x v="1295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"/>
    <s v="maptopla40lb"/>
    <s v="Map Topla 40 lb"/>
    <n v="0"/>
    <s v="60 pc"/>
    <n v="0"/>
    <n v="1"/>
    <n v="1"/>
    <m/>
    <s v=""/>
    <n v="0"/>
    <n v="-1"/>
    <m/>
    <s v=""/>
    <m/>
    <s v=""/>
    <n v="1"/>
    <n v="1"/>
    <n v="0"/>
    <n v="0"/>
  </r>
  <r>
    <x v="1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1309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10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1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5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1316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7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"/>
    <s v="mapzipperjalabrbiasa"/>
    <s v="Map Zipper Jala Br (biasa)"/>
    <n v="1"/>
    <s v="240 PCS"/>
    <n v="0"/>
    <m/>
    <s v=""/>
    <n v="0"/>
    <n v="-1"/>
    <m/>
    <s v=""/>
    <m/>
    <s v=""/>
    <m/>
    <s v=""/>
    <n v="1"/>
    <n v="0"/>
    <n v="0"/>
    <n v="0"/>
  </r>
  <r>
    <x v="1318"/>
    <s v="mapzipperjalahjbiasa"/>
    <s v="Map Zipper Jala Hj (biasa)"/>
    <n v="3"/>
    <s v="240 PCS"/>
    <n v="2"/>
    <m/>
    <s v=""/>
    <n v="2"/>
    <n v="-1"/>
    <m/>
    <s v=""/>
    <m/>
    <s v=""/>
    <m/>
    <s v=""/>
    <n v="3"/>
    <n v="2"/>
    <n v="2"/>
    <n v="2"/>
  </r>
  <r>
    <x v="131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20"/>
    <s v="mapzipperkancingbr"/>
    <s v="Map Zipper Kancing Br"/>
    <m/>
    <n v="240"/>
    <n v="2"/>
    <m/>
    <s v=""/>
    <m/>
    <s v=""/>
    <n v="2"/>
    <n v="2"/>
    <m/>
    <s v=""/>
    <m/>
    <s v=""/>
    <n v="0"/>
    <n v="0"/>
    <n v="2"/>
    <n v="2"/>
  </r>
  <r>
    <x v="1321"/>
    <s v="mapzipperkancinghj"/>
    <s v="Map Zipper Kancing Hj"/>
    <m/>
    <n v="240"/>
    <n v="2"/>
    <m/>
    <s v=""/>
    <m/>
    <s v=""/>
    <n v="2"/>
    <n v="2"/>
    <m/>
    <s v=""/>
    <m/>
    <s v=""/>
    <n v="0"/>
    <n v="0"/>
    <n v="2"/>
    <n v="2"/>
  </r>
  <r>
    <x v="1322"/>
    <s v="mapzipperkancingkn"/>
    <s v="Map Zipper Kancing Kn"/>
    <m/>
    <n v="240"/>
    <n v="2"/>
    <m/>
    <s v=""/>
    <m/>
    <s v=""/>
    <n v="2"/>
    <n v="2"/>
    <m/>
    <s v=""/>
    <m/>
    <s v=""/>
    <n v="0"/>
    <n v="0"/>
    <n v="2"/>
    <n v="2"/>
  </r>
  <r>
    <x v="1323"/>
    <s v="mapzipperkancingmr"/>
    <s v="Map Zipper Kancing Mr"/>
    <m/>
    <n v="240"/>
    <n v="2"/>
    <m/>
    <s v=""/>
    <m/>
    <s v=""/>
    <n v="2"/>
    <n v="2"/>
    <m/>
    <s v=""/>
    <m/>
    <s v=""/>
    <n v="0"/>
    <n v="0"/>
    <n v="2"/>
    <n v="2"/>
  </r>
  <r>
    <x v="132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5"/>
    <s v="mapzipperm213a5warnahjmmhjtua"/>
    <s v="Map Zipper M2 13 A5-warna Hj MM/ Hj Tua"/>
    <n v="4"/>
    <s v="360 pc"/>
    <n v="4"/>
    <m/>
    <s v=""/>
    <m/>
    <s v=""/>
    <m/>
    <s v=""/>
    <m/>
    <s v=""/>
    <m/>
    <s v=""/>
    <n v="4"/>
    <n v="4"/>
    <n v="4"/>
    <n v="4"/>
  </r>
  <r>
    <x v="132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3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3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"/>
    <s v="maskerbonus"/>
    <s v="Masker (bonus)"/>
    <n v="3"/>
    <s v="50 PCS"/>
    <n v="0"/>
    <m/>
    <s v=""/>
    <n v="0"/>
    <n v="-3"/>
    <m/>
    <s v=""/>
    <m/>
    <s v=""/>
    <m/>
    <s v=""/>
    <n v="3"/>
    <n v="0"/>
    <n v="0"/>
    <n v="0"/>
  </r>
  <r>
    <x v="1338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39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40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1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2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3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4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5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6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7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48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9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50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1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1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1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1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51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2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3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4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55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1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1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1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1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1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56"/>
    <s v="mejabelajarfancy"/>
    <s v="Meja Belajar Fancy"/>
    <m/>
    <s v="10 PCS"/>
    <n v="2"/>
    <n v="28"/>
    <n v="28"/>
    <n v="11"/>
    <n v="-17"/>
    <n v="2"/>
    <n v="-9"/>
    <m/>
    <s v=""/>
    <m/>
    <s v=""/>
    <n v="28"/>
    <n v="11"/>
    <n v="2"/>
    <n v="2"/>
  </r>
  <r>
    <x v="1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1357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1358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9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60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61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2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3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4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5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6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7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8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69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70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71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2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3"/>
    <s v="mesintembak188jumbo"/>
    <s v="Mesin tembak 188 Jumbo"/>
    <n v="20"/>
    <s v="48 pc"/>
    <n v="19"/>
    <n v="19"/>
    <n v="-1"/>
    <m/>
    <s v=""/>
    <m/>
    <s v=""/>
    <m/>
    <s v=""/>
    <m/>
    <s v=""/>
    <n v="19"/>
    <n v="19"/>
    <n v="19"/>
    <n v="19"/>
  </r>
  <r>
    <x v="1374"/>
    <s v="mesintembak18960w"/>
    <s v="Mesin tembak 189/ 60W"/>
    <n v="0"/>
    <n v="48"/>
    <n v="1"/>
    <n v="1"/>
    <n v="1"/>
    <m/>
    <s v=""/>
    <m/>
    <s v=""/>
    <m/>
    <s v=""/>
    <m/>
    <s v=""/>
    <n v="1"/>
    <n v="1"/>
    <n v="1"/>
    <n v="1"/>
  </r>
  <r>
    <x v="1375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76"/>
    <s v="mesintembakhee2010k65blk"/>
    <s v="Mesin Tembak HE E2010 K (65 BLK)"/>
    <n v="126"/>
    <s v="100 pc"/>
    <n v="123"/>
    <m/>
    <s v=""/>
    <n v="125"/>
    <n v="-1"/>
    <n v="123"/>
    <n v="-2"/>
    <m/>
    <s v=""/>
    <m/>
    <s v=""/>
    <n v="126"/>
    <n v="125"/>
    <n v="123"/>
    <n v="123"/>
  </r>
  <r>
    <x v="1"/>
    <s v="mesintembakk20vhotmelt"/>
    <s v="Mesin Tembak K 20 V Hot Melt"/>
    <n v="1"/>
    <n v="200"/>
    <n v="0"/>
    <n v="0"/>
    <n v="-1"/>
    <m/>
    <s v=""/>
    <m/>
    <s v=""/>
    <m/>
    <s v=""/>
    <m/>
    <s v=""/>
    <n v="0"/>
    <n v="0"/>
    <n v="0"/>
    <n v="0"/>
  </r>
  <r>
    <x v="1377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8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79"/>
    <s v="minidiary120warnacoklat"/>
    <s v="Mini Diary 120 Warna Coklat"/>
    <n v="1"/>
    <s v="30 LSN"/>
    <n v="2"/>
    <m/>
    <s v=""/>
    <n v="2"/>
    <n v="1"/>
    <m/>
    <s v=""/>
    <m/>
    <s v=""/>
    <m/>
    <s v=""/>
    <n v="1"/>
    <n v="2"/>
    <n v="2"/>
    <n v="2"/>
  </r>
  <r>
    <x v="1380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81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2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3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4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5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6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7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"/>
    <s v="nametagdosbiru"/>
    <s v="Name Tag Dos Biru"/>
    <n v="1"/>
    <s v="4000 pc"/>
    <n v="0"/>
    <n v="0"/>
    <n v="-1"/>
    <m/>
    <s v=""/>
    <m/>
    <s v=""/>
    <m/>
    <s v=""/>
    <m/>
    <s v=""/>
    <n v="0"/>
    <n v="0"/>
    <n v="0"/>
    <n v="0"/>
  </r>
  <r>
    <x v="1388"/>
    <s v="nametagdosmerah301"/>
    <s v="Name Tag Dos Merah 301"/>
    <n v="1"/>
    <s v="40000 PCS"/>
    <n v="1"/>
    <m/>
    <s v=""/>
    <m/>
    <s v=""/>
    <m/>
    <s v=""/>
    <m/>
    <s v=""/>
    <m/>
    <s v=""/>
    <n v="1"/>
    <n v="1"/>
    <n v="1"/>
    <n v="1"/>
  </r>
  <r>
    <x v="1389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1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1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90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1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91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92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93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4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5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96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97"/>
    <s v="notes15680"/>
    <s v="Notes 156-80"/>
    <n v="4"/>
    <s v="60 LSN"/>
    <n v="13"/>
    <m/>
    <s v=""/>
    <n v="13"/>
    <n v="9"/>
    <m/>
    <s v=""/>
    <m/>
    <s v=""/>
    <m/>
    <s v=""/>
    <n v="4"/>
    <n v="13"/>
    <n v="13"/>
    <n v="13"/>
  </r>
  <r>
    <x v="1398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9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400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401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402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3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4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5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06"/>
    <s v="oilmarries12w"/>
    <s v="Oil marries 12W"/>
    <n v="31"/>
    <s v="5 ls"/>
    <n v="31"/>
    <m/>
    <s v=""/>
    <m/>
    <s v=""/>
    <m/>
    <s v=""/>
    <m/>
    <s v=""/>
    <m/>
    <s v=""/>
    <n v="31"/>
    <n v="31"/>
    <n v="31"/>
    <n v="31"/>
  </r>
  <r>
    <x v="1407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08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9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10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11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12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3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4"/>
    <s v="oilpasteldebozz12"/>
    <s v="Oil Pastel Debozz 12"/>
    <n v="43"/>
    <n v="144"/>
    <n v="38"/>
    <m/>
    <s v=""/>
    <n v="38"/>
    <n v="-5"/>
    <m/>
    <s v=""/>
    <m/>
    <s v=""/>
    <m/>
    <s v=""/>
    <n v="43"/>
    <n v="38"/>
    <n v="38"/>
    <n v="38"/>
  </r>
  <r>
    <x v="1415"/>
    <s v="oilpasteldebozz18"/>
    <s v="Oil Pastel Debozz 18"/>
    <n v="19"/>
    <n v="72"/>
    <n v="18"/>
    <m/>
    <s v=""/>
    <m/>
    <s v=""/>
    <n v="18"/>
    <n v="-1"/>
    <m/>
    <s v=""/>
    <m/>
    <s v=""/>
    <n v="19"/>
    <n v="19"/>
    <n v="18"/>
    <n v="18"/>
  </r>
  <r>
    <x v="1"/>
    <s v="oilpasteldebozz24"/>
    <s v="Oil Pastel Debozz 24"/>
    <n v="1"/>
    <n v="60"/>
    <n v="0"/>
    <n v="0"/>
    <n v="-1"/>
    <m/>
    <s v=""/>
    <m/>
    <s v=""/>
    <m/>
    <s v=""/>
    <m/>
    <s v=""/>
    <n v="0"/>
    <n v="0"/>
    <n v="0"/>
    <n v="0"/>
  </r>
  <r>
    <x v="1416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"/>
    <s v="oilpastelhw12"/>
    <s v="Oil Pastel HW 12"/>
    <n v="3"/>
    <s v="144 PCS"/>
    <n v="0"/>
    <m/>
    <s v=""/>
    <m/>
    <s v=""/>
    <n v="0"/>
    <n v="-3"/>
    <m/>
    <s v=""/>
    <m/>
    <s v=""/>
    <n v="3"/>
    <n v="3"/>
    <n v="0"/>
    <n v="0"/>
  </r>
  <r>
    <x v="1417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8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9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20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21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22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3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4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5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6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1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1427"/>
    <s v="opdb24w"/>
    <s v="OP DB 24W"/>
    <n v="0"/>
    <s v="60 pc"/>
    <n v="1"/>
    <m/>
    <s v=""/>
    <m/>
    <s v=""/>
    <n v="1"/>
    <n v="1"/>
    <m/>
    <s v=""/>
    <m/>
    <s v=""/>
    <n v="0"/>
    <n v="0"/>
    <n v="1"/>
    <n v="1"/>
  </r>
  <r>
    <x v="1428"/>
    <s v="opdb36w"/>
    <s v="OP DB 36W"/>
    <n v="0"/>
    <n v="42"/>
    <n v="2"/>
    <m/>
    <s v=""/>
    <m/>
    <s v=""/>
    <n v="2"/>
    <n v="2"/>
    <m/>
    <s v=""/>
    <m/>
    <s v=""/>
    <n v="0"/>
    <n v="0"/>
    <n v="2"/>
    <n v="2"/>
  </r>
  <r>
    <x v="1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29"/>
    <s v="paletanggur"/>
    <s v="Palet Anggur"/>
    <n v="6"/>
    <s v="60 LSN"/>
    <n v="4"/>
    <n v="4"/>
    <n v="-2"/>
    <m/>
    <s v=""/>
    <m/>
    <s v=""/>
    <m/>
    <s v=""/>
    <m/>
    <s v=""/>
    <n v="4"/>
    <n v="4"/>
    <n v="4"/>
    <n v="4"/>
  </r>
  <r>
    <x v="1430"/>
    <s v="paletapel"/>
    <s v="Palet Apel"/>
    <n v="7"/>
    <s v="60 LSN"/>
    <n v="5"/>
    <n v="5"/>
    <n v="-2"/>
    <m/>
    <s v=""/>
    <m/>
    <s v=""/>
    <m/>
    <s v=""/>
    <m/>
    <s v=""/>
    <n v="5"/>
    <n v="5"/>
    <n v="5"/>
    <n v="5"/>
  </r>
  <r>
    <x v="1431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32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33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4"/>
    <s v="paletcatairsakurabiasadof"/>
    <s v="Palet Cat air Sakura Biasa DOF"/>
    <n v="47"/>
    <s v="84 ls"/>
    <n v="45"/>
    <n v="45"/>
    <n v="-2"/>
    <m/>
    <s v=""/>
    <m/>
    <s v=""/>
    <m/>
    <s v=""/>
    <m/>
    <s v=""/>
    <n v="45"/>
    <n v="45"/>
    <n v="45"/>
    <n v="45"/>
  </r>
  <r>
    <x v="1435"/>
    <s v="paletcatairsakuratrans"/>
    <s v="Palet Cat air Sakura Trans"/>
    <n v="15"/>
    <s v="84 ls"/>
    <n v="14"/>
    <m/>
    <s v=""/>
    <m/>
    <s v=""/>
    <n v="14"/>
    <n v="-1"/>
    <m/>
    <s v=""/>
    <m/>
    <s v=""/>
    <n v="15"/>
    <n v="15"/>
    <n v="14"/>
    <n v="14"/>
  </r>
  <r>
    <x v="1436"/>
    <s v="paletgambar1010buahapel"/>
    <s v="Palet gambar 1010 Buah APEL"/>
    <n v="6"/>
    <s v="40 ls"/>
    <n v="5"/>
    <n v="5"/>
    <n v="-1"/>
    <m/>
    <s v=""/>
    <m/>
    <s v=""/>
    <m/>
    <s v=""/>
    <m/>
    <s v=""/>
    <n v="5"/>
    <n v="5"/>
    <n v="5"/>
    <n v="5"/>
  </r>
  <r>
    <x v="1437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38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1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39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40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41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42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1443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4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5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6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7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8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9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50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51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52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53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4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5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6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57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8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59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60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61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1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1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62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63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4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5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6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7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8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9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70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71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72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73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4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5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6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7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8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9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80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81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82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83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1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1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84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5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6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7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8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9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90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1491"/>
    <s v="pcklg1915"/>
    <s v="PC Klg 19-15"/>
    <n v="7"/>
    <s v="144 pc"/>
    <n v="7"/>
    <m/>
    <s v=""/>
    <m/>
    <s v=""/>
    <m/>
    <s v=""/>
    <m/>
    <s v=""/>
    <m/>
    <s v=""/>
    <n v="7"/>
    <n v="7"/>
    <n v="7"/>
    <n v="7"/>
  </r>
  <r>
    <x v="1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1492"/>
    <s v="pcklg3348hk"/>
    <s v="Pc Klg 3348 HK"/>
    <n v="1"/>
    <s v="192 PCS"/>
    <n v="1"/>
    <m/>
    <s v=""/>
    <m/>
    <s v=""/>
    <m/>
    <s v=""/>
    <m/>
    <s v=""/>
    <m/>
    <s v=""/>
    <n v="1"/>
    <n v="1"/>
    <n v="1"/>
    <n v="1"/>
  </r>
  <r>
    <x v="1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1493"/>
    <s v="pcklg3348lucuhj"/>
    <s v="Pc Klg 3348 lucu Hj"/>
    <n v="1"/>
    <s v="192 PCS"/>
    <n v="1"/>
    <m/>
    <s v=""/>
    <m/>
    <s v=""/>
    <m/>
    <s v=""/>
    <m/>
    <s v=""/>
    <m/>
    <s v=""/>
    <n v="1"/>
    <n v="1"/>
    <n v="1"/>
    <n v="1"/>
  </r>
  <r>
    <x v="1494"/>
    <s v="pcklg3348lucupink"/>
    <s v="Pc Klg 3348 lucu pink"/>
    <n v="1"/>
    <s v="192 PCS"/>
    <n v="1"/>
    <m/>
    <s v=""/>
    <m/>
    <s v=""/>
    <m/>
    <s v=""/>
    <m/>
    <s v=""/>
    <m/>
    <s v=""/>
    <n v="1"/>
    <n v="1"/>
    <n v="1"/>
    <n v="1"/>
  </r>
  <r>
    <x v="1495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6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7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1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98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99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500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1501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1502"/>
    <s v="pcklgb673mobilanak"/>
    <s v="Pc KLG B 673 Mobil Anak"/>
    <m/>
    <s v="144 PCS"/>
    <n v="2"/>
    <m/>
    <s v=""/>
    <n v="3"/>
    <n v="3"/>
    <n v="2"/>
    <n v="-1"/>
    <m/>
    <s v=""/>
    <m/>
    <s v=""/>
    <n v="0"/>
    <n v="3"/>
    <n v="2"/>
    <n v="2"/>
  </r>
  <r>
    <x v="1503"/>
    <s v="pcklgb725mobil2ss"/>
    <s v="Pc KLG B 725 Mobil 2ss"/>
    <m/>
    <s v="144 PCS"/>
    <n v="1"/>
    <m/>
    <s v=""/>
    <n v="2"/>
    <n v="2"/>
    <n v="1"/>
    <n v="-1"/>
    <m/>
    <s v=""/>
    <m/>
    <s v=""/>
    <n v="0"/>
    <n v="2"/>
    <n v="1"/>
    <n v="1"/>
  </r>
  <r>
    <x v="150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50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1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1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1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1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509"/>
    <s v="pcklgh9903"/>
    <s v="Pc KLG H 9903"/>
    <m/>
    <s v="200 PCS"/>
    <n v="4"/>
    <m/>
    <s v=""/>
    <n v="4"/>
    <n v="4"/>
    <m/>
    <s v=""/>
    <m/>
    <s v=""/>
    <m/>
    <s v=""/>
    <n v="0"/>
    <n v="4"/>
    <n v="4"/>
    <n v="4"/>
  </r>
  <r>
    <x v="151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1511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1512"/>
    <s v="pcklglpy9910"/>
    <s v="Pc KLG LPY 99-10"/>
    <m/>
    <s v="120 PCS"/>
    <n v="4"/>
    <m/>
    <s v=""/>
    <n v="4"/>
    <n v="4"/>
    <m/>
    <s v=""/>
    <m/>
    <s v=""/>
    <m/>
    <s v=""/>
    <n v="0"/>
    <n v="4"/>
    <n v="4"/>
    <n v="4"/>
  </r>
  <r>
    <x v="1513"/>
    <s v="pcklglpy9912"/>
    <s v="Pc KLG LPY 99-12"/>
    <m/>
    <s v="120 PCS"/>
    <n v="2"/>
    <m/>
    <s v=""/>
    <n v="2"/>
    <n v="2"/>
    <m/>
    <s v=""/>
    <m/>
    <s v=""/>
    <m/>
    <s v=""/>
    <n v="0"/>
    <n v="2"/>
    <n v="2"/>
    <n v="2"/>
  </r>
  <r>
    <x v="1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"/>
    <s v="pcklglpy998"/>
    <s v="Pc KLG LPY 99-8"/>
    <m/>
    <s v="192 PCS"/>
    <n v="0"/>
    <m/>
    <s v=""/>
    <n v="1"/>
    <n v="1"/>
    <n v="0"/>
    <n v="-1"/>
    <m/>
    <s v=""/>
    <m/>
    <s v=""/>
    <n v="0"/>
    <n v="1"/>
    <n v="0"/>
    <n v="0"/>
  </r>
  <r>
    <x v="1514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515"/>
    <s v="pcklgqz9011"/>
    <s v="PC Klg QZ 9011"/>
    <n v="14"/>
    <s v="90 pc"/>
    <n v="13"/>
    <m/>
    <s v=""/>
    <n v="13"/>
    <n v="-1"/>
    <m/>
    <s v=""/>
    <m/>
    <s v=""/>
    <m/>
    <s v=""/>
    <n v="14"/>
    <n v="13"/>
    <n v="13"/>
    <n v="13"/>
  </r>
  <r>
    <x v="1516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7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8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9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1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1520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21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22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23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24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25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26"/>
    <s v="pckode1susunbiasa8003"/>
    <s v="Pc Kode 1 susun biasa 8003"/>
    <n v="12"/>
    <s v="168 PCS"/>
    <n v="8"/>
    <m/>
    <s v=""/>
    <m/>
    <s v=""/>
    <n v="8"/>
    <n v="-4"/>
    <m/>
    <s v=""/>
    <m/>
    <s v=""/>
    <n v="12"/>
    <n v="12"/>
    <n v="8"/>
    <n v="8"/>
  </r>
  <r>
    <x v="1527"/>
    <s v="pckode1susunkalkulator8003"/>
    <s v="Pc Kode 1 susun Kalkulator 8003"/>
    <n v="0"/>
    <s v="168 PCS"/>
    <n v="2"/>
    <m/>
    <s v=""/>
    <m/>
    <s v=""/>
    <n v="2"/>
    <n v="2"/>
    <m/>
    <s v=""/>
    <m/>
    <s v=""/>
    <n v="0"/>
    <n v="0"/>
    <n v="2"/>
    <n v="2"/>
  </r>
  <r>
    <x v="1528"/>
    <s v="pckode3susunlampusp398"/>
    <s v="PC Kode 3 Susun lampu SP 398"/>
    <n v="4"/>
    <s v="96 PCS"/>
    <n v="3"/>
    <m/>
    <s v=""/>
    <m/>
    <s v=""/>
    <n v="3"/>
    <n v="-1"/>
    <m/>
    <s v=""/>
    <m/>
    <s v=""/>
    <n v="4"/>
    <n v="4"/>
    <n v="3"/>
    <n v="3"/>
  </r>
  <r>
    <x v="1"/>
    <s v="pckode3d1299"/>
    <s v="PC Kode 3D 1299"/>
    <n v="2"/>
    <s v="96 pc"/>
    <n v="0"/>
    <m/>
    <s v=""/>
    <m/>
    <s v=""/>
    <n v="0"/>
    <n v="-2"/>
    <m/>
    <s v=""/>
    <m/>
    <s v=""/>
    <n v="2"/>
    <n v="2"/>
    <n v="0"/>
    <n v="0"/>
  </r>
  <r>
    <x v="1529"/>
    <s v="pckode3da2020d"/>
    <s v="Pc Kode 3D A 2020D"/>
    <n v="13"/>
    <s v="96 PCS"/>
    <n v="12"/>
    <n v="12"/>
    <n v="-1"/>
    <m/>
    <s v=""/>
    <m/>
    <s v=""/>
    <m/>
    <s v=""/>
    <m/>
    <s v=""/>
    <n v="12"/>
    <n v="12"/>
    <n v="12"/>
    <n v="12"/>
  </r>
  <r>
    <x v="1530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1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1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1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31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32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33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34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35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36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7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9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40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41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4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43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44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1545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1546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"/>
    <s v="pcm650711"/>
    <s v="Pc M 65071-1"/>
    <n v="2"/>
    <s v="144 PCS"/>
    <n v="0"/>
    <n v="0"/>
    <n v="-2"/>
    <m/>
    <s v=""/>
    <m/>
    <s v=""/>
    <m/>
    <s v=""/>
    <m/>
    <s v=""/>
    <n v="0"/>
    <n v="0"/>
    <n v="0"/>
    <n v="0"/>
  </r>
  <r>
    <x v="1547"/>
    <s v="pcm9363"/>
    <s v="Pc M 9363"/>
    <n v="3"/>
    <s v="192 PCS"/>
    <n v="1"/>
    <m/>
    <s v=""/>
    <m/>
    <s v=""/>
    <n v="1"/>
    <n v="-2"/>
    <m/>
    <s v=""/>
    <m/>
    <s v=""/>
    <n v="3"/>
    <n v="3"/>
    <n v="1"/>
    <n v="1"/>
  </r>
  <r>
    <x v="1548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9"/>
    <s v="pcmkt1111"/>
    <s v="Pc M KT 1111"/>
    <n v="2"/>
    <s v="144 PCS"/>
    <n v="1"/>
    <m/>
    <s v=""/>
    <m/>
    <s v=""/>
    <n v="1"/>
    <n v="-1"/>
    <m/>
    <s v=""/>
    <m/>
    <s v=""/>
    <n v="2"/>
    <n v="2"/>
    <n v="1"/>
    <n v="1"/>
  </r>
  <r>
    <x v="1"/>
    <s v="pcmkt3871"/>
    <s v="Pc M KT 387-1"/>
    <n v="1"/>
    <s v="144 PCS"/>
    <n v="0"/>
    <n v="0"/>
    <n v="-1"/>
    <m/>
    <s v=""/>
    <m/>
    <s v=""/>
    <m/>
    <s v=""/>
    <m/>
    <s v=""/>
    <n v="0"/>
    <n v="0"/>
    <n v="0"/>
    <n v="0"/>
  </r>
  <r>
    <x v="1"/>
    <s v="pcmxu0080"/>
    <s v="Pc M XU 0080"/>
    <n v="2"/>
    <s v="120 PCS"/>
    <n v="0"/>
    <n v="0"/>
    <n v="-2"/>
    <m/>
    <s v=""/>
    <m/>
    <s v=""/>
    <m/>
    <s v=""/>
    <m/>
    <s v=""/>
    <n v="0"/>
    <n v="0"/>
    <n v="0"/>
    <n v="0"/>
  </r>
  <r>
    <x v="1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1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1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1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1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1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5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5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52"/>
    <s v="pcmagnit051mmblk"/>
    <s v="PC Magnit 051 MM blk"/>
    <n v="19"/>
    <s v="72 pc"/>
    <n v="18"/>
    <n v="18"/>
    <n v="-1"/>
    <m/>
    <s v=""/>
    <m/>
    <s v=""/>
    <m/>
    <s v=""/>
    <m/>
    <s v=""/>
    <n v="18"/>
    <n v="18"/>
    <n v="18"/>
    <n v="18"/>
  </r>
  <r>
    <x v="1553"/>
    <s v="pcmagnit1151"/>
    <s v="PC Magnit 1151"/>
    <n v="6"/>
    <s v="144 pc"/>
    <n v="6"/>
    <m/>
    <s v=""/>
    <m/>
    <s v=""/>
    <m/>
    <s v=""/>
    <m/>
    <s v=""/>
    <m/>
    <s v=""/>
    <n v="6"/>
    <n v="6"/>
    <n v="6"/>
    <n v="6"/>
  </r>
  <r>
    <x v="1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1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54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5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56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5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6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6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62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6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6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6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66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1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1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6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1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1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1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1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6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7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7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7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7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7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7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7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80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8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8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8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8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8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8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7"/>
    <s v="pcmagnitc1756faktur"/>
    <s v="Pc Magnit C 1756 (Faktur)"/>
    <n v="5"/>
    <s v="160 PCS"/>
    <n v="2"/>
    <m/>
    <s v=""/>
    <n v="3"/>
    <n v="-2"/>
    <n v="2"/>
    <n v="-1"/>
    <m/>
    <s v=""/>
    <m/>
    <s v=""/>
    <n v="5"/>
    <n v="3"/>
    <n v="2"/>
    <n v="2"/>
  </r>
  <r>
    <x v="1588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9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90"/>
    <s v="pcmagnitcallmc7121blk"/>
    <s v="Pc Magnit call MC 7121 BLK"/>
    <n v="29"/>
    <s v="96 PCS"/>
    <n v="28"/>
    <m/>
    <s v=""/>
    <m/>
    <s v=""/>
    <n v="28"/>
    <n v="-1"/>
    <m/>
    <s v=""/>
    <m/>
    <s v=""/>
    <n v="29"/>
    <n v="29"/>
    <n v="28"/>
    <n v="28"/>
  </r>
  <r>
    <x v="1591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92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93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94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95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96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7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1598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9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600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601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1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1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602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603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604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605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606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7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8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9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10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11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12"/>
    <s v="pcmagnitlc8088"/>
    <s v="PC Magnit LC 8088"/>
    <n v="11"/>
    <s v="144 pc"/>
    <n v="10"/>
    <n v="10"/>
    <n v="-1"/>
    <m/>
    <s v=""/>
    <m/>
    <s v=""/>
    <m/>
    <s v=""/>
    <m/>
    <s v=""/>
    <n v="10"/>
    <n v="10"/>
    <n v="10"/>
    <n v="10"/>
  </r>
  <r>
    <x v="1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1613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14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15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16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7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8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619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20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21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22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23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24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25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26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7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8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9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30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31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32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33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34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35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36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7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38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9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40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41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42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43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44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45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46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7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8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9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50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1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1651"/>
    <s v="pcrestbd33122"/>
    <s v="Pc Rest BD 331-22"/>
    <n v="0"/>
    <s v="180 PCS"/>
    <n v="4"/>
    <m/>
    <s v=""/>
    <m/>
    <s v=""/>
    <n v="4"/>
    <n v="4"/>
    <m/>
    <s v=""/>
    <m/>
    <s v=""/>
    <n v="0"/>
    <n v="0"/>
    <n v="4"/>
    <n v="4"/>
  </r>
  <r>
    <x v="1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1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52"/>
    <s v="pcrestbd866"/>
    <s v="Pc Rest BD 866"/>
    <m/>
    <s v="144 PCS"/>
    <n v="2"/>
    <m/>
    <s v=""/>
    <m/>
    <s v=""/>
    <n v="2"/>
    <n v="2"/>
    <m/>
    <s v=""/>
    <m/>
    <s v=""/>
    <n v="0"/>
    <n v="0"/>
    <n v="2"/>
    <n v="2"/>
  </r>
  <r>
    <x v="1653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54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55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56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7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8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9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60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1661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62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63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64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65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66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7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8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9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70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71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72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73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74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75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1676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7"/>
    <s v="pcretcoolzone8848"/>
    <s v="PC Ret Cool Zone 8848"/>
    <n v="4"/>
    <s v="16 ls"/>
    <n v="4"/>
    <m/>
    <s v=""/>
    <m/>
    <s v=""/>
    <m/>
    <s v=""/>
    <m/>
    <s v=""/>
    <m/>
    <s v=""/>
    <n v="4"/>
    <n v="4"/>
    <n v="4"/>
    <n v="4"/>
  </r>
  <r>
    <x v="1678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79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80"/>
    <s v="pcrethjd4167"/>
    <s v="PC Ret Hj D 4167"/>
    <n v="4"/>
    <s v="192 pc"/>
    <n v="3"/>
    <n v="3"/>
    <n v="-1"/>
    <m/>
    <s v=""/>
    <m/>
    <s v=""/>
    <m/>
    <s v=""/>
    <m/>
    <s v=""/>
    <n v="3"/>
    <n v="3"/>
    <n v="3"/>
    <n v="3"/>
  </r>
  <r>
    <x v="1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1681"/>
    <s v="pcretimitasi385"/>
    <s v="PC Ret Imitasi 385"/>
    <n v="3"/>
    <s v="27 ls"/>
    <n v="2"/>
    <n v="2"/>
    <n v="-1"/>
    <m/>
    <s v=""/>
    <m/>
    <s v=""/>
    <m/>
    <s v=""/>
    <m/>
    <s v=""/>
    <n v="2"/>
    <n v="2"/>
    <n v="2"/>
    <n v="2"/>
  </r>
  <r>
    <x v="1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82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83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84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85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86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7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88"/>
    <s v="pcretky1123"/>
    <s v="PC Ret Ky 1123"/>
    <n v="3"/>
    <s v="144 pc"/>
    <n v="3"/>
    <m/>
    <s v=""/>
    <m/>
    <s v=""/>
    <m/>
    <s v=""/>
    <m/>
    <s v=""/>
    <m/>
    <s v=""/>
    <n v="3"/>
    <n v="3"/>
    <n v="3"/>
    <n v="3"/>
  </r>
  <r>
    <x v="1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89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90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91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92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93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94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95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96"/>
    <s v="pcretky6197"/>
    <s v="PC Ret Ky 6197"/>
    <n v="10"/>
    <s v="144 pc"/>
    <n v="10"/>
    <m/>
    <s v=""/>
    <m/>
    <s v=""/>
    <m/>
    <s v=""/>
    <m/>
    <s v=""/>
    <m/>
    <s v=""/>
    <n v="10"/>
    <n v="10"/>
    <n v="10"/>
    <n v="10"/>
  </r>
  <r>
    <x v="1697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98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99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700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701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702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703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704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705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"/>
    <s v="pcretworrywj2198"/>
    <s v="PC Ret Worry WJ-2198"/>
    <n v="1"/>
    <s v="360 pc"/>
    <n v="0"/>
    <n v="0"/>
    <n v="-1"/>
    <m/>
    <s v=""/>
    <m/>
    <s v=""/>
    <m/>
    <s v=""/>
    <m/>
    <s v=""/>
    <n v="0"/>
    <n v="0"/>
    <n v="0"/>
    <n v="0"/>
  </r>
  <r>
    <x v="1706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7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708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09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10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11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12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"/>
    <s v="pcsusunsikafir"/>
    <s v="PC Susun Sika FIR"/>
    <n v="11"/>
    <s v="16 ls"/>
    <n v="0"/>
    <n v="1"/>
    <n v="-10"/>
    <m/>
    <s v=""/>
    <n v="0"/>
    <n v="-1"/>
    <m/>
    <s v=""/>
    <m/>
    <s v=""/>
    <n v="1"/>
    <n v="1"/>
    <n v="0"/>
    <n v="0"/>
  </r>
  <r>
    <x v="171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714"/>
    <s v="pctopla2879b"/>
    <s v="Pc Topla 2879 B"/>
    <n v="8"/>
    <s v="192 PCS"/>
    <n v="7"/>
    <m/>
    <s v=""/>
    <m/>
    <s v=""/>
    <n v="7"/>
    <n v="-1"/>
    <m/>
    <s v=""/>
    <m/>
    <s v=""/>
    <n v="8"/>
    <n v="8"/>
    <n v="7"/>
    <n v="7"/>
  </r>
  <r>
    <x v="171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1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18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1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2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2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2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2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72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2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2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1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28"/>
    <s v="penghapuswbclearbesar"/>
    <s v="Penghapus W/B clear Besar"/>
    <n v="3"/>
    <s v="48 LSN"/>
    <n v="1"/>
    <m/>
    <s v=""/>
    <n v="2"/>
    <n v="-1"/>
    <n v="1"/>
    <n v="-1"/>
    <m/>
    <s v=""/>
    <m/>
    <s v=""/>
    <n v="3"/>
    <n v="2"/>
    <n v="1"/>
    <n v="1"/>
  </r>
  <r>
    <x v="1"/>
    <s v="penghapuswbclearkecilblk"/>
    <s v="Penghapus W/B clear kecil BLK"/>
    <n v="1"/>
    <s v="60 LSN"/>
    <n v="0"/>
    <m/>
    <s v=""/>
    <n v="0"/>
    <n v="-1"/>
    <m/>
    <s v=""/>
    <m/>
    <s v=""/>
    <m/>
    <s v=""/>
    <n v="1"/>
    <n v="0"/>
    <n v="0"/>
    <n v="0"/>
  </r>
  <r>
    <x v="1729"/>
    <s v="penghapuswbenter802k"/>
    <s v="Penghapus W/B Enter 802 k"/>
    <n v="3"/>
    <s v="60 LSN"/>
    <n v="2"/>
    <m/>
    <s v=""/>
    <n v="2"/>
    <n v="-1"/>
    <m/>
    <s v=""/>
    <m/>
    <s v=""/>
    <m/>
    <s v=""/>
    <n v="3"/>
    <n v="2"/>
    <n v="2"/>
    <n v="2"/>
  </r>
  <r>
    <x v="1730"/>
    <s v="penghapuswbenter803b"/>
    <s v="Penghapus W/B Enter 803 B"/>
    <n v="3"/>
    <s v="48 LSN"/>
    <n v="2"/>
    <m/>
    <s v=""/>
    <n v="2"/>
    <n v="-1"/>
    <m/>
    <s v=""/>
    <m/>
    <s v=""/>
    <m/>
    <s v=""/>
    <n v="3"/>
    <n v="2"/>
    <n v="2"/>
    <n v="2"/>
  </r>
  <r>
    <x v="1731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32"/>
    <s v="penghapuswbgunindo803"/>
    <s v="Penghapus W/B Gunindo 803"/>
    <n v="0"/>
    <s v="30 ls"/>
    <n v="1"/>
    <m/>
    <s v=""/>
    <m/>
    <s v=""/>
    <n v="1"/>
    <n v="1"/>
    <m/>
    <s v=""/>
    <m/>
    <s v=""/>
    <n v="0"/>
    <n v="0"/>
    <n v="1"/>
    <n v="1"/>
  </r>
  <r>
    <x v="1733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34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35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36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37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8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39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40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41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42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43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44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45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46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47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48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49"/>
    <s v="pensil6925atas"/>
    <s v="Pensil 6925 ATAS"/>
    <n v="18"/>
    <s v="40 box"/>
    <n v="17"/>
    <n v="17"/>
    <n v="-1"/>
    <m/>
    <s v=""/>
    <m/>
    <s v=""/>
    <m/>
    <s v=""/>
    <m/>
    <s v=""/>
    <n v="17"/>
    <n v="17"/>
    <n v="17"/>
    <n v="17"/>
  </r>
  <r>
    <x v="1750"/>
    <s v="pensilcarpenter500"/>
    <s v="Pensil Carpenter 500"/>
    <n v="6"/>
    <s v="20 GRS"/>
    <n v="5"/>
    <n v="5"/>
    <n v="-1"/>
    <m/>
    <s v=""/>
    <m/>
    <s v=""/>
    <m/>
    <s v=""/>
    <m/>
    <s v=""/>
    <n v="5"/>
    <n v="5"/>
    <n v="5"/>
    <n v="5"/>
  </r>
  <r>
    <x v="1751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52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53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54"/>
    <s v="pensilcowry2bfancy"/>
    <s v="Pensil Cowry 2B Fancy"/>
    <n v="62"/>
    <s v="20 gr"/>
    <n v="62"/>
    <m/>
    <s v=""/>
    <m/>
    <s v=""/>
    <m/>
    <s v=""/>
    <m/>
    <s v=""/>
    <m/>
    <s v=""/>
    <n v="62"/>
    <n v="62"/>
    <n v="62"/>
    <n v="62"/>
  </r>
  <r>
    <x v="1755"/>
    <s v="pensildm5188"/>
    <s v="Pensil DM 5188"/>
    <n v="44"/>
    <s v="240 ls"/>
    <n v="43"/>
    <n v="43"/>
    <n v="-1"/>
    <m/>
    <s v=""/>
    <m/>
    <s v=""/>
    <m/>
    <s v=""/>
    <m/>
    <s v=""/>
    <n v="43"/>
    <n v="43"/>
    <n v="43"/>
    <n v="43"/>
  </r>
  <r>
    <x v="1756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1757"/>
    <s v="pensilfancylucu100"/>
    <s v="Pensil Fancy lucu (100)"/>
    <n v="30"/>
    <s v="24 dos"/>
    <n v="29"/>
    <m/>
    <s v=""/>
    <n v="29"/>
    <n v="-1"/>
    <m/>
    <s v=""/>
    <m/>
    <s v=""/>
    <m/>
    <s v=""/>
    <n v="30"/>
    <n v="29"/>
    <n v="29"/>
    <n v="29"/>
  </r>
  <r>
    <x v="1758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59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60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61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1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62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63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1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1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1764"/>
    <s v="pensiltf168"/>
    <s v="Pensil TF 168"/>
    <m/>
    <s v="20 GRS"/>
    <n v="3"/>
    <m/>
    <s v=""/>
    <n v="4"/>
    <n v="4"/>
    <n v="3"/>
    <n v="-1"/>
    <m/>
    <s v=""/>
    <m/>
    <s v=""/>
    <n v="0"/>
    <n v="4"/>
    <n v="3"/>
    <n v="3"/>
  </r>
  <r>
    <x v="1765"/>
    <s v="pensiltf488"/>
    <s v="Pensil TF 488"/>
    <n v="0"/>
    <s v="20 GRS"/>
    <n v="3"/>
    <m/>
    <s v=""/>
    <n v="4"/>
    <n v="4"/>
    <n v="3"/>
    <n v="-1"/>
    <m/>
    <s v=""/>
    <m/>
    <s v=""/>
    <n v="0"/>
    <n v="4"/>
    <n v="3"/>
    <n v="3"/>
  </r>
  <r>
    <x v="1766"/>
    <s v="pensiltf588"/>
    <s v="Pensil TF 588"/>
    <n v="0"/>
    <s v="20 GRS"/>
    <n v="3"/>
    <m/>
    <s v=""/>
    <n v="4"/>
    <n v="4"/>
    <n v="3"/>
    <n v="-1"/>
    <m/>
    <s v=""/>
    <m/>
    <s v=""/>
    <n v="0"/>
    <n v="4"/>
    <n v="3"/>
    <n v="3"/>
  </r>
  <r>
    <x v="1767"/>
    <s v="pensiltf688"/>
    <s v="Pensil TF 688"/>
    <n v="0"/>
    <s v="20 GRS"/>
    <n v="3"/>
    <m/>
    <s v=""/>
    <n v="4"/>
    <n v="4"/>
    <n v="3"/>
    <n v="-1"/>
    <m/>
    <s v=""/>
    <m/>
    <s v=""/>
    <n v="0"/>
    <n v="4"/>
    <n v="3"/>
    <n v="3"/>
  </r>
  <r>
    <x v="1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68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69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70"/>
    <s v="pensiltf988"/>
    <s v="Pensil TF 988"/>
    <n v="0"/>
    <s v="20 GRS"/>
    <n v="3"/>
    <m/>
    <s v=""/>
    <n v="4"/>
    <n v="4"/>
    <n v="3"/>
    <n v="-1"/>
    <m/>
    <s v=""/>
    <m/>
    <s v=""/>
    <n v="0"/>
    <n v="4"/>
    <n v="3"/>
    <n v="3"/>
  </r>
  <r>
    <x v="1771"/>
    <s v="pensiltf99s"/>
    <s v="Pensil TF 99 S"/>
    <n v="49"/>
    <s v="20 gr"/>
    <n v="48"/>
    <n v="48"/>
    <n v="-1"/>
    <m/>
    <s v=""/>
    <m/>
    <s v=""/>
    <m/>
    <s v=""/>
    <m/>
    <s v=""/>
    <n v="48"/>
    <n v="48"/>
    <n v="48"/>
    <n v="48"/>
  </r>
  <r>
    <x v="1772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73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74"/>
    <s v="pensilvenoxbensia100"/>
    <s v="Pensil Venox (Bensia) (100)"/>
    <n v="93"/>
    <s v="32 box"/>
    <n v="88"/>
    <m/>
    <s v=""/>
    <m/>
    <s v=""/>
    <n v="88"/>
    <n v="-5"/>
    <m/>
    <s v=""/>
    <m/>
    <s v=""/>
    <n v="93"/>
    <n v="93"/>
    <n v="88"/>
    <n v="88"/>
  </r>
  <r>
    <x v="1775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76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77"/>
    <s v="pensilzhonghwa692b"/>
    <s v="Pensil Zhong Hwa 69 2B"/>
    <n v="8"/>
    <s v="10 box"/>
    <n v="7"/>
    <n v="7"/>
    <n v="-1"/>
    <m/>
    <s v=""/>
    <m/>
    <s v=""/>
    <m/>
    <s v=""/>
    <m/>
    <s v=""/>
    <n v="7"/>
    <n v="7"/>
    <n v="7"/>
    <n v="7"/>
  </r>
  <r>
    <x v="1778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779"/>
    <s v="pianikad.hboxpremium"/>
    <s v="Pianika D.H Box Premium"/>
    <n v="17"/>
    <s v="10 PCS"/>
    <n v="11"/>
    <n v="14"/>
    <n v="-3"/>
    <n v="12"/>
    <n v="-2"/>
    <n v="11"/>
    <n v="-1"/>
    <m/>
    <s v=""/>
    <m/>
    <s v=""/>
    <n v="14"/>
    <n v="12"/>
    <n v="11"/>
    <n v="11"/>
  </r>
  <r>
    <x v="1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1"/>
    <s v="pianikagambarcewektz326"/>
    <s v="Pianika Gambar Cewek TZ 326"/>
    <n v="3"/>
    <n v="24"/>
    <n v="0"/>
    <n v="0"/>
    <n v="-3"/>
    <m/>
    <s v=""/>
    <m/>
    <s v=""/>
    <m/>
    <s v=""/>
    <m/>
    <s v=""/>
    <n v="0"/>
    <n v="0"/>
    <n v="0"/>
    <n v="0"/>
  </r>
  <r>
    <x v="1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1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1780"/>
    <s v="pianikasuperprotas"/>
    <s v="Pianika Super Pro Tas"/>
    <n v="32"/>
    <s v="12 PCS"/>
    <n v="21"/>
    <n v="28"/>
    <n v="-4"/>
    <n v="24"/>
    <n v="-4"/>
    <n v="21"/>
    <n v="-3"/>
    <m/>
    <s v=""/>
    <m/>
    <s v=""/>
    <n v="28"/>
    <n v="24"/>
    <n v="21"/>
    <n v="21"/>
  </r>
  <r>
    <x v="1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1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81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82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83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84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85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86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87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8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1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89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90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91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92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1793"/>
    <s v="pitajepanglistgoldmix"/>
    <s v="Pita Jepang List Gold Mix"/>
    <n v="10"/>
    <n v="40"/>
    <n v="7"/>
    <n v="7"/>
    <n v="-3"/>
    <m/>
    <s v=""/>
    <m/>
    <s v=""/>
    <m/>
    <s v=""/>
    <m/>
    <s v=""/>
    <n v="7"/>
    <n v="7"/>
    <n v="7"/>
    <n v="7"/>
  </r>
  <r>
    <x v="1"/>
    <s v="pitajepangmotif"/>
    <s v="Pita jepang motif"/>
    <n v="1"/>
    <n v="40"/>
    <n v="0"/>
    <n v="0"/>
    <n v="-1"/>
    <m/>
    <s v=""/>
    <m/>
    <s v=""/>
    <m/>
    <s v=""/>
    <m/>
    <s v=""/>
    <n v="0"/>
    <n v="0"/>
    <n v="0"/>
    <n v="0"/>
  </r>
  <r>
    <x v="1794"/>
    <s v="pitajepangmotifpolosmix"/>
    <s v="Pita Jepang Motif Polos Mix"/>
    <n v="9"/>
    <n v="40"/>
    <n v="8"/>
    <n v="8"/>
    <n v="-1"/>
    <m/>
    <s v=""/>
    <m/>
    <s v=""/>
    <m/>
    <s v=""/>
    <m/>
    <s v=""/>
    <n v="8"/>
    <n v="8"/>
    <n v="8"/>
    <n v="8"/>
  </r>
  <r>
    <x v="1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1795"/>
    <s v="pitajepangpolosmix"/>
    <s v="Pita Jepang Polos Mix"/>
    <n v="8"/>
    <n v="40"/>
    <n v="2"/>
    <n v="6"/>
    <n v="-2"/>
    <n v="2"/>
    <n v="-4"/>
    <m/>
    <s v=""/>
    <m/>
    <s v=""/>
    <m/>
    <s v=""/>
    <n v="6"/>
    <n v="2"/>
    <n v="2"/>
    <n v="2"/>
  </r>
  <r>
    <x v="179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9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80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1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1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1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801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80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803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1804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805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1806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807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8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9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10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11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12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13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14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15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16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17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8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819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20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21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22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2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824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25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26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27"/>
    <s v="pwinfico35pdk1235"/>
    <s v="PW Infico 3,5 pdk 1235"/>
    <n v="3"/>
    <s v="24 ls"/>
    <n v="2"/>
    <m/>
    <s v=""/>
    <n v="2"/>
    <n v="-1"/>
    <m/>
    <s v=""/>
    <m/>
    <s v=""/>
    <m/>
    <s v=""/>
    <n v="3"/>
    <n v="2"/>
    <n v="2"/>
    <n v="2"/>
  </r>
  <r>
    <x v="1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1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1828"/>
    <s v="pwkiko1212w"/>
    <s v="PW Kiko 12/12W"/>
    <n v="0"/>
    <s v="20 LSN"/>
    <n v="6"/>
    <m/>
    <s v=""/>
    <n v="6"/>
    <n v="6"/>
    <m/>
    <s v=""/>
    <m/>
    <s v=""/>
    <m/>
    <s v=""/>
    <n v="0"/>
    <n v="6"/>
    <n v="6"/>
    <n v="6"/>
  </r>
  <r>
    <x v="1829"/>
    <s v="pwkiko1224w"/>
    <s v="PW Kiko 12/24W"/>
    <n v="0"/>
    <s v="20 LSN"/>
    <n v="4"/>
    <m/>
    <s v=""/>
    <n v="4"/>
    <n v="4"/>
    <m/>
    <s v=""/>
    <m/>
    <s v=""/>
    <m/>
    <s v=""/>
    <n v="0"/>
    <n v="4"/>
    <n v="4"/>
    <n v="4"/>
  </r>
  <r>
    <x v="1830"/>
    <s v="pwkiko1836w"/>
    <s v="PW Kiko 18/36W"/>
    <n v="0"/>
    <s v="16 LSN"/>
    <n v="1"/>
    <m/>
    <s v=""/>
    <n v="1"/>
    <n v="1"/>
    <m/>
    <s v=""/>
    <m/>
    <s v=""/>
    <m/>
    <s v=""/>
    <n v="0"/>
    <n v="1"/>
    <n v="1"/>
    <n v="1"/>
  </r>
  <r>
    <x v="1831"/>
    <s v="pwkiko612w"/>
    <s v="PW Kiko 6/12W"/>
    <n v="2"/>
    <s v="40 LSN"/>
    <n v="1"/>
    <m/>
    <s v=""/>
    <n v="1"/>
    <n v="-1"/>
    <m/>
    <s v=""/>
    <m/>
    <s v=""/>
    <m/>
    <s v=""/>
    <n v="2"/>
    <n v="1"/>
    <n v="1"/>
    <n v="1"/>
  </r>
  <r>
    <x v="1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1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1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3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3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3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3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3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3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838"/>
    <s v="sampulboxybatik"/>
    <s v="Sampul Boxy Batik"/>
    <n v="5"/>
    <n v="180"/>
    <n v="1"/>
    <n v="4"/>
    <n v="-1"/>
    <m/>
    <s v=""/>
    <n v="1"/>
    <n v="-3"/>
    <m/>
    <s v=""/>
    <m/>
    <s v=""/>
    <n v="4"/>
    <n v="4"/>
    <n v="1"/>
    <n v="1"/>
  </r>
  <r>
    <x v="1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39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40"/>
    <s v="sampulboxyfancy150stok26"/>
    <s v="Sampul Boxy Fancy (150 stok 26)"/>
    <n v="108"/>
    <n v="180"/>
    <n v="158"/>
    <n v="158"/>
    <n v="50"/>
    <m/>
    <s v=""/>
    <m/>
    <s v=""/>
    <m/>
    <s v=""/>
    <m/>
    <s v=""/>
    <n v="158"/>
    <n v="158"/>
    <n v="158"/>
    <n v="158"/>
  </r>
  <r>
    <x v="1841"/>
    <s v="sampuldust25"/>
    <s v="Sampul Dust 25"/>
    <n v="0"/>
    <n v="500"/>
    <n v="2"/>
    <n v="2"/>
    <n v="2"/>
    <m/>
    <s v=""/>
    <m/>
    <s v=""/>
    <m/>
    <s v=""/>
    <m/>
    <s v=""/>
    <n v="2"/>
    <n v="2"/>
    <n v="2"/>
    <n v="2"/>
  </r>
  <r>
    <x v="1842"/>
    <s v="sampuldust34"/>
    <s v="Sampul Dust 34"/>
    <n v="0"/>
    <n v="500"/>
    <n v="2"/>
    <n v="2"/>
    <n v="2"/>
    <m/>
    <s v=""/>
    <m/>
    <s v=""/>
    <m/>
    <s v=""/>
    <m/>
    <s v=""/>
    <n v="2"/>
    <n v="2"/>
    <n v="2"/>
    <n v="2"/>
  </r>
  <r>
    <x v="184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4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45"/>
    <s v="sampulkwartobatikutn"/>
    <s v="Sampul Kwarto batik UTN"/>
    <n v="7"/>
    <n v="240"/>
    <n v="7"/>
    <m/>
    <s v=""/>
    <m/>
    <s v=""/>
    <m/>
    <s v=""/>
    <m/>
    <s v=""/>
    <m/>
    <s v=""/>
    <n v="7"/>
    <n v="7"/>
    <n v="7"/>
    <n v="7"/>
  </r>
  <r>
    <x v="1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1"/>
    <s v="sampulkwartofancy"/>
    <s v="Sampul Kwarto Fancy"/>
    <n v="1"/>
    <n v="240"/>
    <n v="0"/>
    <m/>
    <s v=""/>
    <m/>
    <s v=""/>
    <n v="0"/>
    <n v="-1"/>
    <m/>
    <s v=""/>
    <m/>
    <s v=""/>
    <n v="1"/>
    <n v="1"/>
    <n v="0"/>
    <n v="0"/>
  </r>
  <r>
    <x v="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1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1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46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47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8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1849"/>
    <s v="siletgagangplastik"/>
    <s v="Silet gagang plastik"/>
    <n v="8"/>
    <s v="20 gr"/>
    <n v="6"/>
    <m/>
    <s v=""/>
    <m/>
    <s v=""/>
    <n v="6"/>
    <n v="-2"/>
    <m/>
    <s v=""/>
    <m/>
    <s v=""/>
    <n v="8"/>
    <n v="8"/>
    <n v="6"/>
    <n v="6"/>
  </r>
  <r>
    <x v="1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5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1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1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1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51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52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53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54"/>
    <s v="sipoa8012"/>
    <s v="Sipoa 8012"/>
    <n v="16"/>
    <s v="240 pc"/>
    <n v="15"/>
    <n v="15"/>
    <n v="-1"/>
    <m/>
    <s v=""/>
    <m/>
    <s v=""/>
    <m/>
    <s v=""/>
    <m/>
    <s v=""/>
    <n v="15"/>
    <n v="15"/>
    <n v="15"/>
    <n v="15"/>
  </r>
  <r>
    <x v="1855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56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57"/>
    <s v="sipoaangelstrawberry"/>
    <s v="Sipoa Angel Strawberry"/>
    <n v="11"/>
    <s v="30 ls"/>
    <n v="10"/>
    <n v="10"/>
    <n v="-1"/>
    <m/>
    <s v=""/>
    <m/>
    <s v=""/>
    <m/>
    <s v=""/>
    <m/>
    <s v=""/>
    <n v="10"/>
    <n v="10"/>
    <n v="10"/>
    <n v="10"/>
  </r>
  <r>
    <x v="1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58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59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60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61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62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63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64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65"/>
    <s v="spidol12w838golden"/>
    <s v="Spidol 12W 838 Golden"/>
    <n v="13"/>
    <s v="24 LSN"/>
    <n v="11"/>
    <n v="12"/>
    <n v="-1"/>
    <n v="11"/>
    <n v="-1"/>
    <m/>
    <s v=""/>
    <m/>
    <s v=""/>
    <m/>
    <s v=""/>
    <n v="12"/>
    <n v="11"/>
    <n v="11"/>
    <n v="11"/>
  </r>
  <r>
    <x v="1866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67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68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69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70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71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72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1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73"/>
    <s v="stabillo2whl219zendi"/>
    <s v="Stabillo 2w HL 219 Zendi"/>
    <n v="64"/>
    <s v="144 ls"/>
    <n v="63"/>
    <m/>
    <s v=""/>
    <n v="63"/>
    <n v="-1"/>
    <m/>
    <s v=""/>
    <m/>
    <s v=""/>
    <m/>
    <s v=""/>
    <n v="64"/>
    <n v="63"/>
    <n v="63"/>
    <n v="63"/>
  </r>
  <r>
    <x v="1874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75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76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77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8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79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80"/>
    <s v="stabillohl520vancofaktur"/>
    <s v="Stabillo HL 520 Vanco (Faktur)"/>
    <n v="13"/>
    <s v="100 LSN"/>
    <n v="12"/>
    <m/>
    <s v=""/>
    <n v="12"/>
    <n v="-1"/>
    <m/>
    <s v=""/>
    <m/>
    <s v=""/>
    <m/>
    <s v=""/>
    <n v="13"/>
    <n v="12"/>
    <n v="12"/>
    <n v="12"/>
  </r>
  <r>
    <x v="1881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82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83"/>
    <s v="stabillotf11475w"/>
    <s v="Stabillo TF 1147 (5W)"/>
    <m/>
    <s v="60 LSN"/>
    <n v="2"/>
    <m/>
    <s v=""/>
    <n v="2"/>
    <n v="2"/>
    <m/>
    <s v=""/>
    <m/>
    <s v=""/>
    <m/>
    <s v=""/>
    <n v="0"/>
    <n v="2"/>
    <n v="2"/>
    <n v="2"/>
  </r>
  <r>
    <x v="1"/>
    <s v="stabillotf610"/>
    <s v="Stabillo TF 610"/>
    <n v="1"/>
    <s v="24 BOX"/>
    <n v="0"/>
    <m/>
    <s v=""/>
    <n v="0"/>
    <n v="-1"/>
    <m/>
    <s v=""/>
    <m/>
    <s v=""/>
    <m/>
    <s v=""/>
    <n v="1"/>
    <n v="0"/>
    <n v="0"/>
    <n v="0"/>
  </r>
  <r>
    <x v="1"/>
    <s v="stabillotf616"/>
    <s v="Stabillo TF 616"/>
    <n v="2"/>
    <s v="32 PAK"/>
    <n v="0"/>
    <m/>
    <s v=""/>
    <n v="0"/>
    <n v="-2"/>
    <m/>
    <s v=""/>
    <m/>
    <s v=""/>
    <m/>
    <s v=""/>
    <n v="2"/>
    <n v="0"/>
    <n v="0"/>
    <n v="0"/>
  </r>
  <r>
    <x v="188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8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8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8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8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1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8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9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1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189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92"/>
    <s v="stampadherok"/>
    <s v="Stampad Hero k"/>
    <n v="13"/>
    <s v="24 ls"/>
    <n v="11"/>
    <m/>
    <s v=""/>
    <m/>
    <s v=""/>
    <n v="11"/>
    <n v="-2"/>
    <m/>
    <s v=""/>
    <m/>
    <s v=""/>
    <n v="13"/>
    <n v="13"/>
    <n v="11"/>
    <n v="11"/>
  </r>
  <r>
    <x v="1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1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93"/>
    <s v="standartbkvtech6.5"/>
    <s v="Standart Bk V tech 6.5"/>
    <n v="8"/>
    <s v="5 ls"/>
    <n v="8"/>
    <m/>
    <s v=""/>
    <m/>
    <s v=""/>
    <m/>
    <s v=""/>
    <m/>
    <s v=""/>
    <m/>
    <s v=""/>
    <n v="8"/>
    <n v="8"/>
    <n v="8"/>
    <n v="8"/>
  </r>
  <r>
    <x v="1894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95"/>
    <s v="stapler414yuanchong414faktur"/>
    <s v="Stapler 414 Yuan Chong 414 Faktur"/>
    <n v="17"/>
    <s v="5 ls"/>
    <n v="16"/>
    <n v="16"/>
    <n v="-1"/>
    <m/>
    <s v=""/>
    <m/>
    <s v=""/>
    <m/>
    <s v=""/>
    <m/>
    <s v=""/>
    <n v="16"/>
    <n v="16"/>
    <n v="16"/>
    <n v="16"/>
  </r>
  <r>
    <x v="189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9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9"/>
    <s v="staplersdi1102faktur"/>
    <s v="Stapler SDI 1102 FAKTUR"/>
    <n v="2"/>
    <s v="30 LSN"/>
    <n v="1"/>
    <m/>
    <s v=""/>
    <m/>
    <s v=""/>
    <n v="1"/>
    <n v="-1"/>
    <m/>
    <s v=""/>
    <m/>
    <s v=""/>
    <n v="2"/>
    <n v="2"/>
    <n v="1"/>
    <n v="1"/>
  </r>
  <r>
    <x v="190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1901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902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903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904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905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906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907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8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9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10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11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12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13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914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15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"/>
    <s v="sticknotetf010"/>
    <s v="Stick Note TF 010"/>
    <n v="1"/>
    <n v="600"/>
    <n v="0"/>
    <m/>
    <s v=""/>
    <n v="0"/>
    <n v="-1"/>
    <m/>
    <s v=""/>
    <m/>
    <s v=""/>
    <m/>
    <s v=""/>
    <n v="1"/>
    <n v="0"/>
    <n v="0"/>
    <n v="0"/>
  </r>
  <r>
    <x v="1916"/>
    <s v="sticknotetf0243"/>
    <s v="Stick Note TF 0243"/>
    <n v="30"/>
    <s v="108 pc"/>
    <n v="29"/>
    <m/>
    <s v=""/>
    <m/>
    <s v=""/>
    <n v="29"/>
    <n v="-1"/>
    <m/>
    <s v=""/>
    <m/>
    <s v=""/>
    <n v="30"/>
    <n v="30"/>
    <n v="29"/>
    <n v="29"/>
  </r>
  <r>
    <x v="1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"/>
    <s v="sticknotetf0244400lb"/>
    <s v="Stick Note TF 0244 (400lb)"/>
    <n v="2"/>
    <s v="108 PCS"/>
    <n v="0"/>
    <m/>
    <s v=""/>
    <m/>
    <s v=""/>
    <n v="0"/>
    <n v="-2"/>
    <m/>
    <s v=""/>
    <m/>
    <s v=""/>
    <n v="2"/>
    <n v="2"/>
    <n v="0"/>
    <n v="0"/>
  </r>
  <r>
    <x v="1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1917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8"/>
    <s v="sticknotetf6548c"/>
    <s v="Stick Note TF 654-8C"/>
    <n v="0"/>
    <n v="300"/>
    <n v="2"/>
    <m/>
    <s v=""/>
    <n v="2"/>
    <n v="2"/>
    <m/>
    <s v=""/>
    <m/>
    <s v=""/>
    <m/>
    <s v=""/>
    <n v="0"/>
    <n v="2"/>
    <n v="2"/>
    <n v="2"/>
  </r>
  <r>
    <x v="1919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20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21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22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23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24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25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26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27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8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9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30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31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32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33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34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35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36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37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8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9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40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41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42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43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44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45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46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47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8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9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50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51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52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53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54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55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56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57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8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9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60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61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62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1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63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64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65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66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67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8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69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70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71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72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73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74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75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76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77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8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9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80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81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82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83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84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85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86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87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8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9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90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91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92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93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94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95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96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97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8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9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2000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2001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2002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003"/>
    <s v="sulingyamaha"/>
    <s v="Suling Yamaha"/>
    <n v="29"/>
    <s v="60 PCS"/>
    <n v="23"/>
    <n v="25"/>
    <n v="-4"/>
    <m/>
    <s v=""/>
    <n v="23"/>
    <n v="-2"/>
    <m/>
    <s v=""/>
    <m/>
    <s v=""/>
    <n v="25"/>
    <n v="25"/>
    <n v="23"/>
    <n v="23"/>
  </r>
  <r>
    <x v="2004"/>
    <s v="superboxtoplatpsb"/>
    <s v="Super Box Topla TP/ SB"/>
    <n v="4"/>
    <s v="24 pc"/>
    <n v="2"/>
    <m/>
    <s v=""/>
    <m/>
    <s v=""/>
    <n v="2"/>
    <n v="-2"/>
    <m/>
    <s v=""/>
    <m/>
    <s v=""/>
    <n v="4"/>
    <n v="4"/>
    <n v="2"/>
    <n v="2"/>
  </r>
  <r>
    <x v="2005"/>
    <s v="talibatikputihbalpindo"/>
    <s v="Tali Batik Putih B Alpindo"/>
    <n v="58"/>
    <s v="50 LSN"/>
    <n v="57"/>
    <m/>
    <s v=""/>
    <m/>
    <s v=""/>
    <n v="57"/>
    <n v="-1"/>
    <m/>
    <s v=""/>
    <m/>
    <s v=""/>
    <n v="58"/>
    <n v="58"/>
    <n v="57"/>
    <n v="57"/>
  </r>
  <r>
    <x v="2006"/>
    <s v="talibatikputihtalpindo"/>
    <s v="Tali Batik Putih T Alpindo"/>
    <n v="38"/>
    <s v="50 LSN"/>
    <n v="37"/>
    <m/>
    <s v=""/>
    <n v="37"/>
    <n v="-1"/>
    <m/>
    <s v=""/>
    <m/>
    <s v=""/>
    <m/>
    <s v=""/>
    <n v="38"/>
    <n v="37"/>
    <n v="37"/>
    <n v="37"/>
  </r>
  <r>
    <x v="1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1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1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1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007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8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009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010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2011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12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1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013"/>
    <s v="talipeonyht"/>
    <s v="Tali Peony Ht"/>
    <n v="12"/>
    <n v="5000"/>
    <n v="5"/>
    <m/>
    <s v=""/>
    <m/>
    <s v=""/>
    <n v="5"/>
    <n v="-7"/>
    <m/>
    <s v=""/>
    <m/>
    <s v=""/>
    <n v="12"/>
    <n v="12"/>
    <n v="5"/>
    <n v="5"/>
  </r>
  <r>
    <x v="2014"/>
    <s v="talipeonyk"/>
    <s v="Tali Peony K"/>
    <n v="7"/>
    <n v="5000"/>
    <n v="6"/>
    <m/>
    <s v=""/>
    <n v="6"/>
    <n v="-1"/>
    <m/>
    <s v=""/>
    <m/>
    <s v=""/>
    <m/>
    <s v=""/>
    <n v="7"/>
    <n v="6"/>
    <n v="6"/>
    <n v="6"/>
  </r>
  <r>
    <x v="2015"/>
    <s v="talipeonym4p3"/>
    <s v="Tali Peony M (4), P (3)"/>
    <n v="9"/>
    <n v="5000"/>
    <n v="7"/>
    <m/>
    <s v=""/>
    <n v="8"/>
    <n v="-1"/>
    <n v="7"/>
    <n v="-1"/>
    <m/>
    <s v=""/>
    <m/>
    <s v=""/>
    <n v="9"/>
    <n v="8"/>
    <n v="7"/>
    <n v="7"/>
  </r>
  <r>
    <x v="2016"/>
    <s v="talipeonyor4b9"/>
    <s v="Tali Peony Or (4), B (9)"/>
    <n v="16"/>
    <n v="5000"/>
    <n v="13"/>
    <m/>
    <s v=""/>
    <n v="15"/>
    <n v="-1"/>
    <n v="13"/>
    <n v="-2"/>
    <m/>
    <s v=""/>
    <m/>
    <s v=""/>
    <n v="16"/>
    <n v="15"/>
    <n v="13"/>
    <n v="13"/>
  </r>
  <r>
    <x v="2017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18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9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20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21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22"/>
    <s v="taliyoyoputihtrans"/>
    <s v="Tali Yoyo Putih Trans"/>
    <n v="2"/>
    <n v="200"/>
    <n v="2"/>
    <m/>
    <s v=""/>
    <m/>
    <s v=""/>
    <m/>
    <s v=""/>
    <m/>
    <s v=""/>
    <m/>
    <s v=""/>
    <n v="2"/>
    <n v="2"/>
    <n v="2"/>
    <n v="2"/>
  </r>
  <r>
    <x v="2023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24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025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26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27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2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1"/>
    <s v="tasbatikbalpindo"/>
    <s v="Tas batik B alpindo"/>
    <n v="3"/>
    <s v="50 ls"/>
    <n v="0"/>
    <m/>
    <s v=""/>
    <n v="0"/>
    <n v="-3"/>
    <m/>
    <s v=""/>
    <m/>
    <s v=""/>
    <m/>
    <s v=""/>
    <n v="3"/>
    <n v="0"/>
    <n v="0"/>
    <n v="0"/>
  </r>
  <r>
    <x v="2029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30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31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32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"/>
    <s v="tasbatikmj2t"/>
    <s v="Tas batik MJ 2 (T)"/>
    <n v="2"/>
    <s v="60 LSN"/>
    <n v="0"/>
    <m/>
    <s v=""/>
    <m/>
    <s v=""/>
    <n v="0"/>
    <n v="-2"/>
    <m/>
    <s v=""/>
    <m/>
    <s v=""/>
    <n v="2"/>
    <n v="2"/>
    <n v="0"/>
    <n v="0"/>
  </r>
  <r>
    <x v="2033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34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35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1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1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1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1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036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1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37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038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39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40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41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42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43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44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45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46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47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48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1"/>
    <s v="tasgagangbutekputihbkcg"/>
    <s v="Tas Gagang butek putih B kcg"/>
    <n v="11"/>
    <s v="40 ls"/>
    <n v="0"/>
    <n v="8"/>
    <n v="-3"/>
    <n v="5"/>
    <n v="-3"/>
    <n v="0"/>
    <n v="-5"/>
    <m/>
    <s v=""/>
    <m/>
    <s v=""/>
    <n v="8"/>
    <n v="5"/>
    <n v="0"/>
    <n v="0"/>
  </r>
  <r>
    <x v="2049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50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51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52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53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54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55"/>
    <s v="tasgg03206320642065"/>
    <s v="Tas GG 03 2063/ 2064/ 2065"/>
    <n v="3"/>
    <s v="30 ls"/>
    <n v="2"/>
    <m/>
    <s v=""/>
    <m/>
    <s v=""/>
    <n v="2"/>
    <n v="-1"/>
    <m/>
    <s v=""/>
    <m/>
    <s v=""/>
    <n v="3"/>
    <n v="3"/>
    <n v="2"/>
    <n v="2"/>
  </r>
  <r>
    <x v="2056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57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58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59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60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61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62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63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1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64"/>
    <s v="tashd234"/>
    <s v="Tas HD 234"/>
    <n v="12"/>
    <n v="480"/>
    <n v="11"/>
    <n v="11"/>
    <n v="-1"/>
    <m/>
    <s v=""/>
    <m/>
    <s v=""/>
    <m/>
    <s v=""/>
    <m/>
    <s v=""/>
    <n v="11"/>
    <n v="11"/>
    <n v="11"/>
    <n v="11"/>
  </r>
  <r>
    <x v="2065"/>
    <s v="tashdpolos823"/>
    <s v="Tas HD polos (823)"/>
    <n v="2"/>
    <s v="480 pc"/>
    <n v="1"/>
    <m/>
    <s v=""/>
    <n v="1"/>
    <n v="-1"/>
    <m/>
    <s v=""/>
    <m/>
    <s v=""/>
    <m/>
    <s v=""/>
    <n v="2"/>
    <n v="1"/>
    <n v="1"/>
    <n v="1"/>
  </r>
  <r>
    <x v="1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66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1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67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68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69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70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71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72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73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1"/>
    <s v="taskadogg2787"/>
    <s v="Tas Kado GG2 787"/>
    <n v="1"/>
    <s v="40 LSN"/>
    <n v="0"/>
    <n v="0"/>
    <n v="-1"/>
    <m/>
    <s v=""/>
    <m/>
    <s v=""/>
    <m/>
    <s v=""/>
    <m/>
    <s v=""/>
    <n v="0"/>
    <n v="0"/>
    <n v="0"/>
    <n v="0"/>
  </r>
  <r>
    <x v="2074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75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76"/>
    <s v="taskaine100a"/>
    <s v="Tas Kain E 100 A"/>
    <n v="3"/>
    <s v="300 PCS"/>
    <n v="2"/>
    <m/>
    <s v=""/>
    <m/>
    <s v=""/>
    <n v="2"/>
    <n v="-1"/>
    <m/>
    <s v=""/>
    <m/>
    <s v=""/>
    <n v="3"/>
    <n v="3"/>
    <n v="2"/>
    <n v="2"/>
  </r>
  <r>
    <x v="2077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78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79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1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1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80"/>
    <s v="taskarung40x45"/>
    <s v="Tas Karung 40x45"/>
    <n v="16"/>
    <s v="120 PCS"/>
    <n v="13"/>
    <n v="14"/>
    <n v="-2"/>
    <m/>
    <s v=""/>
    <n v="13"/>
    <n v="-1"/>
    <m/>
    <s v=""/>
    <m/>
    <s v=""/>
    <n v="14"/>
    <n v="14"/>
    <n v="13"/>
    <n v="13"/>
  </r>
  <r>
    <x v="2081"/>
    <s v="taskarung45x50"/>
    <s v="Tas Karung 45x50"/>
    <n v="7"/>
    <s v="120 PCS"/>
    <n v="4"/>
    <n v="5"/>
    <n v="-2"/>
    <m/>
    <s v=""/>
    <n v="4"/>
    <n v="-1"/>
    <m/>
    <s v=""/>
    <m/>
    <s v=""/>
    <n v="5"/>
    <n v="5"/>
    <n v="4"/>
    <n v="4"/>
  </r>
  <r>
    <x v="2082"/>
    <s v="taskarung50x55"/>
    <s v="Tas Karung 50x55"/>
    <n v="7"/>
    <s v="120 PCS"/>
    <n v="9"/>
    <n v="5"/>
    <n v="-2"/>
    <n v="9"/>
    <n v="4"/>
    <m/>
    <s v=""/>
    <m/>
    <s v=""/>
    <m/>
    <s v=""/>
    <n v="5"/>
    <n v="9"/>
    <n v="9"/>
    <n v="9"/>
  </r>
  <r>
    <x v="2083"/>
    <s v="taskarung55x65"/>
    <s v="Tas Karung 55x65"/>
    <n v="10"/>
    <s v="120 PCS"/>
    <n v="8"/>
    <n v="9"/>
    <n v="-1"/>
    <m/>
    <s v=""/>
    <n v="8"/>
    <n v="-1"/>
    <m/>
    <s v=""/>
    <m/>
    <s v=""/>
    <n v="9"/>
    <n v="9"/>
    <n v="8"/>
    <n v="8"/>
  </r>
  <r>
    <x v="2084"/>
    <s v="taskarung70x70"/>
    <s v="Tas Karung 70x70"/>
    <n v="3"/>
    <s v="120 PCS"/>
    <n v="16"/>
    <n v="2"/>
    <n v="-1"/>
    <n v="16"/>
    <n v="14"/>
    <m/>
    <s v=""/>
    <m/>
    <s v=""/>
    <m/>
    <s v=""/>
    <n v="2"/>
    <n v="16"/>
    <n v="16"/>
    <n v="16"/>
  </r>
  <r>
    <x v="2085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1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1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1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1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86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1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87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88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89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90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91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92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93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94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95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96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97"/>
    <s v="taskertaslysd286b"/>
    <s v="Tas Kertas Ly SD 286 B"/>
    <n v="8"/>
    <s v="360 pc"/>
    <n v="7"/>
    <m/>
    <s v=""/>
    <n v="7"/>
    <n v="-1"/>
    <m/>
    <s v=""/>
    <m/>
    <s v=""/>
    <m/>
    <s v=""/>
    <n v="8"/>
    <n v="7"/>
    <n v="7"/>
    <n v="7"/>
  </r>
  <r>
    <x v="2098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99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100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101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1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102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1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103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104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105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106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107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108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1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109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10"/>
    <s v="taslysd154k"/>
    <s v="Tas LySD 154 K"/>
    <n v="8"/>
    <n v="480"/>
    <n v="7"/>
    <m/>
    <s v=""/>
    <n v="7"/>
    <n v="-1"/>
    <m/>
    <s v=""/>
    <m/>
    <s v=""/>
    <m/>
    <s v=""/>
    <n v="8"/>
    <n v="7"/>
    <n v="7"/>
    <n v="7"/>
  </r>
  <r>
    <x v="2111"/>
    <s v="taslysd229k"/>
    <s v="Tas LySD 229 K"/>
    <n v="37"/>
    <s v="480 pc"/>
    <n v="36"/>
    <n v="36"/>
    <n v="-1"/>
    <m/>
    <s v=""/>
    <m/>
    <s v=""/>
    <m/>
    <s v=""/>
    <m/>
    <s v=""/>
    <n v="36"/>
    <n v="36"/>
    <n v="36"/>
    <n v="36"/>
  </r>
  <r>
    <x v="2112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1"/>
    <s v="taslysd572k"/>
    <s v="Tas LySD 572 K"/>
    <n v="2"/>
    <n v="480"/>
    <n v="0"/>
    <m/>
    <s v=""/>
    <n v="1"/>
    <n v="-1"/>
    <n v="0"/>
    <n v="-1"/>
    <m/>
    <s v=""/>
    <m/>
    <s v=""/>
    <n v="2"/>
    <n v="1"/>
    <n v="0"/>
    <n v="0"/>
  </r>
  <r>
    <x v="2113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14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15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16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1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1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117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18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19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2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21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22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23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2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2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26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27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2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2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30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31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32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33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34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35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36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1"/>
    <s v="tasplastikkecila1"/>
    <s v="Tas plastik kecil A1"/>
    <n v="1"/>
    <s v="200 pc"/>
    <n v="0"/>
    <m/>
    <s v=""/>
    <n v="0"/>
    <n v="-1"/>
    <m/>
    <s v=""/>
    <m/>
    <s v=""/>
    <m/>
    <s v=""/>
    <n v="1"/>
    <n v="0"/>
    <n v="0"/>
    <n v="0"/>
  </r>
  <r>
    <x v="213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38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39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40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4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42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43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44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45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46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47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48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49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50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51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52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53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54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55"/>
    <s v="tasshoplysd291b"/>
    <s v="Tas Shop Ly SD 291B"/>
    <n v="2"/>
    <n v="360"/>
    <n v="1"/>
    <m/>
    <s v=""/>
    <n v="1"/>
    <n v="-1"/>
    <m/>
    <s v=""/>
    <m/>
    <s v=""/>
    <m/>
    <s v=""/>
    <n v="2"/>
    <n v="1"/>
    <n v="1"/>
    <n v="1"/>
  </r>
  <r>
    <x v="2156"/>
    <s v="tasshoplysdl280b"/>
    <s v="Tas Shop Ly SD L 280 B"/>
    <n v="7"/>
    <n v="360"/>
    <n v="6"/>
    <m/>
    <s v=""/>
    <n v="6"/>
    <n v="-1"/>
    <m/>
    <s v=""/>
    <m/>
    <s v=""/>
    <m/>
    <s v=""/>
    <n v="7"/>
    <n v="6"/>
    <n v="6"/>
    <n v="6"/>
  </r>
  <r>
    <x v="1"/>
    <s v="tasshoplysdl288b"/>
    <s v="Tas Shop Ly SD L 288 B"/>
    <n v="1"/>
    <n v="360"/>
    <n v="0"/>
    <m/>
    <s v=""/>
    <n v="0"/>
    <n v="-1"/>
    <m/>
    <s v=""/>
    <m/>
    <s v=""/>
    <m/>
    <s v=""/>
    <n v="1"/>
    <n v="0"/>
    <n v="0"/>
    <n v="0"/>
  </r>
  <r>
    <x v="2157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58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59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60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61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62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63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1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64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65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66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67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68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1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69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1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70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71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72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73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74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75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76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77"/>
    <s v="tastalimetalik1pk=12pcgoldsilver20x25"/>
    <s v="Tas Tali Metalik (1 Pk=12 pc) Gold/ Silver 20x25"/>
    <n v="4"/>
    <s v="60 ls"/>
    <n v="3"/>
    <m/>
    <s v=""/>
    <m/>
    <s v=""/>
    <n v="3"/>
    <n v="-1"/>
    <m/>
    <s v=""/>
    <m/>
    <s v=""/>
    <n v="4"/>
    <n v="4"/>
    <n v="3"/>
    <n v="3"/>
  </r>
  <r>
    <x v="2178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79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80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81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82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83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84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85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86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87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88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89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90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91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92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93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94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95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96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97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98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99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200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201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202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203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204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205"/>
    <s v="tempelankaca35"/>
    <s v="Tempelan Kaca 3,5"/>
    <n v="5"/>
    <s v="7200 pc"/>
    <n v="4"/>
    <m/>
    <s v=""/>
    <m/>
    <s v=""/>
    <n v="4"/>
    <n v="-1"/>
    <m/>
    <s v=""/>
    <m/>
    <s v=""/>
    <n v="5"/>
    <n v="5"/>
    <n v="4"/>
    <n v="4"/>
  </r>
  <r>
    <x v="2206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207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208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09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10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11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12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1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1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1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13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1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1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14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15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16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17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18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19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20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21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22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23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24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25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26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27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28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29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30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31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32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33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34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35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36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37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1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38"/>
    <s v="tipeex737a"/>
    <s v="Tipe-ex 737 A"/>
    <n v="4"/>
    <s v="48 LSN"/>
    <n v="2"/>
    <m/>
    <s v=""/>
    <m/>
    <s v=""/>
    <n v="2"/>
    <n v="-2"/>
    <m/>
    <s v=""/>
    <m/>
    <s v=""/>
    <n v="4"/>
    <n v="4"/>
    <n v="2"/>
    <n v="2"/>
  </r>
  <r>
    <x v="1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39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1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1"/>
    <s v="tipeex8003"/>
    <s v="Tipe-ex 8003"/>
    <n v="3"/>
    <s v="120 LSN"/>
    <n v="0"/>
    <m/>
    <s v=""/>
    <n v="0"/>
    <n v="-3"/>
    <m/>
    <s v=""/>
    <m/>
    <s v=""/>
    <m/>
    <s v=""/>
    <n v="3"/>
    <n v="0"/>
    <n v="0"/>
    <n v="0"/>
  </r>
  <r>
    <x v="1"/>
    <s v="tipeex8005"/>
    <s v="Tipe-ex 8005"/>
    <n v="1"/>
    <s v="120 LSN"/>
    <n v="0"/>
    <m/>
    <s v=""/>
    <n v="0"/>
    <n v="-1"/>
    <m/>
    <s v=""/>
    <m/>
    <s v=""/>
    <m/>
    <s v=""/>
    <n v="1"/>
    <n v="0"/>
    <n v="0"/>
    <n v="0"/>
  </r>
  <r>
    <x v="224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4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4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4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4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4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4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4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4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4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1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1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50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51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52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53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54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55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1"/>
    <s v="tipeexcandy6m2c506"/>
    <s v="Tipe-ex Candy 6M 2C 506"/>
    <n v="3"/>
    <s v="48 ls"/>
    <n v="0"/>
    <m/>
    <s v=""/>
    <m/>
    <s v=""/>
    <n v="0"/>
    <n v="-3"/>
    <m/>
    <s v=""/>
    <m/>
    <s v=""/>
    <n v="3"/>
    <n v="3"/>
    <n v="0"/>
    <n v="0"/>
  </r>
  <r>
    <x v="1"/>
    <s v="tipeexcandycc5001"/>
    <s v="Tipe-ex Candy CC 5001"/>
    <n v="1"/>
    <s v="144 ls"/>
    <n v="0"/>
    <m/>
    <s v=""/>
    <m/>
    <s v=""/>
    <n v="0"/>
    <n v="-1"/>
    <m/>
    <s v=""/>
    <m/>
    <s v=""/>
    <n v="1"/>
    <n v="1"/>
    <n v="0"/>
    <n v="0"/>
  </r>
  <r>
    <x v="2256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57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58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59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60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61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1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1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1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62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63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64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65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66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67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68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69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70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71"/>
    <s v="tipeexdt50504"/>
    <s v="Tipe-ex DT 5050-4"/>
    <n v="4"/>
    <s v="36 ls"/>
    <n v="3"/>
    <m/>
    <s v=""/>
    <m/>
    <s v=""/>
    <n v="3"/>
    <n v="-1"/>
    <m/>
    <s v=""/>
    <m/>
    <s v=""/>
    <n v="4"/>
    <n v="4"/>
    <n v="3"/>
    <n v="3"/>
  </r>
  <r>
    <x v="227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73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1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4"/>
    <s v="tipeexkertas7013mini"/>
    <s v="Tipe-ex Kertas 7013/ mini"/>
    <n v="5"/>
    <s v="2304 pc"/>
    <n v="5"/>
    <m/>
    <s v=""/>
    <m/>
    <s v=""/>
    <m/>
    <s v=""/>
    <m/>
    <s v=""/>
    <m/>
    <s v=""/>
    <n v="5"/>
    <n v="5"/>
    <n v="5"/>
    <n v="5"/>
  </r>
  <r>
    <x v="2275"/>
    <s v="tipeexkertas7013mini"/>
    <s v="Tipe-ex Kertas 7013/ mini"/>
    <n v="1"/>
    <s v="192 LSN"/>
    <n v="1"/>
    <m/>
    <s v=""/>
    <m/>
    <s v=""/>
    <m/>
    <s v=""/>
    <m/>
    <s v=""/>
    <m/>
    <s v=""/>
    <n v="1"/>
    <n v="1"/>
    <n v="1"/>
    <n v="1"/>
  </r>
  <r>
    <x v="2276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77"/>
    <s v="tipeexkertas9147"/>
    <s v="Tipe-ex Kertas 9147"/>
    <n v="7"/>
    <s v="36 LSN"/>
    <n v="7"/>
    <m/>
    <s v=""/>
    <m/>
    <s v=""/>
    <m/>
    <s v=""/>
    <m/>
    <s v=""/>
    <m/>
    <s v=""/>
    <n v="7"/>
    <n v="7"/>
    <n v="7"/>
    <n v="7"/>
  </r>
  <r>
    <x v="2278"/>
    <s v="tipeexkertascandy4m3c507"/>
    <s v="Tipe-ex Kertas Candy 4M 3C 507"/>
    <n v="14"/>
    <s v="48 ls"/>
    <n v="13"/>
    <m/>
    <s v=""/>
    <m/>
    <s v=""/>
    <n v="13"/>
    <n v="-1"/>
    <m/>
    <s v=""/>
    <m/>
    <s v=""/>
    <n v="14"/>
    <n v="14"/>
    <n v="13"/>
    <n v="13"/>
  </r>
  <r>
    <x v="2279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80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81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82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83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84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85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86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1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87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88"/>
    <s v="tipeexsenter5000hkmixtt"/>
    <s v="Tipe-ex senter 5000 Hk Mix TT"/>
    <n v="1"/>
    <s v="576 pc"/>
    <n v="3"/>
    <m/>
    <s v=""/>
    <m/>
    <s v=""/>
    <n v="3"/>
    <n v="2"/>
    <m/>
    <s v=""/>
    <m/>
    <s v=""/>
    <n v="1"/>
    <n v="1"/>
    <n v="3"/>
    <n v="3"/>
  </r>
  <r>
    <x v="1"/>
    <s v="tipeexsenter5012smurf"/>
    <s v="Tipe-ex senter 5012 Smurf"/>
    <n v="1"/>
    <s v="576 pc"/>
    <n v="0"/>
    <m/>
    <s v=""/>
    <m/>
    <s v=""/>
    <n v="0"/>
    <n v="-1"/>
    <m/>
    <s v=""/>
    <m/>
    <s v=""/>
    <n v="1"/>
    <n v="1"/>
    <n v="0"/>
    <n v="0"/>
  </r>
  <r>
    <x v="228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1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9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9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92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93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94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95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9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9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9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9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1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1"/>
    <s v="wc110n120osama"/>
    <s v="WC 110n/ 120 osama"/>
    <n v="4"/>
    <s v="144 pc"/>
    <n v="0"/>
    <n v="0"/>
    <n v="-4"/>
    <m/>
    <s v=""/>
    <m/>
    <s v=""/>
    <m/>
    <s v=""/>
    <m/>
    <s v=""/>
    <n v="0"/>
    <n v="0"/>
    <n v="0"/>
    <n v="0"/>
  </r>
  <r>
    <x v="2300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301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302"/>
    <s v="wcmarries132512wbt34gm27"/>
    <s v="WC Marries 1325/ 12W BT (34) GM (27)"/>
    <n v="64"/>
    <s v="12 LSN"/>
    <n v="61"/>
    <n v="63"/>
    <n v="-1"/>
    <m/>
    <s v=""/>
    <n v="61"/>
    <n v="-2"/>
    <m/>
    <s v=""/>
    <m/>
    <s v=""/>
    <n v="63"/>
    <n v="63"/>
    <n v="61"/>
    <n v="61"/>
  </r>
  <r>
    <x v="2303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304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305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306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8" firstHeaderRow="1" firstDataRow="1" firstDataCol="1"/>
  <pivotFields count="20">
    <pivotField axis="axisRow" showAll="0" sortType="ascending">
      <items count="3089">
        <item x="0"/>
        <item m="1" x="2954"/>
        <item x="2"/>
        <item m="1" x="2908"/>
        <item m="1" x="2877"/>
        <item m="1" x="2847"/>
        <item x="3"/>
        <item m="1" x="2822"/>
        <item x="4"/>
        <item x="5"/>
        <item x="6"/>
        <item x="7"/>
        <item m="1" x="2756"/>
        <item x="8"/>
        <item x="9"/>
        <item x="10"/>
        <item m="1" x="234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979"/>
        <item m="1" x="2403"/>
        <item x="41"/>
        <item m="1" x="2774"/>
        <item x="42"/>
        <item m="1" x="2391"/>
        <item m="1" x="2582"/>
        <item m="1" x="2757"/>
        <item m="1" x="2955"/>
        <item m="1" x="2371"/>
        <item m="1" x="2572"/>
        <item m="1" x="2741"/>
        <item m="1" x="2944"/>
        <item x="43"/>
        <item m="1" x="255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m="1" x="2909"/>
        <item m="1" x="3001"/>
        <item x="63"/>
        <item x="64"/>
        <item x="65"/>
        <item x="66"/>
        <item x="67"/>
        <item x="68"/>
        <item x="69"/>
        <item x="70"/>
        <item x="71"/>
        <item m="1" x="2412"/>
        <item m="1" x="251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m="1" x="2731"/>
        <item x="98"/>
        <item x="99"/>
        <item x="100"/>
        <item x="101"/>
        <item m="1" x="2453"/>
        <item x="102"/>
        <item x="103"/>
        <item x="104"/>
        <item m="1" x="2635"/>
        <item m="1" x="2669"/>
        <item x="105"/>
        <item m="1" x="277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m="1" x="2701"/>
        <item x="120"/>
        <item x="121"/>
        <item x="122"/>
        <item x="123"/>
        <item x="124"/>
        <item x="125"/>
        <item x="126"/>
        <item m="1" x="2328"/>
        <item m="1" x="2377"/>
        <item x="127"/>
        <item x="128"/>
        <item m="1" x="2529"/>
        <item x="129"/>
        <item x="130"/>
        <item x="131"/>
        <item x="132"/>
        <item x="133"/>
        <item m="1" x="2796"/>
        <item x="134"/>
        <item x="135"/>
        <item m="1" x="2947"/>
        <item x="136"/>
        <item x="137"/>
        <item x="138"/>
        <item m="1" x="2358"/>
        <item x="139"/>
        <item x="140"/>
        <item m="1" x="2519"/>
        <item x="141"/>
        <item x="142"/>
        <item x="143"/>
        <item x="144"/>
        <item x="145"/>
        <item m="1" x="2786"/>
        <item x="146"/>
        <item m="1" x="2886"/>
        <item x="147"/>
        <item m="1" x="2981"/>
        <item x="148"/>
        <item x="149"/>
        <item x="150"/>
        <item x="151"/>
        <item x="152"/>
        <item x="153"/>
        <item m="1" x="2548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295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294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m="1" x="288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m="1" x="2630"/>
        <item m="1" x="2647"/>
        <item x="223"/>
        <item x="224"/>
        <item m="1" x="2711"/>
        <item m="1" x="2739"/>
        <item m="1" x="2772"/>
        <item x="225"/>
        <item x="226"/>
        <item x="227"/>
        <item x="228"/>
        <item m="1" x="2898"/>
        <item x="229"/>
        <item m="1" x="2942"/>
        <item m="1" x="2964"/>
        <item m="1" x="2992"/>
        <item x="230"/>
        <item x="231"/>
        <item x="232"/>
        <item m="1" x="2315"/>
        <item m="1" x="2334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2675"/>
        <item x="247"/>
        <item x="248"/>
        <item x="249"/>
        <item x="250"/>
        <item m="1" x="2805"/>
        <item x="251"/>
        <item x="252"/>
        <item x="253"/>
        <item x="254"/>
        <item x="255"/>
        <item x="256"/>
        <item m="1" x="2975"/>
        <item x="257"/>
        <item x="258"/>
        <item x="259"/>
        <item m="1" x="3082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m="1" x="2604"/>
        <item m="1" x="2626"/>
        <item x="272"/>
        <item m="1" x="2662"/>
        <item m="1" x="2687"/>
        <item x="273"/>
        <item x="274"/>
        <item x="275"/>
        <item m="1" x="2791"/>
        <item m="1" x="2817"/>
        <item x="276"/>
        <item x="277"/>
        <item m="1" x="2895"/>
        <item x="278"/>
        <item m="1" x="2938"/>
        <item x="279"/>
        <item m="1" x="298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2513"/>
        <item x="291"/>
        <item x="292"/>
        <item x="293"/>
        <item x="294"/>
        <item x="295"/>
        <item x="296"/>
        <item x="297"/>
        <item x="298"/>
        <item x="299"/>
        <item m="1" x="2722"/>
        <item x="300"/>
        <item x="301"/>
        <item m="1" x="2802"/>
        <item m="1" x="2825"/>
        <item m="1" x="2850"/>
        <item x="302"/>
        <item x="303"/>
        <item m="1" x="2923"/>
        <item m="1" x="2951"/>
        <item m="1" x="2974"/>
        <item m="1" x="3000"/>
        <item m="1" x="3022"/>
        <item m="1" x="3050"/>
        <item m="1" x="3078"/>
        <item m="1" x="2322"/>
        <item m="1" x="2340"/>
        <item m="1" x="2363"/>
        <item m="1" x="2398"/>
        <item m="1" x="2425"/>
        <item m="1" x="2442"/>
        <item m="1" x="2470"/>
        <item x="304"/>
        <item x="305"/>
        <item x="306"/>
        <item m="1" x="2565"/>
        <item m="1" x="2588"/>
        <item x="307"/>
        <item x="308"/>
        <item x="309"/>
        <item m="1" x="2659"/>
        <item m="1" x="2683"/>
        <item m="1" x="2706"/>
        <item m="1" x="2735"/>
        <item m="1" x="2766"/>
        <item m="1" x="2789"/>
        <item m="1" x="2814"/>
        <item m="1" x="2837"/>
        <item m="1" x="2862"/>
        <item m="1" x="2893"/>
        <item m="1" x="2917"/>
        <item m="1" x="2934"/>
        <item m="1" x="2961"/>
        <item m="1" x="2986"/>
        <item m="1" x="3011"/>
        <item m="1" x="3036"/>
        <item x="310"/>
        <item m="1" x="2310"/>
        <item m="1" x="2331"/>
        <item m="1" x="2352"/>
        <item m="1" x="2383"/>
        <item m="1" x="2409"/>
        <item m="1" x="2433"/>
        <item m="1" x="2456"/>
        <item m="1" x="2483"/>
        <item m="1" x="2510"/>
        <item x="311"/>
        <item m="1" x="2553"/>
        <item m="1" x="2578"/>
        <item x="312"/>
        <item m="1" x="2616"/>
        <item m="1" x="2639"/>
        <item m="1" x="2651"/>
        <item x="313"/>
        <item x="314"/>
        <item m="1" x="2719"/>
        <item x="315"/>
        <item x="316"/>
        <item x="317"/>
        <item x="318"/>
        <item x="319"/>
        <item x="320"/>
        <item m="1" x="2904"/>
        <item x="321"/>
        <item x="322"/>
        <item x="323"/>
        <item x="324"/>
        <item x="325"/>
        <item x="326"/>
        <item x="327"/>
        <item m="1" x="2320"/>
        <item x="328"/>
        <item x="329"/>
        <item x="330"/>
        <item x="331"/>
        <item x="332"/>
        <item x="333"/>
        <item m="1" x="24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3034"/>
        <item m="1" x="3059"/>
        <item x="356"/>
        <item x="357"/>
        <item x="358"/>
        <item x="359"/>
        <item m="1" x="2408"/>
        <item m="1" x="2431"/>
        <item x="360"/>
        <item x="361"/>
        <item x="362"/>
        <item x="363"/>
        <item x="364"/>
        <item x="365"/>
        <item x="366"/>
        <item x="367"/>
        <item m="1" x="2637"/>
        <item m="1" x="265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2972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m="1" x="2430"/>
        <item x="396"/>
        <item m="1" x="2451"/>
        <item x="397"/>
        <item x="398"/>
        <item x="399"/>
        <item m="1" x="2507"/>
        <item x="400"/>
        <item m="1" x="2532"/>
        <item m="1" x="2540"/>
        <item x="401"/>
        <item m="1" x="2563"/>
        <item m="1" x="2575"/>
        <item m="1" x="2587"/>
        <item x="402"/>
        <item x="403"/>
        <item x="404"/>
        <item x="405"/>
        <item x="406"/>
        <item x="407"/>
        <item x="408"/>
        <item x="409"/>
        <item x="410"/>
        <item m="1" x="2679"/>
        <item x="411"/>
        <item m="1" x="2702"/>
        <item m="1" x="2715"/>
        <item m="1" x="2728"/>
        <item m="1" x="2748"/>
        <item m="1" x="2762"/>
        <item x="412"/>
        <item m="1" x="2787"/>
        <item m="1" x="2797"/>
        <item m="1" x="2812"/>
        <item m="1" x="2823"/>
        <item m="1" x="2834"/>
        <item m="1" x="2846"/>
        <item m="1" x="2857"/>
        <item m="1" x="2873"/>
        <item m="1" x="2891"/>
        <item m="1" x="2901"/>
        <item m="1" x="2914"/>
        <item m="1" x="2922"/>
        <item m="1" x="2932"/>
        <item m="1" x="2948"/>
        <item m="1" x="2959"/>
        <item m="1" x="2971"/>
        <item m="1" x="2985"/>
        <item m="1" x="2998"/>
        <item x="413"/>
        <item m="1" x="3019"/>
        <item m="1" x="3030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m="1" x="2613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m="1" x="2889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422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m="1" x="2586"/>
        <item x="502"/>
        <item x="503"/>
        <item m="1" x="2611"/>
        <item x="504"/>
        <item x="505"/>
        <item x="506"/>
        <item x="507"/>
        <item x="508"/>
        <item x="509"/>
        <item m="1" x="2677"/>
        <item m="1" x="2692"/>
        <item m="1" x="2699"/>
        <item m="1" x="2714"/>
        <item m="1" x="2725"/>
        <item m="1" x="2745"/>
        <item m="1" x="2760"/>
        <item x="510"/>
        <item x="511"/>
        <item x="512"/>
        <item x="513"/>
        <item x="514"/>
        <item x="515"/>
        <item m="1" x="2845"/>
        <item x="516"/>
        <item x="517"/>
        <item m="1" x="2887"/>
        <item x="518"/>
        <item x="519"/>
        <item x="520"/>
        <item m="1" x="2931"/>
        <item x="521"/>
        <item m="1" x="2958"/>
        <item m="1" x="2968"/>
        <item m="1" x="2982"/>
        <item m="1" x="2996"/>
        <item m="1" x="3006"/>
        <item m="1" x="3016"/>
        <item x="522"/>
        <item x="523"/>
        <item x="524"/>
        <item x="525"/>
        <item x="526"/>
        <item x="527"/>
        <item x="528"/>
        <item m="1" x="2337"/>
        <item m="1" x="2346"/>
        <item m="1" x="2357"/>
        <item m="1" x="2374"/>
        <item m="1" x="2393"/>
        <item m="1" x="2405"/>
        <item m="1" x="2420"/>
        <item m="1" x="2429"/>
        <item m="1" x="2440"/>
        <item m="1" x="2448"/>
        <item m="1" x="2464"/>
        <item m="1" x="2478"/>
        <item m="1" x="2491"/>
        <item x="529"/>
        <item m="1" x="2518"/>
        <item m="1" x="2527"/>
        <item m="1" x="2537"/>
        <item m="1" x="2549"/>
        <item m="1" x="2561"/>
        <item m="1" x="2574"/>
        <item m="1" x="2585"/>
        <item m="1" x="2593"/>
        <item m="1" x="2600"/>
        <item x="530"/>
        <item x="531"/>
        <item x="532"/>
        <item x="533"/>
        <item x="534"/>
        <item m="1" x="2655"/>
        <item x="535"/>
        <item x="536"/>
        <item x="537"/>
        <item x="538"/>
        <item x="539"/>
        <item x="540"/>
        <item m="1" x="2744"/>
        <item x="541"/>
        <item m="1" x="2775"/>
        <item m="1" x="2785"/>
        <item x="542"/>
        <item x="543"/>
        <item x="544"/>
        <item x="545"/>
        <item x="546"/>
        <item m="1" x="2855"/>
        <item x="547"/>
        <item x="548"/>
        <item m="1" x="2900"/>
        <item x="549"/>
        <item x="550"/>
        <item m="1" x="2930"/>
        <item x="551"/>
        <item x="552"/>
        <item m="1" x="2966"/>
        <item m="1" x="2980"/>
        <item m="1" x="2995"/>
        <item m="1" x="3004"/>
        <item m="1" x="3015"/>
        <item m="1" x="3027"/>
        <item m="1" x="3044"/>
        <item m="1" x="3055"/>
        <item m="1" x="3073"/>
        <item m="1" x="3084"/>
        <item m="1" x="2319"/>
        <item m="1" x="2326"/>
        <item m="1" x="2336"/>
        <item m="1" x="2345"/>
        <item m="1" x="2356"/>
        <item m="1" x="2372"/>
        <item m="1" x="2392"/>
        <item m="1" x="2404"/>
        <item m="1" x="2419"/>
        <item m="1" x="2428"/>
        <item m="1" x="2439"/>
        <item m="1" x="2447"/>
        <item m="1" x="2463"/>
        <item m="1" x="2477"/>
        <item x="553"/>
        <item x="554"/>
        <item x="555"/>
        <item m="1" x="2526"/>
        <item m="1" x="2536"/>
        <item m="1" x="2547"/>
        <item x="556"/>
        <item x="557"/>
        <item m="1" x="2584"/>
        <item x="558"/>
        <item m="1" x="2599"/>
        <item m="1" x="260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2743"/>
        <item x="570"/>
        <item x="571"/>
        <item m="1" x="2784"/>
        <item m="1" x="2795"/>
        <item m="1" x="2809"/>
        <item m="1" x="2820"/>
        <item m="1" x="2831"/>
        <item m="1" x="2844"/>
        <item m="1" x="2854"/>
        <item m="1" x="2870"/>
        <item x="572"/>
        <item x="573"/>
        <item x="574"/>
        <item x="575"/>
        <item x="576"/>
        <item x="577"/>
        <item m="1" x="2957"/>
        <item m="1" x="2965"/>
        <item m="1" x="2978"/>
        <item m="1" x="2994"/>
        <item m="1" x="3003"/>
        <item m="1" x="3014"/>
        <item m="1" x="3026"/>
        <item m="1" x="3043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427"/>
        <item x="590"/>
        <item x="591"/>
        <item x="592"/>
        <item x="593"/>
        <item x="594"/>
        <item m="1" x="2503"/>
        <item x="595"/>
        <item x="596"/>
        <item x="597"/>
        <item x="598"/>
        <item m="1" x="2560"/>
        <item m="1" x="2573"/>
        <item m="1" x="2583"/>
        <item x="599"/>
        <item x="600"/>
        <item m="1" x="2608"/>
        <item x="601"/>
        <item x="602"/>
        <item x="603"/>
        <item x="604"/>
        <item x="605"/>
        <item m="1" x="2668"/>
        <item x="606"/>
        <item m="1" x="2691"/>
        <item x="607"/>
        <item m="1" x="2713"/>
        <item x="608"/>
        <item m="1" x="2742"/>
        <item m="1" x="2758"/>
        <item m="1" x="2773"/>
        <item x="609"/>
        <item x="610"/>
        <item m="1" x="2808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m="1" x="3042"/>
        <item m="1" x="3054"/>
        <item m="1" x="3072"/>
        <item x="629"/>
        <item m="1" x="2318"/>
        <item x="630"/>
        <item x="631"/>
        <item x="632"/>
        <item x="633"/>
        <item x="634"/>
        <item x="635"/>
        <item x="636"/>
        <item x="637"/>
        <item m="1" x="2426"/>
        <item m="1" x="2438"/>
        <item x="638"/>
        <item m="1" x="2462"/>
        <item m="1" x="2476"/>
        <item x="639"/>
        <item m="1" x="2502"/>
        <item x="640"/>
        <item x="641"/>
        <item x="642"/>
        <item x="643"/>
        <item m="1" x="2559"/>
        <item x="644"/>
        <item x="645"/>
        <item m="1" x="2592"/>
        <item x="646"/>
        <item x="647"/>
        <item x="648"/>
        <item x="649"/>
        <item m="1" x="2642"/>
        <item m="1" x="2648"/>
        <item x="650"/>
        <item x="651"/>
        <item x="652"/>
        <item m="1" x="2690"/>
        <item x="653"/>
        <item x="654"/>
        <item x="655"/>
        <item x="656"/>
        <item x="657"/>
        <item x="658"/>
        <item x="659"/>
        <item m="1" x="2794"/>
        <item m="1" x="2807"/>
        <item m="1" x="2819"/>
        <item x="660"/>
        <item x="661"/>
        <item x="662"/>
        <item x="663"/>
        <item m="1" x="2885"/>
        <item x="664"/>
        <item x="665"/>
        <item x="666"/>
        <item x="667"/>
        <item x="668"/>
        <item x="669"/>
        <item x="670"/>
        <item x="671"/>
        <item m="1" x="2993"/>
        <item x="672"/>
        <item x="673"/>
        <item x="674"/>
        <item x="675"/>
        <item x="676"/>
        <item x="677"/>
        <item x="678"/>
        <item m="1" x="2317"/>
        <item m="1" x="2325"/>
        <item m="1" x="2335"/>
        <item x="679"/>
        <item x="680"/>
        <item m="1" x="2370"/>
        <item x="681"/>
        <item m="1" x="2402"/>
        <item x="682"/>
        <item x="683"/>
        <item m="1" x="2437"/>
        <item x="684"/>
        <item m="1" x="2461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m="1" x="2712"/>
        <item x="707"/>
        <item x="708"/>
        <item x="709"/>
        <item x="710"/>
        <item x="711"/>
        <item x="712"/>
        <item m="1" x="2806"/>
        <item x="713"/>
        <item x="714"/>
        <item m="1" x="2843"/>
        <item x="715"/>
        <item x="716"/>
        <item x="717"/>
        <item m="1" x="2899"/>
        <item x="718"/>
        <item x="719"/>
        <item x="720"/>
        <item x="721"/>
        <item m="1" x="2557"/>
        <item x="722"/>
        <item x="723"/>
        <item m="1" x="2953"/>
        <item x="724"/>
        <item x="725"/>
        <item x="726"/>
        <item x="727"/>
        <item x="728"/>
        <item x="729"/>
        <item m="1" x="2607"/>
        <item m="1" x="3002"/>
        <item m="1" x="2618"/>
        <item x="730"/>
        <item m="1" x="2631"/>
        <item x="731"/>
        <item x="732"/>
        <item x="733"/>
        <item x="734"/>
        <item x="735"/>
        <item x="736"/>
        <item m="1" x="3071"/>
        <item x="737"/>
        <item x="738"/>
        <item x="739"/>
        <item x="740"/>
        <item x="741"/>
        <item x="742"/>
        <item m="1" x="2698"/>
        <item x="743"/>
        <item x="744"/>
        <item x="745"/>
        <item x="746"/>
        <item m="1" x="2355"/>
        <item x="747"/>
        <item x="748"/>
        <item x="749"/>
        <item x="750"/>
        <item x="751"/>
        <item x="752"/>
        <item m="1" x="2783"/>
        <item m="1" x="2418"/>
        <item x="753"/>
        <item x="754"/>
        <item x="755"/>
        <item x="756"/>
        <item x="757"/>
        <item x="758"/>
        <item m="1" x="2829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m="1" x="3069"/>
        <item m="1" x="2666"/>
        <item x="796"/>
        <item x="797"/>
        <item m="1" x="2316"/>
        <item m="1" x="2689"/>
        <item x="798"/>
        <item x="799"/>
        <item x="800"/>
        <item x="801"/>
        <item x="802"/>
        <item x="803"/>
        <item x="804"/>
        <item m="1" x="2738"/>
        <item m="1" x="2367"/>
        <item m="1" x="2755"/>
        <item m="1" x="2389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m="1" x="2841"/>
        <item m="1" x="2473"/>
        <item x="817"/>
        <item x="818"/>
        <item m="1" x="2868"/>
        <item x="819"/>
        <item x="820"/>
        <item x="821"/>
        <item x="822"/>
        <item x="823"/>
        <item x="824"/>
        <item x="825"/>
        <item x="826"/>
        <item x="827"/>
        <item m="1" x="2929"/>
        <item x="828"/>
        <item m="1" x="2941"/>
        <item m="1" x="2571"/>
        <item x="829"/>
        <item m="1" x="2581"/>
        <item x="830"/>
        <item m="1" x="2591"/>
        <item m="1" x="2977"/>
        <item m="1" x="2598"/>
        <item m="1" x="2991"/>
        <item m="1" x="2606"/>
        <item x="831"/>
        <item x="832"/>
        <item x="833"/>
        <item x="834"/>
        <item x="835"/>
        <item x="836"/>
        <item x="837"/>
        <item m="1" x="2646"/>
        <item m="1" x="3052"/>
        <item m="1" x="2652"/>
        <item m="1" x="3067"/>
        <item m="1" x="2664"/>
        <item m="1" x="3083"/>
        <item m="1" x="2676"/>
        <item x="838"/>
        <item x="839"/>
        <item x="840"/>
        <item x="841"/>
        <item x="842"/>
        <item x="843"/>
        <item x="844"/>
        <item x="845"/>
        <item x="846"/>
        <item m="1" x="2737"/>
        <item m="1" x="2365"/>
        <item x="847"/>
        <item x="848"/>
        <item m="1" x="2771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m="1" x="2840"/>
        <item x="860"/>
        <item x="861"/>
        <item m="1" x="2488"/>
        <item m="1" x="2866"/>
        <item m="1" x="2499"/>
        <item m="1" x="2882"/>
        <item m="1" x="2516"/>
        <item x="862"/>
        <item x="863"/>
        <item x="864"/>
        <item m="1" x="2535"/>
        <item m="1" x="2920"/>
        <item m="1" x="2545"/>
        <item x="865"/>
        <item x="866"/>
        <item x="867"/>
        <item x="868"/>
        <item x="869"/>
        <item x="870"/>
        <item x="871"/>
        <item x="872"/>
        <item m="1" x="2976"/>
        <item m="1" x="2596"/>
        <item m="1" x="2990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m="1" x="2736"/>
        <item x="897"/>
        <item x="898"/>
        <item m="1" x="2388"/>
        <item m="1" x="2770"/>
        <item m="1" x="2400"/>
        <item m="1" x="2782"/>
        <item m="1" x="241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62"/>
        <item x="927"/>
        <item x="928"/>
        <item x="929"/>
        <item x="930"/>
        <item x="931"/>
        <item x="932"/>
        <item x="933"/>
        <item x="934"/>
        <item m="1" x="2627"/>
        <item m="1" x="3024"/>
        <item x="935"/>
        <item m="1" x="3038"/>
        <item x="936"/>
        <item m="1" x="3051"/>
        <item x="937"/>
        <item x="938"/>
        <item x="939"/>
        <item x="940"/>
        <item x="941"/>
        <item x="942"/>
        <item x="943"/>
        <item x="944"/>
        <item x="945"/>
        <item x="946"/>
        <item m="1" x="2709"/>
        <item x="947"/>
        <item x="948"/>
        <item x="949"/>
        <item x="950"/>
        <item x="951"/>
        <item m="1" x="2753"/>
        <item m="1" x="2386"/>
        <item m="1" x="2769"/>
        <item x="952"/>
        <item x="953"/>
        <item m="1" x="2416"/>
        <item x="954"/>
        <item x="955"/>
        <item m="1" x="2804"/>
        <item m="1" x="2435"/>
        <item m="1" x="2818"/>
        <item m="1" x="2445"/>
        <item m="1" x="2827"/>
        <item m="1" x="2458"/>
        <item m="1" x="2839"/>
        <item m="1" x="2471"/>
        <item m="1" x="2851"/>
        <item m="1" x="2486"/>
        <item m="1" x="2864"/>
        <item m="1" x="2497"/>
        <item m="1" x="2881"/>
        <item m="1" x="2514"/>
        <item m="1" x="2896"/>
        <item x="956"/>
        <item x="957"/>
        <item x="958"/>
        <item x="959"/>
        <item x="960"/>
        <item m="1" x="2926"/>
        <item m="1" x="2555"/>
        <item m="1" x="2939"/>
        <item m="1" x="2569"/>
        <item m="1" x="2952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m="1" x="2697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2780"/>
        <item m="1" x="2414"/>
        <item x="996"/>
        <item x="997"/>
        <item x="998"/>
        <item x="999"/>
        <item m="1" x="2816"/>
        <item m="1" x="2443"/>
        <item x="1000"/>
        <item x="1001"/>
        <item x="1002"/>
        <item x="1003"/>
        <item x="1004"/>
        <item m="1" x="2485"/>
        <item x="1005"/>
        <item x="1006"/>
        <item m="1" x="2880"/>
        <item x="1007"/>
        <item x="1008"/>
        <item x="1009"/>
        <item x="1010"/>
        <item x="1011"/>
        <item x="1012"/>
        <item m="1" x="2544"/>
        <item m="1" x="2925"/>
        <item m="1" x="2554"/>
        <item m="1" x="2936"/>
        <item x="1013"/>
        <item x="1014"/>
        <item x="1015"/>
        <item x="1016"/>
        <item x="1017"/>
        <item x="1018"/>
        <item x="1019"/>
        <item m="1" x="2988"/>
        <item x="1020"/>
        <item x="1021"/>
        <item m="1" x="2617"/>
        <item m="1" x="3012"/>
        <item m="1" x="2624"/>
        <item x="1022"/>
        <item x="1023"/>
        <item x="1024"/>
        <item x="1025"/>
        <item x="1026"/>
        <item x="1027"/>
        <item x="1028"/>
        <item m="1" x="2661"/>
        <item m="1" x="3080"/>
        <item m="1" x="2673"/>
        <item m="1" x="2311"/>
        <item m="1" x="2684"/>
        <item x="1029"/>
        <item x="1030"/>
        <item x="1031"/>
        <item m="1" x="2708"/>
        <item x="1032"/>
        <item x="1033"/>
        <item x="1034"/>
        <item x="1035"/>
        <item x="1036"/>
        <item x="1037"/>
        <item m="1" x="2385"/>
        <item x="1038"/>
        <item x="1039"/>
        <item x="1040"/>
        <item m="1" x="2413"/>
        <item x="1041"/>
        <item x="1042"/>
        <item m="1" x="2803"/>
        <item x="1043"/>
        <item m="1" x="2815"/>
        <item x="1044"/>
        <item x="1045"/>
        <item x="1046"/>
        <item m="1" x="2838"/>
        <item x="1047"/>
        <item x="1048"/>
        <item x="1049"/>
        <item x="1050"/>
        <item x="1051"/>
        <item x="1052"/>
        <item x="1053"/>
        <item x="1054"/>
        <item x="1055"/>
        <item m="1" x="2906"/>
        <item m="1" x="2534"/>
        <item m="1" x="2919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2707"/>
        <item m="1" x="2341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m="1" x="2801"/>
        <item x="1100"/>
        <item x="1101"/>
        <item x="1102"/>
        <item x="1103"/>
        <item x="1104"/>
        <item x="1105"/>
        <item x="1106"/>
        <item x="1107"/>
        <item x="1108"/>
        <item m="1" x="2863"/>
        <item x="1109"/>
        <item x="1110"/>
        <item m="1" x="2511"/>
        <item m="1" x="2894"/>
        <item m="1" x="2524"/>
        <item x="1111"/>
        <item x="1112"/>
        <item m="1" x="2918"/>
        <item x="1113"/>
        <item x="1114"/>
        <item x="1115"/>
        <item m="1" x="2935"/>
        <item m="1" x="2566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411"/>
        <item m="1" x="2790"/>
        <item x="1154"/>
        <item m="1" x="2800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m="1" x="2542"/>
        <item x="1173"/>
        <item x="1174"/>
        <item x="1175"/>
        <item x="1176"/>
        <item x="1177"/>
        <item m="1" x="2579"/>
        <item x="1178"/>
        <item x="1179"/>
        <item m="1" x="2973"/>
        <item m="1" x="2595"/>
        <item m="1" x="2987"/>
        <item m="1" x="2602"/>
        <item m="1" x="2999"/>
        <item x="1180"/>
        <item x="1181"/>
        <item x="1182"/>
        <item x="1183"/>
        <item x="1184"/>
        <item x="1185"/>
        <item x="1186"/>
        <item m="1" x="3049"/>
        <item x="1187"/>
        <item m="1" x="3062"/>
        <item x="1188"/>
        <item m="1" x="3077"/>
        <item m="1" x="2672"/>
        <item x="1189"/>
        <item m="1" x="2682"/>
        <item m="1" x="2321"/>
        <item m="1" x="2696"/>
        <item m="1" x="2332"/>
        <item m="1" x="2705"/>
        <item m="1" x="2339"/>
        <item m="1" x="2721"/>
        <item m="1" x="2353"/>
        <item m="1" x="2734"/>
        <item m="1" x="2362"/>
        <item m="1" x="2751"/>
        <item x="1190"/>
        <item m="1" x="2765"/>
        <item m="1" x="2397"/>
        <item x="1191"/>
        <item m="1" x="2410"/>
        <item x="1192"/>
        <item x="1193"/>
        <item x="1194"/>
        <item x="1195"/>
        <item x="1196"/>
        <item x="1197"/>
        <item x="1198"/>
        <item x="1199"/>
        <item x="1200"/>
        <item m="1" x="2469"/>
        <item m="1" x="2849"/>
        <item x="1201"/>
        <item x="1202"/>
        <item m="1" x="2496"/>
        <item m="1" x="2878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m="1" x="2309"/>
        <item m="1" x="2681"/>
        <item x="1236"/>
        <item x="1237"/>
        <item x="1238"/>
        <item m="1" x="2704"/>
        <item x="1239"/>
        <item m="1" x="2720"/>
        <item x="1240"/>
        <item m="1" x="2733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m="1" x="2523"/>
        <item x="1265"/>
        <item x="1266"/>
        <item x="1267"/>
        <item m="1" x="2541"/>
        <item x="1268"/>
        <item x="1269"/>
        <item x="1270"/>
        <item x="1271"/>
        <item m="1" x="2950"/>
        <item m="1" x="2577"/>
        <item m="1" x="2960"/>
        <item x="1272"/>
        <item x="1273"/>
        <item x="1274"/>
        <item x="1275"/>
        <item x="1276"/>
        <item x="1277"/>
        <item m="1" x="2615"/>
        <item m="1" x="3010"/>
        <item m="1" x="2623"/>
        <item m="1" x="3021"/>
        <item m="1" x="2638"/>
        <item x="1278"/>
        <item x="1279"/>
        <item x="1280"/>
        <item x="1281"/>
        <item m="1" x="3061"/>
        <item x="1282"/>
        <item m="1" x="3076"/>
        <item m="1" x="2671"/>
        <item x="1283"/>
        <item x="1284"/>
        <item x="1285"/>
        <item x="1286"/>
        <item x="1287"/>
        <item x="1288"/>
        <item x="1289"/>
        <item m="1" x="2718"/>
        <item x="1290"/>
        <item x="1291"/>
        <item x="1292"/>
        <item x="1293"/>
        <item x="1294"/>
        <item x="1295"/>
        <item x="1296"/>
        <item x="1297"/>
        <item x="1298"/>
        <item x="1299"/>
        <item m="1" x="2424"/>
        <item x="1300"/>
        <item x="1301"/>
        <item x="1302"/>
        <item x="1303"/>
        <item x="1304"/>
        <item x="1305"/>
        <item x="1306"/>
        <item x="1307"/>
        <item x="1308"/>
        <item m="1" x="2482"/>
        <item m="1" x="2861"/>
        <item x="1309"/>
        <item x="1310"/>
        <item x="1311"/>
        <item x="1312"/>
        <item x="1313"/>
        <item x="1314"/>
        <item x="1315"/>
        <item m="1" x="2916"/>
        <item x="1316"/>
        <item x="1317"/>
        <item m="1" x="2552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060"/>
        <item x="1338"/>
        <item m="1" x="3075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m="1" x="2750"/>
        <item m="1" x="2382"/>
        <item m="1" x="2764"/>
        <item m="1" x="2396"/>
        <item m="1" x="2779"/>
        <item x="1351"/>
        <item x="1352"/>
        <item x="1353"/>
        <item x="1354"/>
        <item m="1" x="2432"/>
        <item m="1" x="2813"/>
        <item x="1355"/>
        <item m="1" x="2824"/>
        <item m="1" x="2455"/>
        <item m="1" x="2836"/>
        <item m="1" x="2468"/>
        <item m="1" x="2848"/>
        <item m="1" x="2481"/>
        <item m="1" x="2860"/>
        <item m="1" x="2494"/>
        <item m="1" x="2876"/>
        <item x="1356"/>
        <item m="1" x="2892"/>
        <item m="1" x="2522"/>
        <item m="1" x="2903"/>
        <item x="1357"/>
        <item m="1" x="2915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3035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m="1" x="2330"/>
        <item x="1388"/>
        <item x="1389"/>
        <item m="1" x="2717"/>
        <item m="1" x="2351"/>
        <item m="1" x="2732"/>
        <item m="1" x="2361"/>
        <item x="1390"/>
        <item m="1" x="2381"/>
        <item m="1" x="2763"/>
        <item x="1391"/>
        <item x="1392"/>
        <item x="1393"/>
        <item x="1394"/>
        <item x="1395"/>
        <item m="1" x="279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m="1" x="2551"/>
        <item x="1416"/>
        <item m="1" x="2564"/>
        <item x="1417"/>
        <item x="1418"/>
        <item x="1419"/>
        <item x="1420"/>
        <item x="1421"/>
        <item x="1422"/>
        <item x="1423"/>
        <item x="1424"/>
        <item x="1425"/>
        <item x="1426"/>
        <item m="1" x="3009"/>
        <item m="1" x="2622"/>
        <item x="1427"/>
        <item x="1428"/>
        <item m="1" x="3033"/>
        <item x="1429"/>
        <item x="1430"/>
        <item x="1431"/>
        <item x="1432"/>
        <item x="1433"/>
        <item x="1434"/>
        <item x="1435"/>
        <item x="1436"/>
        <item x="1437"/>
        <item x="1438"/>
        <item m="1" x="2695"/>
        <item m="1" x="2329"/>
        <item x="1439"/>
        <item x="1440"/>
        <item x="1441"/>
        <item x="1442"/>
        <item m="1" x="2730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m="1" x="2454"/>
        <item x="1457"/>
        <item x="1458"/>
        <item x="1459"/>
        <item x="1460"/>
        <item x="1461"/>
        <item m="1" x="2493"/>
        <item m="1" x="2875"/>
        <item m="1" x="2509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m="1" x="3020"/>
        <item m="1" x="2636"/>
        <item m="1" x="3032"/>
        <item x="1484"/>
        <item x="1485"/>
        <item x="1486"/>
        <item x="1487"/>
        <item x="1488"/>
        <item x="1489"/>
        <item m="1" x="2670"/>
        <item x="1490"/>
        <item m="1" x="2680"/>
        <item x="1491"/>
        <item m="1" x="2694"/>
        <item x="1492"/>
        <item m="1" x="2703"/>
        <item x="1493"/>
        <item x="1494"/>
        <item x="1495"/>
        <item x="1496"/>
        <item x="1497"/>
        <item m="1" x="2749"/>
        <item m="1" x="2380"/>
        <item x="1498"/>
        <item m="1" x="2395"/>
        <item x="1499"/>
        <item x="1500"/>
        <item m="1" x="2788"/>
        <item x="1501"/>
        <item m="1" x="2798"/>
        <item x="1502"/>
        <item x="1503"/>
        <item x="1504"/>
        <item x="1505"/>
        <item x="1506"/>
        <item x="1507"/>
        <item x="1508"/>
        <item m="1" x="2452"/>
        <item m="1" x="2641"/>
        <item m="1" x="2835"/>
        <item m="1" x="3041"/>
        <item m="1" x="2467"/>
        <item x="1509"/>
        <item x="1510"/>
        <item m="1" x="3053"/>
        <item m="1" x="2480"/>
        <item x="1511"/>
        <item m="1" x="2859"/>
        <item x="1512"/>
        <item x="1513"/>
        <item m="1" x="2667"/>
        <item m="1" x="2874"/>
        <item x="1514"/>
        <item m="1" x="2508"/>
        <item x="1515"/>
        <item x="1516"/>
        <item x="1517"/>
        <item x="1518"/>
        <item x="1519"/>
        <item m="1" x="2902"/>
        <item m="1" x="2324"/>
        <item m="1" x="2533"/>
        <item x="1520"/>
        <item x="1521"/>
        <item x="1522"/>
        <item x="1523"/>
        <item x="1524"/>
        <item x="1525"/>
        <item x="1526"/>
        <item x="1527"/>
        <item x="1528"/>
        <item m="1" x="2933"/>
        <item x="1529"/>
        <item x="1530"/>
        <item m="1" x="2740"/>
        <item m="1" x="2949"/>
        <item m="1" x="2369"/>
        <item m="1" x="2576"/>
        <item x="1531"/>
        <item x="1532"/>
        <item m="1" x="2390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614"/>
        <item x="1545"/>
        <item m="1" x="3008"/>
        <item x="1546"/>
        <item m="1" x="2621"/>
        <item x="1547"/>
        <item x="1548"/>
        <item x="1549"/>
        <item m="1" x="2634"/>
        <item m="1" x="2830"/>
        <item m="1" x="3031"/>
        <item m="1" x="2460"/>
        <item m="1" x="2645"/>
        <item m="1" x="2842"/>
        <item m="1" x="3048"/>
        <item m="1" x="2475"/>
        <item x="1550"/>
        <item x="1551"/>
        <item x="1552"/>
        <item x="1553"/>
        <item m="1" x="2658"/>
        <item m="1" x="2869"/>
        <item x="1554"/>
        <item m="1" x="2501"/>
        <item x="1555"/>
        <item x="1556"/>
        <item m="1" x="2308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m="1" x="2338"/>
        <item m="1" x="2546"/>
        <item m="1" x="2716"/>
        <item x="1568"/>
        <item m="1" x="2350"/>
        <item m="1" x="2556"/>
        <item m="1" x="2729"/>
        <item m="1" x="2943"/>
        <item m="1" x="2360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629"/>
        <item x="1593"/>
        <item m="1" x="3025"/>
        <item x="1594"/>
        <item x="1595"/>
        <item x="1596"/>
        <item x="1597"/>
        <item m="1" x="2466"/>
        <item x="1598"/>
        <item x="1599"/>
        <item x="1600"/>
        <item x="1601"/>
        <item m="1" x="2653"/>
        <item m="1" x="2858"/>
        <item m="1" x="3070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323"/>
        <item m="1" x="2531"/>
        <item x="1613"/>
        <item x="1614"/>
        <item x="1615"/>
        <item x="1616"/>
        <item x="1617"/>
        <item x="1618"/>
        <item m="1" x="2344"/>
        <item x="1619"/>
        <item x="1620"/>
        <item x="1621"/>
        <item x="1622"/>
        <item m="1" x="2562"/>
        <item x="1623"/>
        <item x="1624"/>
        <item m="1" x="2368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m="1" x="2793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m="1" x="2459"/>
        <item m="1" x="2644"/>
        <item x="1651"/>
        <item m="1" x="3047"/>
        <item m="1" x="2474"/>
        <item x="1652"/>
        <item x="1653"/>
        <item x="1654"/>
        <item x="1655"/>
        <item x="1656"/>
        <item x="1657"/>
        <item x="1658"/>
        <item x="1659"/>
        <item x="1660"/>
        <item m="1" x="2883"/>
        <item m="1" x="2307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m="1" x="2349"/>
        <item x="1676"/>
        <item x="1677"/>
        <item x="1678"/>
        <item x="1679"/>
        <item x="1680"/>
        <item m="1" x="2747"/>
        <item x="1681"/>
        <item m="1" x="2379"/>
        <item x="1682"/>
        <item x="1683"/>
        <item x="1684"/>
        <item x="1685"/>
        <item x="1686"/>
        <item x="1687"/>
        <item x="1688"/>
        <item m="1" x="2407"/>
        <item x="1689"/>
        <item x="1690"/>
        <item x="1691"/>
        <item x="1692"/>
        <item x="1693"/>
        <item x="1694"/>
        <item x="1695"/>
        <item x="1696"/>
        <item x="1697"/>
        <item m="1" x="2811"/>
        <item x="1698"/>
        <item x="1699"/>
        <item x="1700"/>
        <item x="1701"/>
        <item x="1702"/>
        <item x="1703"/>
        <item x="1704"/>
        <item x="1705"/>
        <item m="1" x="3040"/>
        <item x="1706"/>
        <item x="1707"/>
        <item x="1708"/>
        <item x="1709"/>
        <item x="1710"/>
        <item x="1711"/>
        <item x="1712"/>
        <item m="1" x="3068"/>
        <item x="1713"/>
        <item m="1" x="2665"/>
        <item x="1714"/>
        <item x="1715"/>
        <item x="1716"/>
        <item x="1717"/>
        <item x="1718"/>
        <item x="1719"/>
        <item x="1720"/>
        <item x="1721"/>
        <item x="1722"/>
        <item x="1723"/>
        <item m="1" x="2530"/>
        <item x="1724"/>
        <item m="1" x="2913"/>
        <item x="1725"/>
        <item x="1726"/>
        <item x="1727"/>
        <item m="1" x="2921"/>
        <item m="1" x="2342"/>
        <item x="1728"/>
        <item m="1" x="2724"/>
        <item x="1729"/>
        <item x="1730"/>
        <item x="1731"/>
        <item x="1732"/>
        <item x="1733"/>
        <item m="1" x="2366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m="1" x="2436"/>
        <item x="1753"/>
        <item x="1754"/>
        <item x="1755"/>
        <item x="1756"/>
        <item m="1" x="2633"/>
        <item x="1757"/>
        <item x="1758"/>
        <item x="1759"/>
        <item x="1760"/>
        <item x="1761"/>
        <item m="1" x="3046"/>
        <item m="1" x="2472"/>
        <item m="1" x="2649"/>
        <item m="1" x="2853"/>
        <item m="1" x="3058"/>
        <item m="1" x="2489"/>
        <item m="1" x="2657"/>
        <item m="1" x="2867"/>
        <item m="1" x="3074"/>
        <item m="1" x="2500"/>
        <item x="1762"/>
        <item x="1763"/>
        <item m="1" x="3087"/>
        <item m="1" x="2517"/>
        <item m="1" x="2678"/>
        <item x="1764"/>
        <item x="1765"/>
        <item x="1766"/>
        <item x="1767"/>
        <item m="1" x="2911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m="1" x="2940"/>
        <item m="1" x="2359"/>
        <item m="1" x="2570"/>
        <item m="1" x="2746"/>
        <item x="1779"/>
        <item m="1" x="2378"/>
        <item m="1" x="2580"/>
        <item m="1" x="2761"/>
        <item m="1" x="2963"/>
        <item m="1" x="2394"/>
        <item m="1" x="2590"/>
        <item m="1" x="2777"/>
        <item x="1780"/>
        <item m="1" x="2406"/>
        <item m="1" x="2597"/>
        <item x="1781"/>
        <item x="1782"/>
        <item x="1783"/>
        <item x="1784"/>
        <item x="1785"/>
        <item x="1786"/>
        <item x="1787"/>
        <item x="1788"/>
        <item m="1" x="2810"/>
        <item m="1" x="3013"/>
        <item x="1789"/>
        <item x="1790"/>
        <item x="1791"/>
        <item x="1792"/>
        <item m="1" x="2450"/>
        <item x="1793"/>
        <item m="1" x="2833"/>
        <item x="1794"/>
        <item m="1" x="2465"/>
        <item x="1795"/>
        <item x="1796"/>
        <item x="1797"/>
        <item x="1798"/>
        <item x="1799"/>
        <item x="1800"/>
        <item m="1" x="3066"/>
        <item m="1" x="2492"/>
        <item m="1" x="2663"/>
        <item m="1" x="2872"/>
        <item x="1801"/>
        <item x="1802"/>
        <item x="1803"/>
        <item m="1" x="2890"/>
        <item x="1804"/>
        <item x="1805"/>
        <item m="1" x="2688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m="1" x="2354"/>
        <item x="1819"/>
        <item x="1820"/>
        <item x="1821"/>
        <item x="1822"/>
        <item x="1823"/>
        <item m="1" x="2754"/>
        <item x="1824"/>
        <item x="1825"/>
        <item x="1826"/>
        <item x="1827"/>
        <item m="1" x="2970"/>
        <item m="1" x="2401"/>
        <item x="1828"/>
        <item x="1829"/>
        <item x="1830"/>
        <item x="1831"/>
        <item m="1" x="2601"/>
        <item m="1" x="2792"/>
        <item m="1" x="2997"/>
        <item x="1832"/>
        <item m="1" x="2612"/>
        <item x="1833"/>
        <item x="1834"/>
        <item x="1835"/>
        <item x="1836"/>
        <item x="1837"/>
        <item m="1" x="3018"/>
        <item m="1" x="2446"/>
        <item x="1838"/>
        <item m="1" x="2828"/>
        <item x="1839"/>
        <item x="1840"/>
        <item x="1841"/>
        <item x="1842"/>
        <item x="1843"/>
        <item x="1844"/>
        <item x="1845"/>
        <item m="1" x="2852"/>
        <item m="1" x="3057"/>
        <item m="1" x="2487"/>
        <item m="1" x="2656"/>
        <item m="1" x="2865"/>
        <item x="1846"/>
        <item m="1" x="2498"/>
        <item x="1847"/>
        <item x="1848"/>
        <item m="1" x="3086"/>
        <item m="1" x="2515"/>
        <item x="1849"/>
        <item m="1" x="2897"/>
        <item x="1850"/>
        <item m="1" x="2525"/>
        <item m="1" x="2693"/>
        <item m="1" x="2910"/>
        <item m="1" x="2327"/>
        <item x="1851"/>
        <item m="1" x="2700"/>
        <item x="1852"/>
        <item x="1853"/>
        <item x="1854"/>
        <item x="1855"/>
        <item m="1" x="2928"/>
        <item x="1856"/>
        <item x="1857"/>
        <item m="1" x="2727"/>
        <item x="1858"/>
        <item x="1859"/>
        <item x="1860"/>
        <item x="1861"/>
        <item x="1862"/>
        <item m="1" x="2376"/>
        <item x="1863"/>
        <item x="1864"/>
        <item x="1865"/>
        <item x="1866"/>
        <item x="1867"/>
        <item m="1" x="2776"/>
        <item x="1868"/>
        <item x="1869"/>
        <item x="1870"/>
        <item x="1871"/>
        <item x="1872"/>
        <item m="1" x="2423"/>
        <item m="1" x="2605"/>
        <item x="1873"/>
        <item x="1874"/>
        <item x="1875"/>
        <item x="1876"/>
        <item x="1877"/>
        <item x="1878"/>
        <item x="1879"/>
        <item m="1" x="2628"/>
        <item x="1880"/>
        <item x="1881"/>
        <item x="1882"/>
        <item x="1883"/>
        <item m="1" x="2832"/>
        <item m="1" x="3039"/>
        <item x="1884"/>
        <item x="1885"/>
        <item x="1886"/>
        <item x="1887"/>
        <item m="1" x="2479"/>
        <item x="1888"/>
        <item m="1" x="2856"/>
        <item m="1" x="3065"/>
        <item x="1889"/>
        <item x="1890"/>
        <item m="1" x="2871"/>
        <item m="1" x="3081"/>
        <item m="1" x="2506"/>
        <item x="1891"/>
        <item x="1892"/>
        <item m="1" x="2314"/>
        <item m="1" x="2521"/>
        <item x="1893"/>
        <item x="1894"/>
        <item x="1895"/>
        <item x="1896"/>
        <item x="1897"/>
        <item x="1898"/>
        <item x="1899"/>
        <item x="1900"/>
        <item m="1" x="271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87"/>
        <item x="1914"/>
        <item x="1915"/>
        <item m="1" x="2969"/>
        <item x="1916"/>
        <item m="1" x="2594"/>
        <item m="1" x="2781"/>
        <item m="1" x="2984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927"/>
        <item m="1" x="2348"/>
        <item x="1963"/>
        <item m="1" x="2726"/>
        <item x="1964"/>
        <item x="1965"/>
        <item x="1966"/>
        <item x="1967"/>
        <item x="1968"/>
        <item m="1" x="2375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m="1" x="3064"/>
        <item x="2003"/>
        <item x="2004"/>
        <item x="2005"/>
        <item x="2006"/>
        <item m="1" x="2505"/>
        <item m="1" x="2674"/>
        <item m="1" x="2888"/>
        <item m="1" x="2313"/>
        <item m="1" x="2520"/>
        <item m="1" x="2686"/>
        <item x="2007"/>
        <item x="2008"/>
        <item m="1" x="2528"/>
        <item x="2009"/>
        <item m="1" x="2912"/>
        <item m="1" x="2333"/>
        <item m="1" x="2539"/>
        <item x="2010"/>
        <item x="2011"/>
        <item x="2012"/>
        <item m="1" x="2550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m="1" x="2768"/>
        <item x="2025"/>
        <item x="2026"/>
        <item x="2027"/>
        <item x="2028"/>
        <item m="1" x="2983"/>
        <item m="1" x="2415"/>
        <item x="2029"/>
        <item x="2030"/>
        <item x="2031"/>
        <item x="2032"/>
        <item m="1" x="2610"/>
        <item x="2033"/>
        <item m="1" x="3007"/>
        <item x="2034"/>
        <item m="1" x="2620"/>
        <item x="2035"/>
        <item m="1" x="3017"/>
        <item m="1" x="2444"/>
        <item m="1" x="2632"/>
        <item m="1" x="2826"/>
        <item m="1" x="3029"/>
        <item x="2036"/>
        <item m="1" x="2643"/>
        <item x="2037"/>
        <item m="1" x="3045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m="1" x="3085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m="1" x="2347"/>
        <item x="2064"/>
        <item x="2065"/>
        <item m="1" x="2937"/>
        <item x="2066"/>
        <item m="1" x="2568"/>
        <item x="2067"/>
        <item x="2068"/>
        <item x="2069"/>
        <item x="2070"/>
        <item x="2071"/>
        <item x="2072"/>
        <item x="2073"/>
        <item m="1" x="2589"/>
        <item x="2074"/>
        <item x="2075"/>
        <item x="2076"/>
        <item x="2077"/>
        <item x="2078"/>
        <item x="2079"/>
        <item m="1" x="2421"/>
        <item m="1" x="2603"/>
        <item x="2080"/>
        <item x="2081"/>
        <item x="2082"/>
        <item x="2083"/>
        <item x="2084"/>
        <item x="2085"/>
        <item m="1" x="2441"/>
        <item m="1" x="2625"/>
        <item m="1" x="2821"/>
        <item m="1" x="3023"/>
        <item m="1" x="2449"/>
        <item m="1" x="2640"/>
        <item x="2086"/>
        <item m="1" x="3037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m="1" x="2312"/>
        <item x="2102"/>
        <item m="1" x="2685"/>
        <item x="2103"/>
        <item x="2104"/>
        <item x="2105"/>
        <item x="2106"/>
        <item x="2107"/>
        <item x="2108"/>
        <item m="1" x="2538"/>
        <item x="2109"/>
        <item x="2110"/>
        <item x="2111"/>
        <item x="2112"/>
        <item m="1" x="2723"/>
        <item x="2113"/>
        <item x="2114"/>
        <item x="2115"/>
        <item x="2116"/>
        <item m="1" x="2946"/>
        <item m="1" x="2364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m="1" x="2619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m="1" x="2879"/>
        <item x="2157"/>
        <item x="2158"/>
        <item x="2159"/>
        <item x="2160"/>
        <item x="2161"/>
        <item x="2162"/>
        <item x="2163"/>
        <item m="1" x="2907"/>
        <item x="2164"/>
        <item x="2165"/>
        <item x="2166"/>
        <item x="2167"/>
        <item x="2168"/>
        <item m="1" x="2543"/>
        <item x="2169"/>
        <item m="1" x="2924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m="1" x="3063"/>
        <item m="1" x="2490"/>
        <item m="1" x="2660"/>
        <item x="2213"/>
        <item m="1" x="3079"/>
        <item m="1" x="2504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m="1" x="2752"/>
        <item x="2238"/>
        <item m="1" x="2384"/>
        <item x="2239"/>
        <item m="1" x="2767"/>
        <item m="1" x="2967"/>
        <item m="1" x="2399"/>
        <item x="2240"/>
        <item x="2241"/>
        <item x="2242"/>
        <item x="2243"/>
        <item x="2244"/>
        <item x="2245"/>
        <item x="2246"/>
        <item x="2247"/>
        <item x="2248"/>
        <item x="2249"/>
        <item m="1" x="3005"/>
        <item m="1" x="2434"/>
        <item x="2250"/>
        <item x="2251"/>
        <item x="2252"/>
        <item x="2253"/>
        <item x="2254"/>
        <item x="2255"/>
        <item m="1" x="3028"/>
        <item m="1" x="2457"/>
        <item x="2256"/>
        <item x="2257"/>
        <item x="2258"/>
        <item x="2259"/>
        <item x="2260"/>
        <item x="2261"/>
        <item m="1" x="3056"/>
        <item m="1" x="2484"/>
        <item m="1" x="2654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m="1" x="2905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m="1" x="2567"/>
        <item x="2287"/>
        <item x="2288"/>
        <item m="1" x="2373"/>
        <item x="2289"/>
        <item m="1" x="275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1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07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31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9"/>
    </i>
    <i>
      <x v="170"/>
    </i>
    <i>
      <x v="171"/>
    </i>
    <i>
      <x v="173"/>
    </i>
    <i>
      <x v="174"/>
    </i>
    <i>
      <x v="176"/>
    </i>
    <i>
      <x v="177"/>
    </i>
    <i>
      <x v="178"/>
    </i>
    <i>
      <x v="179"/>
    </i>
    <i>
      <x v="180"/>
    </i>
    <i>
      <x v="182"/>
    </i>
    <i>
      <x v="184"/>
    </i>
    <i>
      <x v="186"/>
    </i>
    <i>
      <x v="187"/>
    </i>
    <i>
      <x v="188"/>
    </i>
    <i>
      <x v="189"/>
    </i>
    <i>
      <x v="190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7"/>
    </i>
    <i>
      <x v="268"/>
    </i>
    <i>
      <x v="272"/>
    </i>
    <i>
      <x v="273"/>
    </i>
    <i>
      <x v="274"/>
    </i>
    <i>
      <x v="275"/>
    </i>
    <i>
      <x v="277"/>
    </i>
    <i>
      <x v="281"/>
    </i>
    <i>
      <x v="282"/>
    </i>
    <i>
      <x v="283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6"/>
    </i>
    <i>
      <x v="307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31"/>
    </i>
    <i>
      <x v="334"/>
    </i>
    <i>
      <x v="335"/>
    </i>
    <i>
      <x v="336"/>
    </i>
    <i>
      <x v="339"/>
    </i>
    <i>
      <x v="340"/>
    </i>
    <i>
      <x v="342"/>
    </i>
    <i>
      <x v="344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8"/>
    </i>
    <i>
      <x v="369"/>
    </i>
    <i>
      <x v="373"/>
    </i>
    <i>
      <x v="374"/>
    </i>
    <i>
      <x v="389"/>
    </i>
    <i>
      <x v="390"/>
    </i>
    <i>
      <x v="391"/>
    </i>
    <i>
      <x v="394"/>
    </i>
    <i>
      <x v="395"/>
    </i>
    <i>
      <x v="396"/>
    </i>
    <i>
      <x v="413"/>
    </i>
    <i>
      <x v="423"/>
    </i>
    <i>
      <x v="426"/>
    </i>
    <i>
      <x v="430"/>
    </i>
    <i>
      <x v="431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9"/>
    </i>
    <i>
      <x v="480"/>
    </i>
    <i>
      <x v="481"/>
    </i>
    <i>
      <x v="482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7"/>
    </i>
    <i>
      <x v="528"/>
    </i>
    <i>
      <x v="529"/>
    </i>
    <i>
      <x v="531"/>
    </i>
    <i>
      <x v="534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8"/>
    </i>
    <i>
      <x v="554"/>
    </i>
    <i>
      <x v="573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8"/>
    </i>
    <i>
      <x v="669"/>
    </i>
    <i>
      <x v="671"/>
    </i>
    <i>
      <x v="672"/>
    </i>
    <i>
      <x v="673"/>
    </i>
    <i>
      <x v="674"/>
    </i>
    <i>
      <x v="675"/>
    </i>
    <i>
      <x v="676"/>
    </i>
    <i>
      <x v="684"/>
    </i>
    <i>
      <x v="685"/>
    </i>
    <i>
      <x v="686"/>
    </i>
    <i>
      <x v="687"/>
    </i>
    <i>
      <x v="688"/>
    </i>
    <i>
      <x v="689"/>
    </i>
    <i>
      <x v="691"/>
    </i>
    <i>
      <x v="692"/>
    </i>
    <i>
      <x v="694"/>
    </i>
    <i>
      <x v="695"/>
    </i>
    <i>
      <x v="696"/>
    </i>
    <i>
      <x v="698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25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51"/>
    </i>
    <i>
      <x v="752"/>
    </i>
    <i>
      <x v="753"/>
    </i>
    <i>
      <x v="754"/>
    </i>
    <i>
      <x v="755"/>
    </i>
    <i>
      <x v="757"/>
    </i>
    <i>
      <x v="758"/>
    </i>
    <i>
      <x v="760"/>
    </i>
    <i>
      <x v="761"/>
    </i>
    <i>
      <x v="763"/>
    </i>
    <i>
      <x v="764"/>
    </i>
    <i>
      <x v="789"/>
    </i>
    <i>
      <x v="790"/>
    </i>
    <i>
      <x v="791"/>
    </i>
    <i>
      <x v="795"/>
    </i>
    <i>
      <x v="796"/>
    </i>
    <i>
      <x v="798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3"/>
    </i>
    <i>
      <x v="814"/>
    </i>
    <i>
      <x v="823"/>
    </i>
    <i>
      <x v="824"/>
    </i>
    <i>
      <x v="825"/>
    </i>
    <i>
      <x v="826"/>
    </i>
    <i>
      <x v="827"/>
    </i>
    <i>
      <x v="828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50"/>
    </i>
    <i>
      <x v="851"/>
    </i>
    <i>
      <x v="852"/>
    </i>
    <i>
      <x v="853"/>
    </i>
    <i>
      <x v="854"/>
    </i>
    <i>
      <x v="856"/>
    </i>
    <i>
      <x v="857"/>
    </i>
    <i>
      <x v="858"/>
    </i>
    <i>
      <x v="859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2"/>
    </i>
    <i>
      <x v="874"/>
    </i>
    <i>
      <x v="876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4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6"/>
    </i>
    <i>
      <x v="919"/>
    </i>
    <i>
      <x v="921"/>
    </i>
    <i>
      <x v="922"/>
    </i>
    <i>
      <x v="923"/>
    </i>
    <i>
      <x v="924"/>
    </i>
    <i>
      <x v="926"/>
    </i>
    <i>
      <x v="927"/>
    </i>
    <i>
      <x v="929"/>
    </i>
    <i>
      <x v="930"/>
    </i>
    <i>
      <x v="931"/>
    </i>
    <i>
      <x v="932"/>
    </i>
    <i>
      <x v="935"/>
    </i>
    <i>
      <x v="936"/>
    </i>
    <i>
      <x v="937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9"/>
    </i>
    <i>
      <x v="950"/>
    </i>
    <i>
      <x v="951"/>
    </i>
    <i>
      <x v="952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3"/>
    </i>
    <i>
      <x v="974"/>
    </i>
    <i>
      <x v="976"/>
    </i>
    <i>
      <x v="978"/>
    </i>
    <i>
      <x v="979"/>
    </i>
    <i>
      <x v="981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6"/>
    </i>
    <i>
      <x v="1007"/>
    </i>
    <i>
      <x v="1008"/>
    </i>
    <i>
      <x v="1009"/>
    </i>
    <i>
      <x v="1010"/>
    </i>
    <i>
      <x v="1011"/>
    </i>
    <i>
      <x v="1013"/>
    </i>
    <i>
      <x v="1014"/>
    </i>
    <i>
      <x v="1016"/>
    </i>
    <i>
      <x v="1017"/>
    </i>
    <i>
      <x v="1018"/>
    </i>
    <i>
      <x v="1020"/>
    </i>
    <i>
      <x v="1021"/>
    </i>
    <i>
      <x v="1022"/>
    </i>
    <i>
      <x v="1023"/>
    </i>
    <i>
      <x v="1025"/>
    </i>
    <i>
      <x v="1026"/>
    </i>
    <i>
      <x v="1028"/>
    </i>
    <i>
      <x v="1029"/>
    </i>
    <i>
      <x v="1030"/>
    </i>
    <i>
      <x v="1031"/>
    </i>
    <i>
      <x v="1032"/>
    </i>
    <i>
      <x v="1033"/>
    </i>
    <i>
      <x v="1037"/>
    </i>
    <i>
      <x v="1039"/>
    </i>
    <i>
      <x v="1040"/>
    </i>
    <i>
      <x v="1041"/>
    </i>
    <i>
      <x v="1042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1"/>
    </i>
    <i>
      <x v="1053"/>
    </i>
    <i>
      <x v="1054"/>
    </i>
    <i>
      <x v="1055"/>
    </i>
    <i>
      <x v="1056"/>
    </i>
    <i>
      <x v="1058"/>
    </i>
    <i>
      <x v="1059"/>
    </i>
    <i>
      <x v="1060"/>
    </i>
    <i>
      <x v="1061"/>
    </i>
    <i>
      <x v="1062"/>
    </i>
    <i>
      <x v="1063"/>
    </i>
    <i>
      <x v="1066"/>
    </i>
    <i>
      <x v="1067"/>
    </i>
    <i>
      <x v="1068"/>
    </i>
    <i>
      <x v="1069"/>
    </i>
    <i>
      <x v="1070"/>
    </i>
    <i>
      <x v="1071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2"/>
    </i>
    <i>
      <x v="1113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4"/>
    </i>
    <i>
      <x v="1157"/>
    </i>
    <i>
      <x v="1159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90"/>
    </i>
    <i>
      <x v="1191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5"/>
    </i>
    <i>
      <x v="1206"/>
    </i>
    <i>
      <x v="1212"/>
    </i>
    <i>
      <x v="1213"/>
    </i>
    <i>
      <x v="1214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4"/>
    </i>
    <i>
      <x v="1255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300"/>
    </i>
    <i>
      <x v="1302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5"/>
    </i>
    <i>
      <x v="1316"/>
    </i>
    <i>
      <x v="1317"/>
    </i>
    <i>
      <x v="1318"/>
    </i>
    <i>
      <x v="1319"/>
    </i>
    <i>
      <x v="1323"/>
    </i>
    <i>
      <x v="1324"/>
    </i>
    <i>
      <x v="1326"/>
    </i>
    <i>
      <x v="1327"/>
    </i>
    <i>
      <x v="1343"/>
    </i>
    <i>
      <x v="1344"/>
    </i>
    <i>
      <x v="1345"/>
    </i>
    <i>
      <x v="1346"/>
    </i>
    <i>
      <x v="1347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91"/>
    </i>
    <i>
      <x v="1392"/>
    </i>
    <i>
      <x v="1393"/>
    </i>
    <i>
      <x v="1394"/>
    </i>
    <i>
      <x v="1397"/>
    </i>
    <i>
      <x v="1398"/>
    </i>
    <i>
      <x v="1399"/>
    </i>
    <i>
      <x v="1400"/>
    </i>
    <i>
      <x v="1401"/>
    </i>
    <i>
      <x v="1403"/>
    </i>
    <i>
      <x v="1404"/>
    </i>
    <i>
      <x v="1406"/>
    </i>
    <i>
      <x v="1407"/>
    </i>
    <i>
      <x v="1408"/>
    </i>
    <i>
      <x v="1409"/>
    </i>
    <i>
      <x v="1410"/>
    </i>
    <i>
      <x v="1411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4"/>
    </i>
    <i>
      <x v="1425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41"/>
    </i>
    <i>
      <x v="1442"/>
    </i>
    <i>
      <x v="1443"/>
    </i>
    <i>
      <x v="1445"/>
    </i>
    <i>
      <x v="1446"/>
    </i>
    <i>
      <x v="1447"/>
    </i>
    <i>
      <x v="1448"/>
    </i>
    <i>
      <x v="1449"/>
    </i>
    <i>
      <x v="1450"/>
    </i>
    <i>
      <x v="1452"/>
    </i>
    <i>
      <x v="1453"/>
    </i>
    <i>
      <x v="1454"/>
    </i>
    <i>
      <x v="1456"/>
    </i>
    <i>
      <x v="1457"/>
    </i>
    <i>
      <x v="1459"/>
    </i>
    <i>
      <x v="1461"/>
    </i>
    <i>
      <x v="1462"/>
    </i>
    <i>
      <x v="1463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4"/>
    </i>
    <i>
      <x v="1535"/>
    </i>
    <i>
      <x v="1539"/>
    </i>
    <i>
      <x v="1540"/>
    </i>
    <i>
      <x v="1542"/>
    </i>
    <i>
      <x v="1543"/>
    </i>
    <i>
      <x v="1544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7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4"/>
    </i>
    <i>
      <x v="1615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9"/>
    </i>
    <i>
      <x v="1631"/>
    </i>
    <i>
      <x v="1634"/>
    </i>
    <i>
      <x v="1646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701"/>
    </i>
    <i>
      <x v="1702"/>
    </i>
    <i>
      <x v="1703"/>
    </i>
    <i>
      <x v="1705"/>
    </i>
    <i>
      <x v="1707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4"/>
    </i>
    <i>
      <x v="1735"/>
    </i>
    <i>
      <x v="1736"/>
    </i>
    <i>
      <x v="1738"/>
    </i>
    <i>
      <x v="1739"/>
    </i>
    <i>
      <x v="1740"/>
    </i>
    <i>
      <x v="1741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7"/>
    </i>
    <i>
      <x v="1758"/>
    </i>
    <i>
      <x v="1759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6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5"/>
    </i>
    <i>
      <x v="1846"/>
    </i>
    <i>
      <x v="1847"/>
    </i>
    <i>
      <x v="1848"/>
    </i>
    <i>
      <x v="1851"/>
    </i>
    <i>
      <x v="1861"/>
    </i>
    <i>
      <x v="1865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9"/>
    </i>
    <i>
      <x v="1900"/>
    </i>
    <i>
      <x v="1905"/>
    </i>
    <i>
      <x v="1908"/>
    </i>
    <i>
      <x v="1909"/>
    </i>
    <i>
      <x v="1910"/>
    </i>
    <i>
      <x v="1911"/>
    </i>
    <i>
      <x v="1912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5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4"/>
    </i>
    <i>
      <x v="1965"/>
    </i>
    <i>
      <x v="1966"/>
    </i>
    <i>
      <x v="1967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4"/>
    </i>
    <i>
      <x v="1985"/>
    </i>
    <i>
      <x v="1986"/>
    </i>
    <i>
      <x v="1987"/>
    </i>
    <i>
      <x v="1988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6"/>
    </i>
    <i>
      <x v="2028"/>
    </i>
    <i>
      <x v="2030"/>
    </i>
    <i>
      <x v="2031"/>
    </i>
    <i>
      <x v="2032"/>
    </i>
    <i>
      <x v="2033"/>
    </i>
    <i>
      <x v="2034"/>
    </i>
    <i>
      <x v="2037"/>
    </i>
    <i>
      <x v="2039"/>
    </i>
    <i>
      <x v="2040"/>
    </i>
    <i>
      <x v="2042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6"/>
    </i>
    <i>
      <x v="2057"/>
    </i>
    <i>
      <x v="2060"/>
    </i>
    <i>
      <x v="2062"/>
    </i>
    <i>
      <x v="2063"/>
    </i>
    <i>
      <x v="2066"/>
    </i>
    <i>
      <x v="2068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6"/>
    </i>
    <i>
      <x v="2087"/>
    </i>
    <i>
      <x v="2092"/>
    </i>
    <i>
      <x v="2093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10"/>
    </i>
    <i>
      <x v="2112"/>
    </i>
    <i>
      <x v="2113"/>
    </i>
    <i>
      <x v="2114"/>
    </i>
    <i>
      <x v="2123"/>
    </i>
    <i>
      <x v="2124"/>
    </i>
    <i>
      <x v="2125"/>
    </i>
    <i>
      <x v="2126"/>
    </i>
    <i>
      <x v="2129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8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9"/>
    </i>
    <i>
      <x v="2181"/>
    </i>
    <i>
      <x v="2182"/>
    </i>
    <i>
      <x v="2183"/>
    </i>
    <i>
      <x v="2184"/>
    </i>
    <i>
      <x v="2186"/>
    </i>
    <i>
      <x v="2187"/>
    </i>
    <i>
      <x v="2188"/>
    </i>
    <i>
      <x v="2189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6"/>
    </i>
    <i>
      <x v="2207"/>
    </i>
    <i>
      <x v="2208"/>
    </i>
    <i>
      <x v="2209"/>
    </i>
    <i>
      <x v="2210"/>
    </i>
    <i>
      <x v="2211"/>
    </i>
    <i>
      <x v="2213"/>
    </i>
    <i>
      <x v="2214"/>
    </i>
    <i>
      <x v="2215"/>
    </i>
    <i>
      <x v="2216"/>
    </i>
    <i>
      <x v="2218"/>
    </i>
    <i>
      <x v="2219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50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0"/>
    </i>
    <i>
      <x v="2281"/>
    </i>
    <i>
      <x v="2282"/>
    </i>
    <i>
      <x v="2283"/>
    </i>
    <i>
      <x v="2284"/>
    </i>
    <i>
      <x v="2286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6"/>
    </i>
    <i>
      <x v="2338"/>
    </i>
    <i>
      <x v="2339"/>
    </i>
    <i>
      <x v="2340"/>
    </i>
    <i>
      <x v="2343"/>
    </i>
    <i>
      <x v="2345"/>
    </i>
    <i>
      <x v="2346"/>
    </i>
    <i>
      <x v="2347"/>
    </i>
    <i>
      <x v="2348"/>
    </i>
    <i>
      <x v="2349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1"/>
    </i>
    <i>
      <x v="2372"/>
    </i>
    <i>
      <x v="2373"/>
    </i>
    <i>
      <x v="2374"/>
    </i>
    <i>
      <x v="2376"/>
    </i>
    <i>
      <x v="2377"/>
    </i>
    <i>
      <x v="2378"/>
    </i>
    <i>
      <x v="2379"/>
    </i>
    <i>
      <x v="2380"/>
    </i>
    <i>
      <x v="2391"/>
    </i>
    <i>
      <x v="2392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6"/>
    </i>
    <i>
      <x v="2424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7"/>
    </i>
    <i>
      <x v="2438"/>
    </i>
    <i>
      <x v="2439"/>
    </i>
    <i>
      <x v="2440"/>
    </i>
    <i>
      <x v="2442"/>
    </i>
    <i>
      <x v="2444"/>
    </i>
    <i>
      <x v="2446"/>
    </i>
    <i>
      <x v="2447"/>
    </i>
    <i>
      <x v="2448"/>
    </i>
    <i>
      <x v="2449"/>
    </i>
    <i>
      <x v="2450"/>
    </i>
    <i>
      <x v="2451"/>
    </i>
    <i>
      <x v="2456"/>
    </i>
    <i>
      <x v="2457"/>
    </i>
    <i>
      <x v="2458"/>
    </i>
    <i>
      <x v="2460"/>
    </i>
    <i>
      <x v="2461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78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9"/>
    </i>
    <i>
      <x v="2490"/>
    </i>
    <i>
      <x v="2491"/>
    </i>
    <i>
      <x v="2492"/>
    </i>
    <i>
      <x v="2496"/>
    </i>
    <i>
      <x v="2498"/>
    </i>
    <i>
      <x v="2499"/>
    </i>
    <i>
      <x v="2500"/>
    </i>
    <i>
      <x v="2501"/>
    </i>
    <i>
      <x v="2502"/>
    </i>
    <i>
      <x v="2505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9"/>
    </i>
    <i>
      <x v="2521"/>
    </i>
    <i>
      <x v="2522"/>
    </i>
    <i>
      <x v="2525"/>
    </i>
    <i>
      <x v="2527"/>
    </i>
    <i>
      <x v="2532"/>
    </i>
    <i>
      <x v="2534"/>
    </i>
    <i>
      <x v="2535"/>
    </i>
    <i>
      <x v="2536"/>
    </i>
    <i>
      <x v="2537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1"/>
    </i>
    <i>
      <x v="2552"/>
    </i>
    <i>
      <x v="2554"/>
    </i>
    <i>
      <x v="2555"/>
    </i>
    <i>
      <x v="2556"/>
    </i>
    <i>
      <x v="2557"/>
    </i>
    <i>
      <x v="2558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9"/>
    </i>
    <i>
      <x v="2570"/>
    </i>
    <i>
      <x v="2571"/>
    </i>
    <i>
      <x v="2572"/>
    </i>
    <i>
      <x v="2575"/>
    </i>
    <i>
      <x v="2576"/>
    </i>
    <i>
      <x v="2577"/>
    </i>
    <i>
      <x v="2578"/>
    </i>
    <i>
      <x v="2580"/>
    </i>
    <i>
      <x v="2583"/>
    </i>
    <i>
      <x v="2584"/>
    </i>
    <i>
      <x v="2588"/>
    </i>
    <i>
      <x v="2589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5"/>
    </i>
    <i>
      <x v="2616"/>
    </i>
    <i>
      <x v="2618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70"/>
    </i>
    <i>
      <x v="2672"/>
    </i>
    <i>
      <x v="2673"/>
    </i>
    <i>
      <x v="2674"/>
    </i>
    <i>
      <x v="2675"/>
    </i>
    <i>
      <x v="2676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23"/>
    </i>
    <i>
      <x v="2724"/>
    </i>
    <i>
      <x v="2726"/>
    </i>
    <i>
      <x v="2730"/>
    </i>
    <i>
      <x v="2731"/>
    </i>
    <i>
      <x v="2732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7"/>
    </i>
    <i>
      <x v="2748"/>
    </i>
    <i>
      <x v="2749"/>
    </i>
    <i>
      <x v="2750"/>
    </i>
    <i>
      <x v="2753"/>
    </i>
    <i>
      <x v="2754"/>
    </i>
    <i>
      <x v="2755"/>
    </i>
    <i>
      <x v="2756"/>
    </i>
    <i>
      <x v="2758"/>
    </i>
    <i>
      <x v="2760"/>
    </i>
    <i>
      <x v="2762"/>
    </i>
    <i>
      <x v="2768"/>
    </i>
    <i>
      <x v="2770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800"/>
    </i>
    <i>
      <x v="2801"/>
    </i>
    <i>
      <x v="2803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18"/>
    </i>
    <i>
      <x v="2821"/>
    </i>
    <i>
      <x v="2822"/>
    </i>
    <i>
      <x v="2823"/>
    </i>
    <i>
      <x v="2824"/>
    </i>
    <i>
      <x v="2825"/>
    </i>
    <i>
      <x v="2826"/>
    </i>
    <i>
      <x v="2833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1"/>
    </i>
    <i>
      <x v="2853"/>
    </i>
    <i>
      <x v="2854"/>
    </i>
    <i>
      <x v="2855"/>
    </i>
    <i>
      <x v="2856"/>
    </i>
    <i>
      <x v="2857"/>
    </i>
    <i>
      <x v="2858"/>
    </i>
    <i>
      <x v="2860"/>
    </i>
    <i>
      <x v="2861"/>
    </i>
    <i>
      <x v="2862"/>
    </i>
    <i>
      <x v="2863"/>
    </i>
    <i>
      <x v="2865"/>
    </i>
    <i>
      <x v="2866"/>
    </i>
    <i>
      <x v="2867"/>
    </i>
    <i>
      <x v="2868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1"/>
    </i>
    <i>
      <x v="2922"/>
    </i>
    <i>
      <x v="2923"/>
    </i>
    <i>
      <x v="2924"/>
    </i>
    <i>
      <x v="2925"/>
    </i>
    <i>
      <x v="2927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5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3"/>
    </i>
    <i>
      <x v="3005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21"/>
    </i>
    <i>
      <x v="3022"/>
    </i>
    <i>
      <x v="3023"/>
    </i>
    <i>
      <x v="3024"/>
    </i>
    <i>
      <x v="3025"/>
    </i>
    <i>
      <x v="3026"/>
    </i>
    <i>
      <x v="3029"/>
    </i>
    <i>
      <x v="3030"/>
    </i>
    <i>
      <x v="3031"/>
    </i>
    <i>
      <x v="3032"/>
    </i>
    <i>
      <x v="3033"/>
    </i>
    <i>
      <x v="3034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5"/>
    </i>
    <i>
      <x v="3066"/>
    </i>
    <i>
      <x v="3068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7" totalsRowShown="0" headerRowDxfId="95" dataDxfId="94">
  <autoFilter ref="A2:S387"/>
  <sortState ref="A3:S387">
    <sortCondition ref="A2:A387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91" totalsRowShown="0" headerRowDxfId="46" dataDxfId="45">
  <autoFilter ref="A2:T3091"/>
  <sortState ref="A3:T3091">
    <sortCondition ref="C2:C3091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56" totalsRowShown="0" headerRowDxfId="24" dataDxfId="23">
  <autoFilter ref="A1:C56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307" totalsRowShown="0" headerRowDxfId="17" dataDxfId="16">
  <autoFilter ref="D1:F2307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2844</v>
      </c>
      <c r="C1" s="27" t="s">
        <v>3372</v>
      </c>
      <c r="D1" s="27" t="s">
        <v>3373</v>
      </c>
      <c r="E1" s="27" t="s">
        <v>3340</v>
      </c>
      <c r="F1" s="27" t="s">
        <v>3341</v>
      </c>
      <c r="G1" s="27" t="s">
        <v>2845</v>
      </c>
      <c r="H1" s="27" t="s">
        <v>2846</v>
      </c>
      <c r="I1" s="27" t="s">
        <v>2847</v>
      </c>
      <c r="J1" s="27" t="s">
        <v>2848</v>
      </c>
      <c r="K1" s="27" t="s">
        <v>3371</v>
      </c>
      <c r="L1" s="27" t="s">
        <v>3380</v>
      </c>
      <c r="M1" s="27" t="s">
        <v>3379</v>
      </c>
    </row>
    <row r="2" spans="1:13">
      <c r="A2" s="27" t="s">
        <v>5</v>
      </c>
      <c r="B2" s="27">
        <v>1</v>
      </c>
      <c r="C2" s="27">
        <v>72</v>
      </c>
      <c r="D2" s="27" t="s">
        <v>3378</v>
      </c>
      <c r="E2" s="27" t="s">
        <v>3342</v>
      </c>
      <c r="F2" s="27" t="s">
        <v>3345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2552</v>
      </c>
      <c r="B3" s="27">
        <v>1</v>
      </c>
      <c r="C3" s="27">
        <v>60</v>
      </c>
      <c r="D3" s="27" t="s">
        <v>3374</v>
      </c>
      <c r="E3" s="27" t="s">
        <v>3343</v>
      </c>
      <c r="F3" s="27" t="s">
        <v>3346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2553</v>
      </c>
      <c r="B4" s="27">
        <v>4</v>
      </c>
      <c r="C4" s="27">
        <v>50</v>
      </c>
      <c r="D4" s="27" t="s">
        <v>3374</v>
      </c>
      <c r="E4" s="27" t="s">
        <v>3343</v>
      </c>
      <c r="F4" s="27" t="s">
        <v>3346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3167</v>
      </c>
      <c r="B5" s="27">
        <v>14</v>
      </c>
      <c r="C5" s="27">
        <v>5</v>
      </c>
      <c r="D5" s="27" t="s">
        <v>3374</v>
      </c>
      <c r="E5" s="27" t="s">
        <v>3343</v>
      </c>
      <c r="F5" s="27" t="s">
        <v>3346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3012</v>
      </c>
      <c r="B6" s="27">
        <v>2</v>
      </c>
      <c r="C6" s="27">
        <v>30</v>
      </c>
      <c r="D6" s="27" t="s">
        <v>3374</v>
      </c>
      <c r="E6" s="27" t="s">
        <v>3342</v>
      </c>
      <c r="F6" s="27" t="s">
        <v>3346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2505</v>
      </c>
      <c r="B7" s="27">
        <v>1</v>
      </c>
      <c r="C7" s="27">
        <v>20</v>
      </c>
      <c r="D7" s="27" t="s">
        <v>3374</v>
      </c>
      <c r="E7" s="27" t="s">
        <v>3342</v>
      </c>
      <c r="F7" s="27" t="s">
        <v>3346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2507</v>
      </c>
      <c r="B8" s="27">
        <v>1</v>
      </c>
      <c r="C8" s="27">
        <v>5</v>
      </c>
      <c r="D8" s="27" t="s">
        <v>3374</v>
      </c>
      <c r="E8" s="27" t="s">
        <v>3342</v>
      </c>
      <c r="F8" s="27" t="s">
        <v>3346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2921</v>
      </c>
      <c r="B9" s="27">
        <v>1</v>
      </c>
      <c r="C9" s="27">
        <v>72</v>
      </c>
      <c r="D9" s="27" t="s">
        <v>3375</v>
      </c>
      <c r="E9" s="27" t="s">
        <v>3342</v>
      </c>
      <c r="F9" s="27" t="s">
        <v>3346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2695</v>
      </c>
      <c r="B10" s="27">
        <v>3</v>
      </c>
      <c r="C10" s="27">
        <v>144</v>
      </c>
      <c r="D10" s="27" t="s">
        <v>3376</v>
      </c>
      <c r="E10" s="27" t="s">
        <v>3343</v>
      </c>
      <c r="F10" s="27" t="s">
        <v>3347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2697</v>
      </c>
      <c r="B11" s="27">
        <v>12</v>
      </c>
      <c r="C11" s="27">
        <v>144</v>
      </c>
      <c r="D11" s="27" t="s">
        <v>3376</v>
      </c>
      <c r="E11" s="27" t="s">
        <v>3343</v>
      </c>
      <c r="F11" s="27" t="s">
        <v>3347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3136</v>
      </c>
      <c r="B12" s="27">
        <v>4</v>
      </c>
      <c r="C12" s="27">
        <v>144</v>
      </c>
      <c r="D12" s="27" t="s">
        <v>3376</v>
      </c>
      <c r="E12" s="27" t="s">
        <v>3342</v>
      </c>
      <c r="F12" s="27" t="s">
        <v>3347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3314</v>
      </c>
      <c r="B13" s="27">
        <v>1</v>
      </c>
      <c r="C13" s="27">
        <v>144</v>
      </c>
      <c r="D13" s="27" t="s">
        <v>3376</v>
      </c>
      <c r="E13" s="27" t="s">
        <v>3342</v>
      </c>
      <c r="F13" s="27" t="s">
        <v>3347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3315</v>
      </c>
      <c r="B14" s="27">
        <v>3</v>
      </c>
      <c r="C14" s="27">
        <v>144</v>
      </c>
      <c r="D14" s="27" t="s">
        <v>3376</v>
      </c>
      <c r="E14" s="27" t="s">
        <v>3342</v>
      </c>
      <c r="F14" s="27" t="s">
        <v>3347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3316</v>
      </c>
      <c r="B15" s="27">
        <v>1</v>
      </c>
      <c r="C15" s="27">
        <v>144</v>
      </c>
      <c r="D15" s="27" t="s">
        <v>3376</v>
      </c>
      <c r="E15" s="27" t="s">
        <v>3342</v>
      </c>
      <c r="F15" s="27" t="s">
        <v>3347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3376</v>
      </c>
      <c r="E16" s="27" t="s">
        <v>3342</v>
      </c>
      <c r="F16" s="27" t="s">
        <v>3347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3376</v>
      </c>
      <c r="E17" s="27" t="s">
        <v>3342</v>
      </c>
      <c r="F17" s="27" t="s">
        <v>3347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3376</v>
      </c>
      <c r="E18" s="27" t="s">
        <v>3342</v>
      </c>
      <c r="F18" s="27" t="s">
        <v>3347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3376</v>
      </c>
      <c r="E19" s="27" t="s">
        <v>3342</v>
      </c>
      <c r="F19" s="27" t="s">
        <v>3347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3376</v>
      </c>
      <c r="E20" s="27" t="s">
        <v>3342</v>
      </c>
      <c r="F20" s="27" t="s">
        <v>3347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3376</v>
      </c>
      <c r="E21" s="27" t="s">
        <v>3342</v>
      </c>
      <c r="F21" s="27" t="s">
        <v>3347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3160</v>
      </c>
      <c r="B22" s="27">
        <v>1</v>
      </c>
      <c r="C22" s="27">
        <v>144</v>
      </c>
      <c r="D22" s="27" t="s">
        <v>3376</v>
      </c>
      <c r="E22" s="27" t="s">
        <v>3342</v>
      </c>
      <c r="F22" s="27" t="s">
        <v>3347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3376</v>
      </c>
      <c r="E23" s="27" t="s">
        <v>3342</v>
      </c>
      <c r="F23" s="27" t="s">
        <v>3347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3376</v>
      </c>
      <c r="E24" s="27" t="s">
        <v>3342</v>
      </c>
      <c r="F24" s="27" t="s">
        <v>3347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2998</v>
      </c>
      <c r="B25" s="27">
        <v>1</v>
      </c>
      <c r="C25" s="27">
        <v>60</v>
      </c>
      <c r="D25" s="27" t="s">
        <v>3377</v>
      </c>
      <c r="E25" s="27" t="s">
        <v>3343</v>
      </c>
      <c r="F25" s="27" t="s">
        <v>3347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3000</v>
      </c>
      <c r="B26" s="27">
        <v>4</v>
      </c>
      <c r="C26" s="27">
        <v>5</v>
      </c>
      <c r="D26" s="27" t="s">
        <v>3376</v>
      </c>
      <c r="E26" s="27" t="s">
        <v>3342</v>
      </c>
      <c r="F26" s="27" t="s">
        <v>3347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3001</v>
      </c>
      <c r="B27" s="27">
        <v>4</v>
      </c>
      <c r="C27" s="27">
        <v>5</v>
      </c>
      <c r="D27" s="27" t="s">
        <v>3376</v>
      </c>
      <c r="E27" s="27" t="s">
        <v>3342</v>
      </c>
      <c r="F27" s="27" t="s">
        <v>3347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3002</v>
      </c>
      <c r="B28" s="27">
        <v>4</v>
      </c>
      <c r="C28" s="27">
        <v>5</v>
      </c>
      <c r="D28" s="27" t="s">
        <v>3376</v>
      </c>
      <c r="E28" s="27" t="s">
        <v>3342</v>
      </c>
      <c r="F28" s="27" t="s">
        <v>3347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3376</v>
      </c>
      <c r="E29" s="27" t="s">
        <v>3342</v>
      </c>
      <c r="F29" s="27" t="s">
        <v>3349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3220</v>
      </c>
      <c r="B30" s="27">
        <v>1</v>
      </c>
      <c r="C30" s="27">
        <v>60</v>
      </c>
      <c r="D30" s="27" t="s">
        <v>3377</v>
      </c>
      <c r="E30" s="27" t="s">
        <v>3343</v>
      </c>
      <c r="F30" s="27" t="s">
        <v>3348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2515</v>
      </c>
      <c r="B31" s="27">
        <v>1</v>
      </c>
      <c r="C31" s="27">
        <v>500</v>
      </c>
      <c r="D31" s="27" t="s">
        <v>3375</v>
      </c>
      <c r="E31" s="27" t="s">
        <v>3342</v>
      </c>
      <c r="F31" s="27" t="s">
        <v>3348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3246</v>
      </c>
      <c r="B32" s="27">
        <v>1</v>
      </c>
      <c r="C32" s="27">
        <v>144</v>
      </c>
      <c r="D32" s="27" t="s">
        <v>3377</v>
      </c>
      <c r="E32" s="27" t="s">
        <v>3343</v>
      </c>
      <c r="F32" s="27" t="s">
        <v>3350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3377</v>
      </c>
      <c r="E33" s="27" t="s">
        <v>3342</v>
      </c>
      <c r="F33" s="27" t="s">
        <v>3350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3377</v>
      </c>
      <c r="E34" s="27" t="s">
        <v>3342</v>
      </c>
      <c r="F34" s="27" t="s">
        <v>3350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3376</v>
      </c>
      <c r="E35" s="27" t="s">
        <v>3342</v>
      </c>
      <c r="F35" s="27" t="s">
        <v>3351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3130</v>
      </c>
      <c r="B36" s="27">
        <v>3</v>
      </c>
      <c r="C36" s="27">
        <v>48</v>
      </c>
      <c r="D36" s="27" t="s">
        <v>3377</v>
      </c>
      <c r="E36" s="27" t="s">
        <v>3342</v>
      </c>
      <c r="F36" s="27" t="s">
        <v>3352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3163</v>
      </c>
      <c r="B37" s="27">
        <v>17</v>
      </c>
      <c r="C37" s="27">
        <v>24</v>
      </c>
      <c r="D37" s="27" t="s">
        <v>3377</v>
      </c>
      <c r="E37" s="27" t="s">
        <v>3343</v>
      </c>
      <c r="F37" s="27" t="s">
        <v>3353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3131</v>
      </c>
      <c r="B38" s="27">
        <v>2</v>
      </c>
      <c r="C38" s="27">
        <v>100</v>
      </c>
      <c r="D38" s="27" t="s">
        <v>3377</v>
      </c>
      <c r="E38" s="27" t="s">
        <v>3343</v>
      </c>
      <c r="F38" s="27" t="s">
        <v>3353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3377</v>
      </c>
      <c r="E39" s="27" t="s">
        <v>3343</v>
      </c>
      <c r="F39" s="27" t="s">
        <v>3349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3375</v>
      </c>
      <c r="E40" s="27" t="s">
        <v>3342</v>
      </c>
      <c r="F40" s="27" t="s">
        <v>3354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3308</v>
      </c>
      <c r="B41" s="27">
        <v>2</v>
      </c>
      <c r="C41" s="27">
        <v>25</v>
      </c>
      <c r="D41" s="27" t="s">
        <v>3376</v>
      </c>
      <c r="E41" s="27" t="s">
        <v>3342</v>
      </c>
      <c r="F41" s="27" t="s">
        <v>3354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2777</v>
      </c>
      <c r="B42" s="27">
        <v>2</v>
      </c>
      <c r="C42" s="27">
        <v>12</v>
      </c>
      <c r="D42" s="27" t="s">
        <v>3376</v>
      </c>
      <c r="E42" s="27" t="s">
        <v>3343</v>
      </c>
      <c r="F42" s="27" t="s">
        <v>3355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2464</v>
      </c>
      <c r="B43" s="27">
        <v>1</v>
      </c>
      <c r="C43" s="27">
        <v>25</v>
      </c>
      <c r="D43" s="27" t="s">
        <v>3376</v>
      </c>
      <c r="E43" s="27" t="s">
        <v>3342</v>
      </c>
      <c r="F43" s="27" t="s">
        <v>3355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3247</v>
      </c>
      <c r="B44" s="27">
        <v>2</v>
      </c>
      <c r="C44" s="27">
        <v>120</v>
      </c>
      <c r="D44" s="27" t="s">
        <v>3376</v>
      </c>
      <c r="E44" s="27" t="s">
        <v>3343</v>
      </c>
      <c r="F44" s="27" t="s">
        <v>3356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2698</v>
      </c>
      <c r="B45" s="27">
        <v>4</v>
      </c>
      <c r="C45" s="27">
        <v>40</v>
      </c>
      <c r="D45" s="27" t="s">
        <v>3376</v>
      </c>
      <c r="E45" s="27" t="s">
        <v>3343</v>
      </c>
      <c r="F45" s="27" t="s">
        <v>3356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3377</v>
      </c>
      <c r="E46" s="27" t="s">
        <v>3343</v>
      </c>
      <c r="F46" s="27" t="s">
        <v>3357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3248</v>
      </c>
      <c r="B47" s="27">
        <v>3</v>
      </c>
      <c r="C47" s="27">
        <v>144</v>
      </c>
      <c r="D47" s="27" t="s">
        <v>3377</v>
      </c>
      <c r="E47" s="27" t="s">
        <v>3343</v>
      </c>
      <c r="F47" s="27" t="s">
        <v>3358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3294</v>
      </c>
      <c r="B48" s="27">
        <v>1</v>
      </c>
      <c r="C48" s="27">
        <v>144</v>
      </c>
      <c r="D48" s="27" t="s">
        <v>3377</v>
      </c>
      <c r="E48" s="27" t="s">
        <v>3343</v>
      </c>
      <c r="F48" s="27" t="s">
        <v>3358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2389</v>
      </c>
      <c r="B49" s="27">
        <v>1</v>
      </c>
      <c r="C49" s="27">
        <v>300</v>
      </c>
      <c r="D49" s="27" t="s">
        <v>3377</v>
      </c>
      <c r="E49" s="27" t="s">
        <v>3343</v>
      </c>
      <c r="F49" s="27" t="s">
        <v>3359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3377</v>
      </c>
      <c r="E50" s="27" t="s">
        <v>3343</v>
      </c>
      <c r="F50" s="27" t="s">
        <v>3359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2417</v>
      </c>
      <c r="B51" s="27">
        <v>3</v>
      </c>
      <c r="C51" s="27">
        <v>192</v>
      </c>
      <c r="D51" s="27" t="s">
        <v>3377</v>
      </c>
      <c r="E51" s="27" t="s">
        <v>3343</v>
      </c>
      <c r="F51" s="27" t="s">
        <v>3359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3132</v>
      </c>
      <c r="B52" s="27">
        <v>3</v>
      </c>
      <c r="C52" s="27">
        <v>192</v>
      </c>
      <c r="D52" s="27" t="s">
        <v>3377</v>
      </c>
      <c r="E52" s="27" t="s">
        <v>3342</v>
      </c>
      <c r="F52" s="27" t="s">
        <v>3359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3309</v>
      </c>
      <c r="B53" s="27">
        <v>1</v>
      </c>
      <c r="C53" s="27">
        <v>1000</v>
      </c>
      <c r="D53" s="27" t="s">
        <v>3377</v>
      </c>
      <c r="E53" s="27" t="s">
        <v>3343</v>
      </c>
      <c r="F53" s="27" t="s">
        <v>3360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3310</v>
      </c>
      <c r="B54" s="27">
        <v>3</v>
      </c>
      <c r="C54" s="27">
        <v>1000</v>
      </c>
      <c r="D54" s="27" t="s">
        <v>3377</v>
      </c>
      <c r="E54" s="27" t="s">
        <v>3343</v>
      </c>
      <c r="F54" s="27" t="s">
        <v>3360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3311</v>
      </c>
      <c r="B55" s="27">
        <v>2</v>
      </c>
      <c r="C55" s="27">
        <v>500</v>
      </c>
      <c r="D55" s="27" t="s">
        <v>3377</v>
      </c>
      <c r="E55" s="27" t="s">
        <v>3343</v>
      </c>
      <c r="F55" s="27" t="s">
        <v>3360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3312</v>
      </c>
      <c r="B56" s="27">
        <v>1</v>
      </c>
      <c r="C56" s="27">
        <v>500</v>
      </c>
      <c r="D56" s="27" t="s">
        <v>3377</v>
      </c>
      <c r="E56" s="27" t="s">
        <v>3343</v>
      </c>
      <c r="F56" s="27" t="s">
        <v>3360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2966</v>
      </c>
      <c r="B57" s="27">
        <v>6</v>
      </c>
      <c r="C57" s="27">
        <v>500</v>
      </c>
      <c r="D57" s="27" t="s">
        <v>3377</v>
      </c>
      <c r="E57" s="27" t="s">
        <v>3342</v>
      </c>
      <c r="F57" s="27" t="s">
        <v>3360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3139</v>
      </c>
      <c r="B58" s="27">
        <v>1</v>
      </c>
      <c r="C58" s="27">
        <v>24</v>
      </c>
      <c r="D58" s="27" t="s">
        <v>3376</v>
      </c>
      <c r="E58" s="27" t="s">
        <v>3343</v>
      </c>
      <c r="F58" s="27" t="s">
        <v>3361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3376</v>
      </c>
      <c r="E59" s="27" t="s">
        <v>3342</v>
      </c>
      <c r="F59" s="27" t="s">
        <v>3361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3006</v>
      </c>
      <c r="B60" s="27">
        <v>3</v>
      </c>
      <c r="C60" s="27">
        <v>20</v>
      </c>
      <c r="D60" s="27" t="s">
        <v>3376</v>
      </c>
      <c r="E60" s="27" t="s">
        <v>3342</v>
      </c>
      <c r="F60" s="27" t="s">
        <v>3361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3007</v>
      </c>
      <c r="B61" s="27">
        <v>1</v>
      </c>
      <c r="C61" s="27">
        <v>64</v>
      </c>
      <c r="D61" s="27" t="s">
        <v>3375</v>
      </c>
      <c r="E61" s="27" t="s">
        <v>3343</v>
      </c>
      <c r="F61" s="27" t="s">
        <v>3361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3377</v>
      </c>
      <c r="E62" s="27" t="s">
        <v>3342</v>
      </c>
      <c r="F62" s="27" t="s">
        <v>3362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3377</v>
      </c>
      <c r="E63" s="27" t="s">
        <v>3342</v>
      </c>
      <c r="F63" s="27" t="s">
        <v>3362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3158</v>
      </c>
      <c r="B64" s="27">
        <v>2</v>
      </c>
      <c r="C64" s="27">
        <v>80</v>
      </c>
      <c r="D64" s="27" t="s">
        <v>3377</v>
      </c>
      <c r="E64" s="27" t="s">
        <v>3342</v>
      </c>
      <c r="F64" s="27" t="s">
        <v>3370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3143</v>
      </c>
      <c r="B65" s="27">
        <v>3</v>
      </c>
      <c r="C65" s="27">
        <v>24</v>
      </c>
      <c r="D65" s="27" t="s">
        <v>3376</v>
      </c>
      <c r="E65" s="27" t="s">
        <v>3343</v>
      </c>
      <c r="F65" s="27" t="s">
        <v>3363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3141</v>
      </c>
      <c r="B66" s="27">
        <v>1</v>
      </c>
      <c r="C66" s="27">
        <v>72</v>
      </c>
      <c r="D66" s="27" t="s">
        <v>3377</v>
      </c>
      <c r="E66" s="27" t="s">
        <v>3343</v>
      </c>
      <c r="F66" s="27" t="s">
        <v>3363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3142</v>
      </c>
      <c r="B67" s="27">
        <v>1</v>
      </c>
      <c r="C67" s="27">
        <v>144</v>
      </c>
      <c r="D67" s="27" t="s">
        <v>3377</v>
      </c>
      <c r="E67" s="27" t="s">
        <v>3343</v>
      </c>
      <c r="F67" s="27" t="s">
        <v>3363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3189</v>
      </c>
      <c r="B68" s="27">
        <v>2</v>
      </c>
      <c r="C68" s="27">
        <v>144</v>
      </c>
      <c r="D68" s="27" t="s">
        <v>3376</v>
      </c>
      <c r="E68" s="27" t="s">
        <v>3342</v>
      </c>
      <c r="F68" s="27" t="s">
        <v>3364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3190</v>
      </c>
      <c r="B69" s="27">
        <v>4</v>
      </c>
      <c r="C69" s="27">
        <v>72</v>
      </c>
      <c r="D69" s="27" t="s">
        <v>3376</v>
      </c>
      <c r="E69" s="27" t="s">
        <v>3342</v>
      </c>
      <c r="F69" s="27" t="s">
        <v>3364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3376</v>
      </c>
      <c r="E70" s="27" t="s">
        <v>3342</v>
      </c>
      <c r="F70" s="27" t="s">
        <v>3364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3376</v>
      </c>
      <c r="E71" s="27" t="s">
        <v>3342</v>
      </c>
      <c r="F71" s="27" t="s">
        <v>3364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3376</v>
      </c>
      <c r="E72" s="27" t="s">
        <v>3342</v>
      </c>
      <c r="F72" s="27" t="s">
        <v>3364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3376</v>
      </c>
      <c r="E73" s="27" t="s">
        <v>3342</v>
      </c>
      <c r="F73" s="27" t="s">
        <v>3364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3011</v>
      </c>
      <c r="B74" s="27">
        <v>2</v>
      </c>
      <c r="C74" s="27">
        <v>60</v>
      </c>
      <c r="D74" s="27" t="s">
        <v>3376</v>
      </c>
      <c r="E74" s="27" t="s">
        <v>3342</v>
      </c>
      <c r="F74" s="27" t="s">
        <v>3364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3377</v>
      </c>
      <c r="E75" s="27" t="s">
        <v>3342</v>
      </c>
      <c r="F75" s="27" t="s">
        <v>3364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2736</v>
      </c>
      <c r="B76" s="27">
        <v>4</v>
      </c>
      <c r="C76" s="27">
        <v>600</v>
      </c>
      <c r="D76" s="27" t="s">
        <v>3377</v>
      </c>
      <c r="E76" s="27" t="s">
        <v>3344</v>
      </c>
      <c r="F76" s="27" t="s">
        <v>3364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3377</v>
      </c>
      <c r="E77" s="27" t="s">
        <v>3343</v>
      </c>
      <c r="F77" s="27" t="s">
        <v>3365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3313</v>
      </c>
      <c r="B78" s="27">
        <v>3</v>
      </c>
      <c r="C78" s="27">
        <v>48</v>
      </c>
      <c r="D78" s="27" t="s">
        <v>3377</v>
      </c>
      <c r="E78" s="27" t="s">
        <v>3343</v>
      </c>
      <c r="F78" s="27" t="s">
        <v>3349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2544</v>
      </c>
      <c r="B79" s="27">
        <v>2</v>
      </c>
      <c r="C79" s="27">
        <v>12</v>
      </c>
      <c r="D79" s="27" t="s">
        <v>3377</v>
      </c>
      <c r="E79" s="27" t="s">
        <v>3343</v>
      </c>
      <c r="F79" s="27" t="s">
        <v>3366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2407</v>
      </c>
      <c r="B80" s="27">
        <v>3</v>
      </c>
      <c r="C80" s="27">
        <v>6</v>
      </c>
      <c r="D80" s="27" t="s">
        <v>3377</v>
      </c>
      <c r="E80" s="27" t="s">
        <v>3342</v>
      </c>
      <c r="F80" s="27" t="s">
        <v>3366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2497</v>
      </c>
      <c r="B81" s="27">
        <v>6</v>
      </c>
      <c r="C81" s="27">
        <v>20</v>
      </c>
      <c r="D81" s="27" t="s">
        <v>3376</v>
      </c>
      <c r="E81" s="27" t="s">
        <v>3342</v>
      </c>
      <c r="F81" s="27" t="s">
        <v>3366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2714</v>
      </c>
      <c r="B82" s="27">
        <v>3</v>
      </c>
      <c r="C82" s="27">
        <v>20</v>
      </c>
      <c r="D82" s="27" t="s">
        <v>3376</v>
      </c>
      <c r="E82" s="27" t="s">
        <v>3342</v>
      </c>
      <c r="F82" s="27" t="s">
        <v>3366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2716</v>
      </c>
      <c r="B83" s="27">
        <v>2</v>
      </c>
      <c r="C83" s="27">
        <v>50</v>
      </c>
      <c r="D83" s="27" t="s">
        <v>3375</v>
      </c>
      <c r="E83" s="27" t="s">
        <v>3343</v>
      </c>
      <c r="F83" s="27" t="s">
        <v>3367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3145</v>
      </c>
      <c r="B84" s="27">
        <v>3</v>
      </c>
      <c r="C84" s="27">
        <v>50</v>
      </c>
      <c r="D84" s="27" t="s">
        <v>3375</v>
      </c>
      <c r="E84" s="27" t="s">
        <v>3343</v>
      </c>
      <c r="F84" s="27" t="s">
        <v>3367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3144</v>
      </c>
      <c r="B85" s="27">
        <v>1</v>
      </c>
      <c r="C85" s="27">
        <v>50</v>
      </c>
      <c r="D85" s="27" t="s">
        <v>3375</v>
      </c>
      <c r="E85" s="27" t="s">
        <v>3343</v>
      </c>
      <c r="F85" s="27" t="s">
        <v>3367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3376</v>
      </c>
      <c r="E86" s="27" t="s">
        <v>3343</v>
      </c>
      <c r="F86" s="27" t="s">
        <v>3367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3377</v>
      </c>
      <c r="E87" s="27" t="s">
        <v>3343</v>
      </c>
      <c r="F87" s="27" t="s">
        <v>3368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2739</v>
      </c>
      <c r="B88" s="27">
        <v>2</v>
      </c>
      <c r="C88" s="27">
        <v>36</v>
      </c>
      <c r="D88" s="27" t="s">
        <v>3376</v>
      </c>
      <c r="E88" s="27" t="s">
        <v>3343</v>
      </c>
      <c r="F88" s="27" t="s">
        <v>3369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7"/>
  <sheetViews>
    <sheetView topLeftCell="A42" zoomScale="85" zoomScaleNormal="85" workbookViewId="0">
      <selection activeCell="B51" sqref="B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customWidth="1" outlineLevel="2" collapsed="1"/>
    <col min="11" max="11" width="9.42578125" style="32" customWidth="1" outlineLevel="2"/>
    <col min="12" max="12" width="9.5703125" style="93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119"/>
      <c r="G1" s="119"/>
      <c r="H1" s="119"/>
      <c r="I1" s="119"/>
      <c r="J1" s="119"/>
      <c r="K1" s="119"/>
      <c r="L1" s="120"/>
      <c r="M1" s="119"/>
      <c r="N1" s="53"/>
      <c r="O1" s="53"/>
    </row>
    <row r="2" spans="1:28">
      <c r="A2" s="31" t="s">
        <v>0</v>
      </c>
      <c r="B2" s="1" t="s">
        <v>2437</v>
      </c>
      <c r="C2" s="2" t="s">
        <v>2</v>
      </c>
      <c r="D2" s="2" t="s">
        <v>3</v>
      </c>
      <c r="E2" s="32" t="s">
        <v>4</v>
      </c>
      <c r="F2" s="33" t="s">
        <v>2385</v>
      </c>
      <c r="G2" s="32" t="s">
        <v>2386</v>
      </c>
      <c r="H2" s="32" t="s">
        <v>2387</v>
      </c>
      <c r="I2" s="32" t="s">
        <v>2388</v>
      </c>
      <c r="J2" s="32" t="s">
        <v>2404</v>
      </c>
      <c r="K2" s="32" t="s">
        <v>2403</v>
      </c>
      <c r="L2" s="93" t="s">
        <v>2419</v>
      </c>
      <c r="M2" s="32" t="s">
        <v>2418</v>
      </c>
      <c r="N2" s="32" t="s">
        <v>3236</v>
      </c>
      <c r="O2" s="32" t="s">
        <v>3237</v>
      </c>
      <c r="P2" s="9" t="s">
        <v>3238</v>
      </c>
      <c r="Q2" s="9" t="s">
        <v>3239</v>
      </c>
      <c r="R2" s="9" t="s">
        <v>3240</v>
      </c>
      <c r="S2" s="9" t="s">
        <v>3241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3135</v>
      </c>
      <c r="C3" s="32">
        <v>5</v>
      </c>
      <c r="D3" s="32" t="s">
        <v>2558</v>
      </c>
      <c r="E3" s="68">
        <f>IF(Table18[[#This Row],[M5B]]="",Table18[[#This Row],[M5B_h]],SUM(Table18[[#This Row],[M5B_h]],Table18[[#This Row],[M5B]]))</f>
        <v>5</v>
      </c>
      <c r="F3" s="35">
        <v>7</v>
      </c>
      <c r="G3" s="35">
        <f>IF(Table18[[#This Row],[M1A]]="","",Table18[[#This Row],[M1A]]-Table18[[#This Row],[AWAL]])</f>
        <v>2</v>
      </c>
      <c r="H3" s="34">
        <v>6</v>
      </c>
      <c r="I3" s="32">
        <f>IF(Table18[[#This Row],[M2A]]="","",SUM(Table18[[#This Row],[M2A]]-Table18[[#This Row],[M2B_h]]))</f>
        <v>-1</v>
      </c>
      <c r="J3" s="32">
        <v>5</v>
      </c>
      <c r="K3" s="33">
        <f>IF(Table18[[#This Row],[M3A]]="","",SUM(Table18[[#This Row],[M3A]]-Table18[[#This Row],[M3B_h]]))</f>
        <v>-1</v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7</v>
      </c>
      <c r="Q3" s="45">
        <f>SUM(Table18[[#This Row],[M2B]],Table18[[#This Row],[M2B_h]])</f>
        <v>6</v>
      </c>
      <c r="R3" s="45">
        <f>SUM(Table18[[#This Row],[M3B]],Table18[[#This Row],[M3B_h]])</f>
        <v>5</v>
      </c>
      <c r="S3" s="45">
        <f>SUM(Table18[[#This Row],[M4B]],Table18[[#This Row],[M4B_h]])</f>
        <v>5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2506</v>
      </c>
      <c r="C4" s="32">
        <v>8</v>
      </c>
      <c r="D4" s="32" t="s">
        <v>2560</v>
      </c>
      <c r="E4" s="68">
        <f>IF(Table18[[#This Row],[M5B]]="",Table18[[#This Row],[M5B_h]],SUM(Table18[[#This Row],[M5B_h]],Table18[[#This Row],[M5B]]))</f>
        <v>2</v>
      </c>
      <c r="F4" s="35">
        <v>6</v>
      </c>
      <c r="G4" s="35">
        <f>IF(Table18[[#This Row],[M1A]]="","",Table18[[#This Row],[M1A]]-Table18[[#This Row],[AWAL]])</f>
        <v>-2</v>
      </c>
      <c r="H4" s="34">
        <v>4</v>
      </c>
      <c r="I4" s="32">
        <f>IF(Table18[[#This Row],[M2A]]="","",SUM(Table18[[#This Row],[M2A]]-Table18[[#This Row],[M2B_h]]))</f>
        <v>-2</v>
      </c>
      <c r="J4" s="32">
        <v>2</v>
      </c>
      <c r="K4" s="33">
        <f>IF(Table18[[#This Row],[M3A]]="","",SUM(Table18[[#This Row],[M3A]]-Table18[[#This Row],[M3B_h]]))</f>
        <v>-2</v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4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4667</v>
      </c>
      <c r="C5" s="32">
        <v>0</v>
      </c>
      <c r="D5" s="32" t="s">
        <v>14</v>
      </c>
      <c r="E5" s="68">
        <f>IF(Table18[[#This Row],[M5B]]="",Table18[[#This Row],[M5B_h]],SUM(Table18[[#This Row],[M5B_h]],Table18[[#This Row],[M5B]]))</f>
        <v>41</v>
      </c>
      <c r="F5" s="35">
        <v>49</v>
      </c>
      <c r="G5" s="35">
        <f>IF(Table18[[#This Row],[M1A]]="","",Table18[[#This Row],[M1A]]-Table18[[#This Row],[AWAL]])</f>
        <v>49</v>
      </c>
      <c r="H5" s="35">
        <v>45</v>
      </c>
      <c r="I5" s="32">
        <f>IF(Table18[[#This Row],[M2A]]="","",SUM(Table18[[#This Row],[M2A]]-Table18[[#This Row],[M2B_h]]))</f>
        <v>-4</v>
      </c>
      <c r="J5" s="32">
        <v>41</v>
      </c>
      <c r="K5" s="33">
        <f>IF(Table18[[#This Row],[M3A]]="","",SUM(Table18[[#This Row],[M3A]]-Table18[[#This Row],[M3B_h]]))</f>
        <v>-4</v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49</v>
      </c>
      <c r="Q5" s="45">
        <f>SUM(Table18[[#This Row],[M2B]],Table18[[#This Row],[M2B_h]])</f>
        <v>45</v>
      </c>
      <c r="R5" s="45">
        <f>SUM(Table18[[#This Row],[M3B]],Table18[[#This Row],[M3B_h]])</f>
        <v>41</v>
      </c>
      <c r="S5" s="45">
        <f>SUM(Table18[[#This Row],[M4B]],Table18[[#This Row],[M4B_h]])</f>
        <v>41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4670</v>
      </c>
      <c r="C6" s="32">
        <v>1</v>
      </c>
      <c r="D6" s="32" t="s">
        <v>2567</v>
      </c>
      <c r="E6" s="68">
        <f>IF(Table18[[#This Row],[M5B]]="",Table18[[#This Row],[M5B_h]],SUM(Table18[[#This Row],[M5B_h]],Table18[[#This Row],[M5B]]))</f>
        <v>1</v>
      </c>
      <c r="F6" s="35"/>
      <c r="G6" s="35" t="str">
        <f>IF(Table18[[#This Row],[M1A]]="","",Table18[[#This Row],[M1A]]-Table18[[#This Row],[AWAL]])</f>
        <v/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L6" s="32"/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1</v>
      </c>
      <c r="Q6" s="45">
        <f>SUM(Table18[[#This Row],[M2B]],Table18[[#This Row],[M2B_h]])</f>
        <v>1</v>
      </c>
      <c r="R6" s="45">
        <f>SUM(Table18[[#This Row],[M3B]],Table18[[#This Row],[M3B_h]])</f>
        <v>1</v>
      </c>
      <c r="S6" s="45">
        <f>SUM(Table18[[#This Row],[M4B]],Table18[[#This Row],[M4B_h]])</f>
        <v>1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9" t="s">
        <v>4669</v>
      </c>
      <c r="C7" s="32">
        <v>0</v>
      </c>
      <c r="D7" s="32" t="s">
        <v>2567</v>
      </c>
      <c r="E7" s="68">
        <f>IF(Table18[[#This Row],[M5B]]="",Table18[[#This Row],[M5B_h]],SUM(Table18[[#This Row],[M5B_h]],Table18[[#This Row],[M5B]]))</f>
        <v>1</v>
      </c>
      <c r="F7" s="32">
        <v>1</v>
      </c>
      <c r="G7" s="35">
        <f>IF(Table18[[#This Row],[M1A]]="","",Table18[[#This Row],[M1A]]-Table18[[#This Row],[AWAL]])</f>
        <v>1</v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</v>
      </c>
      <c r="Q7" s="45">
        <f>SUM(Table18[[#This Row],[M2B]],Table18[[#This Row],[M2B_h]])</f>
        <v>1</v>
      </c>
      <c r="R7" s="45">
        <f>SUM(Table18[[#This Row],[M3B]],Table18[[#This Row],[M3B_h]])</f>
        <v>1</v>
      </c>
      <c r="S7" s="45">
        <f>SUM(Table18[[#This Row],[M4B]],Table18[[#This Row],[M4B_h]])</f>
        <v>1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9" t="s">
        <v>4665</v>
      </c>
      <c r="D8" s="32" t="s">
        <v>2567</v>
      </c>
      <c r="E8" s="68">
        <f>IF(Table18[[#This Row],[M5B]]="",Table18[[#This Row],[M5B_h]],SUM(Table18[[#This Row],[M5B_h]],Table18[[#This Row],[M5B]]))</f>
        <v>36</v>
      </c>
      <c r="F8" s="35">
        <v>37</v>
      </c>
      <c r="G8" s="35">
        <f>IF(Table18[[#This Row],[M1A]]="","",Table18[[#This Row],[M1A]]-Table18[[#This Row],[AWAL]])</f>
        <v>37</v>
      </c>
      <c r="H8" s="35">
        <v>36</v>
      </c>
      <c r="I8" s="33">
        <f>IF(Table18[[#This Row],[M2A]]="","",SUM(Table18[[#This Row],[M2A]]-Table18[[#This Row],[M2B_h]]))</f>
        <v>-1</v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37</v>
      </c>
      <c r="Q8" s="45">
        <f>SUM(Table18[[#This Row],[M2B]],Table18[[#This Row],[M2B_h]])</f>
        <v>36</v>
      </c>
      <c r="R8" s="45">
        <f>SUM(Table18[[#This Row],[M3B]],Table18[[#This Row],[M3B_h]])</f>
        <v>36</v>
      </c>
      <c r="S8" s="45">
        <f>SUM(Table18[[#This Row],[M4B]],Table18[[#This Row],[M4B_h]])</f>
        <v>36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16</v>
      </c>
      <c r="C9" s="32">
        <v>14</v>
      </c>
      <c r="D9" s="32" t="s">
        <v>14</v>
      </c>
      <c r="E9" s="68">
        <f>IF(Table18[[#This Row],[M5B]]="",Table18[[#This Row],[M5B_h]],SUM(Table18[[#This Row],[M5B_h]],Table18[[#This Row],[M5B]]))</f>
        <v>14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14</v>
      </c>
      <c r="Q9" s="45">
        <f>SUM(Table18[[#This Row],[M2B]],Table18[[#This Row],[M2B_h]])</f>
        <v>14</v>
      </c>
      <c r="R9" s="45">
        <f>SUM(Table18[[#This Row],[M3B]],Table18[[#This Row],[M3B_h]])</f>
        <v>14</v>
      </c>
      <c r="S9" s="45">
        <f>SUM(Table18[[#This Row],[M4B]],Table18[[#This Row],[M4B_h]])</f>
        <v>14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17</v>
      </c>
      <c r="C10" s="32">
        <v>7</v>
      </c>
      <c r="D10" s="32" t="s">
        <v>14</v>
      </c>
      <c r="E10" s="68">
        <f>IF(Table18[[#This Row],[M5B]]="",Table18[[#This Row],[M5B_h]],SUM(Table18[[#This Row],[M5B_h]],Table18[[#This Row],[M5B]]))</f>
        <v>7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7</v>
      </c>
      <c r="Q10" s="45">
        <f>SUM(Table18[[#This Row],[M2B]],Table18[[#This Row],[M2B_h]])</f>
        <v>7</v>
      </c>
      <c r="R10" s="45">
        <f>SUM(Table18[[#This Row],[M3B]],Table18[[#This Row],[M3B_h]])</f>
        <v>7</v>
      </c>
      <c r="S10" s="45">
        <f>SUM(Table18[[#This Row],[M4B]],Table18[[#This Row],[M4B_h]])</f>
        <v>7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18</v>
      </c>
      <c r="C11" s="32">
        <v>39</v>
      </c>
      <c r="D11" s="32" t="s">
        <v>19</v>
      </c>
      <c r="E11" s="68">
        <f>IF(Table18[[#This Row],[M5B]]="",Table18[[#This Row],[M5B_h]],SUM(Table18[[#This Row],[M5B_h]],Table18[[#This Row],[M5B]]))</f>
        <v>39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39</v>
      </c>
      <c r="Q11" s="45">
        <f>SUM(Table18[[#This Row],[M2B]],Table18[[#This Row],[M2B_h]])</f>
        <v>39</v>
      </c>
      <c r="R11" s="45">
        <f>SUM(Table18[[#This Row],[M3B]],Table18[[#This Row],[M3B_h]])</f>
        <v>39</v>
      </c>
      <c r="S11" s="45">
        <f>SUM(Table18[[#This Row],[M4B]],Table18[[#This Row],[M4B_h]])</f>
        <v>39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20</v>
      </c>
      <c r="C12" s="32">
        <v>38</v>
      </c>
      <c r="D12" s="32" t="s">
        <v>19</v>
      </c>
      <c r="E12" s="68">
        <f>IF(Table18[[#This Row],[M5B]]="",Table18[[#This Row],[M5B_h]],SUM(Table18[[#This Row],[M5B_h]],Table18[[#This Row],[M5B]]))</f>
        <v>38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38</v>
      </c>
      <c r="Q12" s="45">
        <f>SUM(Table18[[#This Row],[M2B]],Table18[[#This Row],[M2B_h]])</f>
        <v>38</v>
      </c>
      <c r="R12" s="45">
        <f>SUM(Table18[[#This Row],[M3B]],Table18[[#This Row],[M3B_h]])</f>
        <v>38</v>
      </c>
      <c r="S12" s="45">
        <f>SUM(Table18[[#This Row],[M4B]],Table18[[#This Row],[M4B_h]])</f>
        <v>38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21</v>
      </c>
      <c r="C13" s="32">
        <v>1</v>
      </c>
      <c r="D13" s="32" t="s">
        <v>14</v>
      </c>
      <c r="E13" s="68">
        <f>IF(Table18[[#This Row],[M5B]]="",Table18[[#This Row],[M5B_h]],SUM(Table18[[#This Row],[M5B_h]],Table18[[#This Row],[M5B]]))</f>
        <v>1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1</v>
      </c>
      <c r="Q13" s="45">
        <f>SUM(Table18[[#This Row],[M2B]],Table18[[#This Row],[M2B_h]])</f>
        <v>1</v>
      </c>
      <c r="R13" s="45">
        <f>SUM(Table18[[#This Row],[M3B]],Table18[[#This Row],[M3B_h]])</f>
        <v>1</v>
      </c>
      <c r="S13" s="45">
        <f>SUM(Table18[[#This Row],[M4B]],Table18[[#This Row],[M4B_h]])</f>
        <v>1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22</v>
      </c>
      <c r="C14" s="32">
        <v>74</v>
      </c>
      <c r="D14" s="32" t="s">
        <v>14</v>
      </c>
      <c r="E14" s="68">
        <f>IF(Table18[[#This Row],[M5B]]="",Table18[[#This Row],[M5B_h]],SUM(Table18[[#This Row],[M5B_h]],Table18[[#This Row],[M5B]]))</f>
        <v>74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74</v>
      </c>
      <c r="Q14" s="45">
        <f>SUM(Table18[[#This Row],[M2B]],Table18[[#This Row],[M2B_h]])</f>
        <v>74</v>
      </c>
      <c r="R14" s="45">
        <f>SUM(Table18[[#This Row],[M3B]],Table18[[#This Row],[M3B_h]])</f>
        <v>74</v>
      </c>
      <c r="S14" s="45">
        <f>SUM(Table18[[#This Row],[M4B]],Table18[[#This Row],[M4B_h]])</f>
        <v>74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23</v>
      </c>
      <c r="C15" s="32">
        <v>3</v>
      </c>
      <c r="D15" s="32" t="s">
        <v>14</v>
      </c>
      <c r="E15" s="68">
        <f>IF(Table18[[#This Row],[M5B]]="",Table18[[#This Row],[M5B_h]],SUM(Table18[[#This Row],[M5B_h]],Table18[[#This Row],[M5B]]))</f>
        <v>3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26</v>
      </c>
      <c r="C16" s="32">
        <v>1</v>
      </c>
      <c r="D16" s="32" t="s">
        <v>14</v>
      </c>
      <c r="E16" s="68">
        <f>IF(Table18[[#This Row],[M5B]]="",Table18[[#This Row],[M5B_h]],SUM(Table18[[#This Row],[M5B_h]],Table18[[#This Row],[M5B]]))</f>
        <v>1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4542</v>
      </c>
      <c r="C17" s="32">
        <v>1</v>
      </c>
      <c r="D17" s="32" t="s">
        <v>2472</v>
      </c>
      <c r="E17" s="68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40</v>
      </c>
      <c r="C18" s="32">
        <v>6</v>
      </c>
      <c r="D18" s="32" t="s">
        <v>11</v>
      </c>
      <c r="E18" s="68">
        <f>IF(Table18[[#This Row],[M5B]]="",Table18[[#This Row],[M5B_h]],SUM(Table18[[#This Row],[M5B_h]],Table18[[#This Row],[M5B]]))</f>
        <v>6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6</v>
      </c>
      <c r="Q18" s="45">
        <f>SUM(Table18[[#This Row],[M2B]],Table18[[#This Row],[M2B_h]])</f>
        <v>6</v>
      </c>
      <c r="R18" s="45">
        <f>SUM(Table18[[#This Row],[M3B]],Table18[[#This Row],[M3B_h]])</f>
        <v>6</v>
      </c>
      <c r="S18" s="45">
        <f>SUM(Table18[[#This Row],[M4B]],Table18[[#This Row],[M4B_h]])</f>
        <v>6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41</v>
      </c>
      <c r="C19" s="32">
        <v>25</v>
      </c>
      <c r="D19" s="32" t="s">
        <v>11</v>
      </c>
      <c r="E19" s="68">
        <f>IF(Table18[[#This Row],[M5B]]="",Table18[[#This Row],[M5B_h]],SUM(Table18[[#This Row],[M5B_h]],Table18[[#This Row],[M5B]]))</f>
        <v>25</v>
      </c>
      <c r="F19" s="35"/>
      <c r="G19" s="35" t="str">
        <f>IF(Table18[[#This Row],[M1A]]="","",Table18[[#This Row],[M1A]]-Table18[[#This Row],[AWAL]])</f>
        <v/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25</v>
      </c>
      <c r="Q19" s="45">
        <f>SUM(Table18[[#This Row],[M2B]],Table18[[#This Row],[M2B_h]])</f>
        <v>25</v>
      </c>
      <c r="R19" s="45">
        <f>SUM(Table18[[#This Row],[M3B]],Table18[[#This Row],[M3B_h]])</f>
        <v>25</v>
      </c>
      <c r="S19" s="45">
        <f>SUM(Table18[[#This Row],[M4B]],Table18[[#This Row],[M4B_h]])</f>
        <v>25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44</v>
      </c>
      <c r="C20" s="32">
        <v>6</v>
      </c>
      <c r="D20" s="32" t="s">
        <v>43</v>
      </c>
      <c r="E20" s="68">
        <f>IF(Table18[[#This Row],[M5B]]="",Table18[[#This Row],[M5B_h]],SUM(Table18[[#This Row],[M5B_h]],Table18[[#This Row],[M5B]]))</f>
        <v>6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6</v>
      </c>
      <c r="Q20" s="45">
        <f>SUM(Table18[[#This Row],[M2B]],Table18[[#This Row],[M2B_h]])</f>
        <v>6</v>
      </c>
      <c r="R20" s="45">
        <f>SUM(Table18[[#This Row],[M3B]],Table18[[#This Row],[M3B_h]])</f>
        <v>6</v>
      </c>
      <c r="S20" s="45">
        <f>SUM(Table18[[#This Row],[M4B]],Table18[[#This Row],[M4B_h]])</f>
        <v>6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3130</v>
      </c>
      <c r="C21" s="32">
        <v>1</v>
      </c>
      <c r="D21" s="32" t="s">
        <v>2703</v>
      </c>
      <c r="E21" s="68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3131</v>
      </c>
      <c r="C22" s="32">
        <v>1</v>
      </c>
      <c r="D22" s="32" t="s">
        <v>46</v>
      </c>
      <c r="E22" s="68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47</v>
      </c>
      <c r="C23" s="32">
        <v>2</v>
      </c>
      <c r="D23" s="32" t="s">
        <v>2462</v>
      </c>
      <c r="E23" s="68">
        <f>IF(Table18[[#This Row],[M5B]]="",Table18[[#This Row],[M5B_h]],SUM(Table18[[#This Row],[M5B_h]],Table18[[#This Row],[M5B]]))</f>
        <v>2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4672</v>
      </c>
      <c r="D24" s="32">
        <v>100</v>
      </c>
      <c r="E24" s="68">
        <f>IF(Table18[[#This Row],[M5B]]="",Table18[[#This Row],[M5B_h]],SUM(Table18[[#This Row],[M5B_h]],Table18[[#This Row],[M5B]]))</f>
        <v>1</v>
      </c>
      <c r="F24" s="35">
        <v>1</v>
      </c>
      <c r="G24" s="35">
        <f>IF(Table18[[#This Row],[M1A]]="","",Table18[[#This Row],[M1A]]-Table18[[#This Row],[AWAL]])</f>
        <v>1</v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9">
        <f ca="1">IF(Table18[[#This Row],[TT]]&lt;1,"",(COUNT(INDIRECT("a"&amp;ROW(Table2[[#Headers],[//]])&amp;":a"&amp;ROW()-1))+1))</f>
        <v>23</v>
      </c>
      <c r="B25" s="9" t="s">
        <v>3308</v>
      </c>
      <c r="C25" s="32">
        <v>1</v>
      </c>
      <c r="D25" s="32" t="s">
        <v>2465</v>
      </c>
      <c r="E25" s="68">
        <f>IF(Table18[[#This Row],[M5B]]="",Table18[[#This Row],[M5B_h]],SUM(Table18[[#This Row],[M5B_h]],Table18[[#This Row],[M5B]]))</f>
        <v>1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49</v>
      </c>
      <c r="C26" s="32">
        <v>6</v>
      </c>
      <c r="D26" s="32" t="s">
        <v>50</v>
      </c>
      <c r="E26" s="68">
        <f>IF(Table18[[#This Row],[M5B]]="",Table18[[#This Row],[M5B_h]],SUM(Table18[[#This Row],[M5B_h]],Table18[[#This Row],[M5B]]))</f>
        <v>6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6</v>
      </c>
      <c r="Q26" s="45">
        <f>SUM(Table18[[#This Row],[M2B]],Table18[[#This Row],[M2B_h]])</f>
        <v>6</v>
      </c>
      <c r="R26" s="45">
        <f>SUM(Table18[[#This Row],[M3B]],Table18[[#This Row],[M3B_h]])</f>
        <v>6</v>
      </c>
      <c r="S26" s="45">
        <f>SUM(Table18[[#This Row],[M4B]],Table18[[#This Row],[M4B_h]])</f>
        <v>6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4265</v>
      </c>
      <c r="C27" s="32">
        <v>1</v>
      </c>
      <c r="D27" s="32" t="s">
        <v>2452</v>
      </c>
      <c r="E27" s="68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4640</v>
      </c>
      <c r="C28" s="32">
        <v>5</v>
      </c>
      <c r="D28" s="32" t="s">
        <v>2563</v>
      </c>
      <c r="E28" s="68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>
        <v>3</v>
      </c>
      <c r="I28" s="33">
        <f>IF(Table18[[#This Row],[M2A]]="","",SUM(Table18[[#This Row],[M2A]]-Table18[[#This Row],[M2B_h]]))</f>
        <v>-2</v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5</v>
      </c>
      <c r="Q28" s="45">
        <f>SUM(Table18[[#This Row],[M2B]],Table18[[#This Row],[M2B_h]])</f>
        <v>3</v>
      </c>
      <c r="R28" s="45">
        <f>SUM(Table18[[#This Row],[M3B]],Table18[[#This Row],[M3B_h]])</f>
        <v>3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62</v>
      </c>
      <c r="C29" s="32">
        <v>139</v>
      </c>
      <c r="D29" s="32" t="s">
        <v>34</v>
      </c>
      <c r="E29" s="68">
        <f>IF(Table18[[#This Row],[M5B]]="",Table18[[#This Row],[M5B_h]],SUM(Table18[[#This Row],[M5B_h]],Table18[[#This Row],[M5B]]))</f>
        <v>139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139</v>
      </c>
      <c r="Q29" s="45">
        <f>SUM(Table18[[#This Row],[M2B]],Table18[[#This Row],[M2B_h]])</f>
        <v>139</v>
      </c>
      <c r="R29" s="45">
        <f>SUM(Table18[[#This Row],[M3B]],Table18[[#This Row],[M3B_h]])</f>
        <v>139</v>
      </c>
      <c r="S29" s="45">
        <f>SUM(Table18[[#This Row],[M4B]],Table18[[#This Row],[M4B_h]])</f>
        <v>139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3439</v>
      </c>
      <c r="C30" s="32">
        <v>0</v>
      </c>
      <c r="D30" s="32">
        <v>96</v>
      </c>
      <c r="E30" s="68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1</v>
      </c>
      <c r="K30" s="32">
        <f>IF(Table18[[#This Row],[M3A]]="","",SUM(Table18[[#This Row],[M3A]]-Table18[[#This Row],[M3B_h]]))</f>
        <v>1</v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2417</v>
      </c>
      <c r="C31" s="32">
        <v>3</v>
      </c>
      <c r="D31" s="32" t="s">
        <v>63</v>
      </c>
      <c r="E31" s="68">
        <f>IF(Table18[[#This Row],[M5B]]="",Table18[[#This Row],[M5B_h]],SUM(Table18[[#This Row],[M5B_h]],Table18[[#This Row],[M5B]]))</f>
        <v>3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3</v>
      </c>
      <c r="Q31" s="45">
        <f>SUM(Table18[[#This Row],[M2B]],Table18[[#This Row],[M2B_h]])</f>
        <v>3</v>
      </c>
      <c r="R31" s="45">
        <f>SUM(Table18[[#This Row],[M3B]],Table18[[#This Row],[M3B_h]])</f>
        <v>3</v>
      </c>
      <c r="S31" s="45">
        <f>SUM(Table18[[#This Row],[M4B]],Table18[[#This Row],[M4B_h]])</f>
        <v>3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4307</v>
      </c>
      <c r="C32" s="32">
        <v>3</v>
      </c>
      <c r="D32" s="32">
        <v>500</v>
      </c>
      <c r="E32" s="68">
        <f>IF(Table18[[#This Row],[M5B]]="",Table18[[#This Row],[M5B_h]],SUM(Table18[[#This Row],[M5B_h]],Table18[[#This Row],[M5B]]))</f>
        <v>1</v>
      </c>
      <c r="F32" s="34"/>
      <c r="G32" s="35" t="str">
        <f>IF(Table18[[#This Row],[M1A]]="","",Table18[[#This Row],[M1A]]-Table18[[#This Row],[AWAL]])</f>
        <v/>
      </c>
      <c r="H32" s="34">
        <v>1</v>
      </c>
      <c r="I32" s="32">
        <f>IF(Table18[[#This Row],[M2A]]="","",SUM(Table18[[#This Row],[M2A]]-Table18[[#This Row],[M2B_h]]))</f>
        <v>-2</v>
      </c>
      <c r="K32" s="33" t="str">
        <f>IF(Table18[[#This Row],[M3A]]="","",SUM(Table18[[#This Row],[M3A]]-Table18[[#This Row],[M3B_h]]))</f>
        <v/>
      </c>
      <c r="L32" s="9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3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4308</v>
      </c>
      <c r="C33" s="32">
        <v>0</v>
      </c>
      <c r="D33" s="32">
        <v>500</v>
      </c>
      <c r="E33" s="68">
        <f>IF(Table18[[#This Row],[M5B]]="",Table18[[#This Row],[M5B_h]],SUM(Table18[[#This Row],[M5B_h]],Table18[[#This Row],[M5B]]))</f>
        <v>3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J33" s="32">
        <v>3</v>
      </c>
      <c r="K33" s="33">
        <f>IF(Table18[[#This Row],[M3A]]="","",SUM(Table18[[#This Row],[M3A]]-Table18[[#This Row],[M3B_h]]))</f>
        <v>3</v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3</v>
      </c>
      <c r="S33" s="45">
        <f>SUM(Table18[[#This Row],[M4B]],Table18[[#This Row],[M4B_h]])</f>
        <v>3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4478</v>
      </c>
      <c r="C34" s="32">
        <v>2</v>
      </c>
      <c r="D34" s="32" t="s">
        <v>67</v>
      </c>
      <c r="E34" s="68">
        <f>IF(Table18[[#This Row],[M5B]]="",Table18[[#This Row],[M5B_h]],SUM(Table18[[#This Row],[M5B_h]],Table18[[#This Row],[M5B]]))</f>
        <v>2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4399</v>
      </c>
      <c r="C35" s="32">
        <v>0</v>
      </c>
      <c r="D35" s="32" t="s">
        <v>2574</v>
      </c>
      <c r="E35" s="68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1</v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4735</v>
      </c>
      <c r="D36" s="32">
        <v>24</v>
      </c>
      <c r="E36" s="68">
        <f>IF(Table18[[#This Row],[M5B]]="",Table18[[#This Row],[M5B_h]],SUM(Table18[[#This Row],[M5B_h]],Table18[[#This Row],[M5B]]))</f>
        <v>5</v>
      </c>
      <c r="F36" s="35"/>
      <c r="G36" s="35" t="str">
        <f>IF(Table18[[#This Row],[M1A]]="","",Table18[[#This Row],[M1A]]-Table18[[#This Row],[AWAL]])</f>
        <v/>
      </c>
      <c r="H36" s="35">
        <v>5</v>
      </c>
      <c r="I36" s="32">
        <f>IF(Table18[[#This Row],[M2A]]="","",SUM(Table18[[#This Row],[M2A]]-Table18[[#This Row],[M2B_h]]))</f>
        <v>5</v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5</v>
      </c>
      <c r="R36" s="45">
        <f>SUM(Table18[[#This Row],[M3B]],Table18[[#This Row],[M3B_h]])</f>
        <v>5</v>
      </c>
      <c r="S36" s="45">
        <f>SUM(Table18[[#This Row],[M4B]],Table18[[#This Row],[M4B_h]])</f>
        <v>5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4706</v>
      </c>
      <c r="D37" s="32">
        <v>24</v>
      </c>
      <c r="E37" s="68">
        <f>IF(Table18[[#This Row],[M5B]]="",Table18[[#This Row],[M5B_h]],SUM(Table18[[#This Row],[M5B_h]],Table18[[#This Row],[M5B]]))</f>
        <v>1</v>
      </c>
      <c r="F37" s="35"/>
      <c r="G37" s="35" t="str">
        <f>IF(Table18[[#This Row],[M1A]]="","",Table18[[#This Row],[M1A]]-Table18[[#This Row],[AWAL]])</f>
        <v/>
      </c>
      <c r="H37" s="35">
        <v>1</v>
      </c>
      <c r="I37" s="32">
        <f>IF(Table18[[#This Row],[M2A]]="","",SUM(Table18[[#This Row],[M2A]]-Table18[[#This Row],[M2B_h]]))</f>
        <v>1</v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72</v>
      </c>
      <c r="C38" s="32">
        <v>6</v>
      </c>
      <c r="D38" s="32" t="s">
        <v>2468</v>
      </c>
      <c r="E38" s="68">
        <f>IF(Table18[[#This Row],[M5B]]="",Table18[[#This Row],[M5B_h]],SUM(Table18[[#This Row],[M5B_h]],Table18[[#This Row],[M5B]]))</f>
        <v>6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6</v>
      </c>
      <c r="Q38" s="45">
        <f>SUM(Table18[[#This Row],[M2B]],Table18[[#This Row],[M2B_h]])</f>
        <v>6</v>
      </c>
      <c r="R38" s="45">
        <f>SUM(Table18[[#This Row],[M3B]],Table18[[#This Row],[M3B_h]])</f>
        <v>6</v>
      </c>
      <c r="S38" s="45">
        <f>SUM(Table18[[#This Row],[M4B]],Table18[[#This Row],[M4B_h]])</f>
        <v>6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73</v>
      </c>
      <c r="C39" s="32">
        <v>13</v>
      </c>
      <c r="D39" s="32" t="s">
        <v>58</v>
      </c>
      <c r="E39" s="68">
        <f>IF(Table18[[#This Row],[M5B]]="",Table18[[#This Row],[M5B_h]],SUM(Table18[[#This Row],[M5B_h]],Table18[[#This Row],[M5B]]))</f>
        <v>13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13</v>
      </c>
      <c r="Q39" s="45">
        <f>SUM(Table18[[#This Row],[M2B]],Table18[[#This Row],[M2B_h]])</f>
        <v>13</v>
      </c>
      <c r="R39" s="45">
        <f>SUM(Table18[[#This Row],[M3B]],Table18[[#This Row],[M3B_h]])</f>
        <v>13</v>
      </c>
      <c r="S39" s="45">
        <f>SUM(Table18[[#This Row],[M4B]],Table18[[#This Row],[M4B_h]])</f>
        <v>13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4481</v>
      </c>
      <c r="C40" s="32">
        <v>3</v>
      </c>
      <c r="D40" s="32" t="s">
        <v>679</v>
      </c>
      <c r="E40" s="68">
        <f>IF(Table18[[#This Row],[M5B]]="",Table18[[#This Row],[M5B_h]],SUM(Table18[[#This Row],[M5B_h]],Table18[[#This Row],[M5B]]))</f>
        <v>3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39</v>
      </c>
      <c r="B41" s="9" t="s">
        <v>4544</v>
      </c>
      <c r="C41" s="32">
        <v>5</v>
      </c>
      <c r="D41" s="32" t="s">
        <v>2559</v>
      </c>
      <c r="E41" s="68">
        <f>IF(Table18[[#This Row],[M5B]]="",Table18[[#This Row],[M5B_h]],SUM(Table18[[#This Row],[M5B_h]],Table18[[#This Row],[M5B]]))</f>
        <v>1</v>
      </c>
      <c r="F41" s="35">
        <v>3</v>
      </c>
      <c r="G41" s="35">
        <f>IF(Table18[[#This Row],[M1A]]="","",Table18[[#This Row],[M1A]]-Table18[[#This Row],[AWAL]])</f>
        <v>-2</v>
      </c>
      <c r="H41" s="35">
        <v>1</v>
      </c>
      <c r="I41" s="33">
        <f>IF(Table18[[#This Row],[M2A]]="","",SUM(Table18[[#This Row],[M2A]]-Table18[[#This Row],[M2B_h]]))</f>
        <v>-2</v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3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2492</v>
      </c>
      <c r="C42" s="32">
        <v>0</v>
      </c>
      <c r="D42" s="32" t="s">
        <v>2457</v>
      </c>
      <c r="E42" s="68">
        <f>IF(Table18[[#This Row],[M5B]]="",Table18[[#This Row],[M5B_h]],SUM(Table18[[#This Row],[M5B_h]],Table18[[#This Row],[M5B]]))</f>
        <v>85</v>
      </c>
      <c r="F42" s="34">
        <v>99</v>
      </c>
      <c r="G42" s="35">
        <f>IF(Table18[[#This Row],[M1A]]="","",Table18[[#This Row],[M1A]]-Table18[[#This Row],[AWAL]])</f>
        <v>99</v>
      </c>
      <c r="H42" s="34">
        <v>93</v>
      </c>
      <c r="I42" s="32">
        <f>IF(Table18[[#This Row],[M2A]]="","",SUM(Table18[[#This Row],[M2A]]-Table18[[#This Row],[M2B_h]]))</f>
        <v>-6</v>
      </c>
      <c r="J42" s="32">
        <v>85</v>
      </c>
      <c r="K42" s="33">
        <f>IF(Table18[[#This Row],[M3A]]="","",SUM(Table18[[#This Row],[M3A]]-Table18[[#This Row],[M3B_h]]))</f>
        <v>-8</v>
      </c>
      <c r="L42" s="9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99</v>
      </c>
      <c r="Q42" s="45">
        <f>SUM(Table18[[#This Row],[M2B]],Table18[[#This Row],[M2B_h]])</f>
        <v>93</v>
      </c>
      <c r="R42" s="45">
        <f>SUM(Table18[[#This Row],[M3B]],Table18[[#This Row],[M3B_h]])</f>
        <v>85</v>
      </c>
      <c r="S42" s="45">
        <f>SUM(Table18[[#This Row],[M4B]],Table18[[#This Row],[M4B_h]])</f>
        <v>85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4707</v>
      </c>
      <c r="D43" s="32" t="s">
        <v>2638</v>
      </c>
      <c r="E43" s="68">
        <f>IF(Table18[[#This Row],[M5B]]="",Table18[[#This Row],[M5B_h]],SUM(Table18[[#This Row],[M5B_h]],Table18[[#This Row],[M5B]]))</f>
        <v>4</v>
      </c>
      <c r="F43" s="35"/>
      <c r="G43" s="35" t="str">
        <f>IF(Table18[[#This Row],[M1A]]="","",Table18[[#This Row],[M1A]]-Table18[[#This Row],[AWAL]])</f>
        <v/>
      </c>
      <c r="H43" s="35">
        <v>2</v>
      </c>
      <c r="I43" s="33">
        <f>IF(Table18[[#This Row],[M2A]]="","",SUM(Table18[[#This Row],[M2A]]-Table18[[#This Row],[M2B_h]]))</f>
        <v>2</v>
      </c>
      <c r="J43" s="32">
        <v>4</v>
      </c>
      <c r="K43" s="33">
        <f>IF(Table18[[#This Row],[M3A]]="","",SUM(Table18[[#This Row],[M3A]]-Table18[[#This Row],[M3B_h]]))</f>
        <v>2</v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2</v>
      </c>
      <c r="R43" s="45">
        <f>SUM(Table18[[#This Row],[M3B]],Table18[[#This Row],[M3B_h]])</f>
        <v>4</v>
      </c>
      <c r="S43" s="45">
        <f>SUM(Table18[[#This Row],[M4B]],Table18[[#This Row],[M4B_h]])</f>
        <v>4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3189</v>
      </c>
      <c r="C44" s="32">
        <v>2</v>
      </c>
      <c r="D44" s="32" t="s">
        <v>2496</v>
      </c>
      <c r="E44" s="68">
        <f>IF(Table18[[#This Row],[M5B]]="",Table18[[#This Row],[M5B_h]],SUM(Table18[[#This Row],[M5B_h]],Table18[[#This Row],[M5B]]))</f>
        <v>2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2</v>
      </c>
      <c r="Q44" s="45">
        <f>SUM(Table18[[#This Row],[M2B]],Table18[[#This Row],[M2B_h]])</f>
        <v>2</v>
      </c>
      <c r="R44" s="45">
        <f>SUM(Table18[[#This Row],[M3B]],Table18[[#This Row],[M3B_h]])</f>
        <v>2</v>
      </c>
      <c r="S44" s="45">
        <f>SUM(Table18[[#This Row],[M4B]],Table18[[#This Row],[M4B_h]])</f>
        <v>2</v>
      </c>
      <c r="T44" s="30"/>
      <c r="U44" s="30"/>
      <c r="V44" s="30"/>
      <c r="W44" s="30"/>
      <c r="X44" s="30"/>
      <c r="Y44" s="30"/>
      <c r="Z44" s="30"/>
    </row>
    <row r="45" spans="1:26">
      <c r="A45" s="9">
        <f ca="1">IF(Table18[[#This Row],[TT]]&lt;1,"",(COUNT(INDIRECT("a"&amp;ROW(Table2[[#Headers],[//]])&amp;":a"&amp;ROW()-1))+1))</f>
        <v>43</v>
      </c>
      <c r="B45" s="9" t="s">
        <v>3190</v>
      </c>
      <c r="C45" s="32">
        <v>4</v>
      </c>
      <c r="D45" s="32" t="s">
        <v>79</v>
      </c>
      <c r="E45" s="68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</row>
    <row r="46" spans="1:26">
      <c r="A46" s="9">
        <f ca="1">IF(Table18[[#This Row],[TT]]&lt;1,"",(COUNT(INDIRECT("a"&amp;ROW(Table2[[#Headers],[//]])&amp;":a"&amp;ROW()-1))+1))</f>
        <v>44</v>
      </c>
      <c r="B46" s="9" t="s">
        <v>80</v>
      </c>
      <c r="C46" s="32">
        <v>2</v>
      </c>
      <c r="D46" s="32" t="s">
        <v>79</v>
      </c>
      <c r="E46" s="68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81</v>
      </c>
      <c r="C47" s="32">
        <v>7</v>
      </c>
      <c r="D47" s="32" t="s">
        <v>14</v>
      </c>
      <c r="E47" s="68">
        <f>IF(Table18[[#This Row],[M5B]]="",Table18[[#This Row],[M5B_h]],SUM(Table18[[#This Row],[M5B_h]],Table18[[#This Row],[M5B]]))</f>
        <v>7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7</v>
      </c>
      <c r="Q47" s="45">
        <f>SUM(Table18[[#This Row],[M2B]],Table18[[#This Row],[M2B_h]])</f>
        <v>7</v>
      </c>
      <c r="R47" s="45">
        <f>SUM(Table18[[#This Row],[M3B]],Table18[[#This Row],[M3B_h]])</f>
        <v>7</v>
      </c>
      <c r="S47" s="45">
        <f>SUM(Table18[[#This Row],[M4B]],Table18[[#This Row],[M4B_h]])</f>
        <v>7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82</v>
      </c>
      <c r="C48" s="32">
        <v>6</v>
      </c>
      <c r="D48" s="32" t="s">
        <v>83</v>
      </c>
      <c r="E48" s="68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84</v>
      </c>
      <c r="C49" s="32">
        <v>54</v>
      </c>
      <c r="D49" s="32" t="s">
        <v>83</v>
      </c>
      <c r="E49" s="68">
        <f>IF(Table18[[#This Row],[M5B]]="",Table18[[#This Row],[M5B_h]],SUM(Table18[[#This Row],[M5B_h]],Table18[[#This Row],[M5B]]))</f>
        <v>54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54</v>
      </c>
      <c r="Q49" s="45">
        <f>SUM(Table18[[#This Row],[M2B]],Table18[[#This Row],[M2B_h]])</f>
        <v>54</v>
      </c>
      <c r="R49" s="45">
        <f>SUM(Table18[[#This Row],[M3B]],Table18[[#This Row],[M3B_h]])</f>
        <v>54</v>
      </c>
      <c r="S49" s="45">
        <f>SUM(Table18[[#This Row],[M4B]],Table18[[#This Row],[M4B_h]])</f>
        <v>54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85</v>
      </c>
      <c r="C50" s="32">
        <v>5</v>
      </c>
      <c r="D50" s="32" t="s">
        <v>86</v>
      </c>
      <c r="E50" s="68">
        <f>IF(Table18[[#This Row],[M5B]]="",Table18[[#This Row],[M5B_h]],SUM(Table18[[#This Row],[M5B_h]],Table18[[#This Row],[M5B]]))</f>
        <v>5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2736</v>
      </c>
      <c r="C51" s="32">
        <v>4</v>
      </c>
      <c r="D51" s="32" t="s">
        <v>2737</v>
      </c>
      <c r="E51" s="68">
        <f>IF(Table18[[#This Row],[M5B]]="",Table18[[#This Row],[M5B_h]],SUM(Table18[[#This Row],[M5B_h]],Table18[[#This Row],[M5B]]))</f>
        <v>4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4</v>
      </c>
      <c r="Q51" s="45">
        <f>SUM(Table18[[#This Row],[M2B]],Table18[[#This Row],[M2B_h]])</f>
        <v>4</v>
      </c>
      <c r="R51" s="45">
        <f>SUM(Table18[[#This Row],[M3B]],Table18[[#This Row],[M3B_h]])</f>
        <v>4</v>
      </c>
      <c r="S51" s="45">
        <f>SUM(Table18[[#This Row],[M4B]],Table18[[#This Row],[M4B_h]])</f>
        <v>4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4485</v>
      </c>
      <c r="C52" s="32">
        <v>5</v>
      </c>
      <c r="D52" s="32" t="s">
        <v>52</v>
      </c>
      <c r="E52" s="68">
        <f>IF(Table18[[#This Row],[M5B]]="",Table18[[#This Row],[M5B_h]],SUM(Table18[[#This Row],[M5B_h]],Table18[[#This Row],[M5B]]))</f>
        <v>4</v>
      </c>
      <c r="F52" s="35"/>
      <c r="G52" s="35" t="str">
        <f>IF(Table18[[#This Row],[M1A]]="","",Table18[[#This Row],[M1A]]-Table18[[#This Row],[AWAL]])</f>
        <v/>
      </c>
      <c r="H52" s="35">
        <v>4</v>
      </c>
      <c r="I52" s="33">
        <f>IF(Table18[[#This Row],[M2A]]="","",SUM(Table18[[#This Row],[M2A]]-Table18[[#This Row],[M2B_h]]))</f>
        <v>-1</v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5</v>
      </c>
      <c r="Q52" s="45">
        <f>SUM(Table18[[#This Row],[M2B]],Table18[[#This Row],[M2B_h]])</f>
        <v>4</v>
      </c>
      <c r="R52" s="45">
        <f>SUM(Table18[[#This Row],[M3B]],Table18[[#This Row],[M3B_h]])</f>
        <v>4</v>
      </c>
      <c r="S52" s="45">
        <f>SUM(Table18[[#This Row],[M4B]],Table18[[#This Row],[M4B_h]])</f>
        <v>4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51</v>
      </c>
      <c r="B53" s="9" t="s">
        <v>2497</v>
      </c>
      <c r="C53" s="32">
        <v>0</v>
      </c>
      <c r="D53" s="32" t="s">
        <v>2434</v>
      </c>
      <c r="E53" s="68">
        <f>IF(Table18[[#This Row],[M5B]]="",Table18[[#This Row],[M5B_h]],SUM(Table18[[#This Row],[M5B_h]],Table18[[#This Row],[M5B]]))</f>
        <v>88</v>
      </c>
      <c r="F53" s="34"/>
      <c r="G53" s="34" t="str">
        <f>IF(Table18[[#This Row],[M1A]]="","",Table18[[#This Row],[M1A]]-Table18[[#This Row],[AWAL]])</f>
        <v/>
      </c>
      <c r="H53" s="34">
        <v>95</v>
      </c>
      <c r="I53" s="32">
        <f>IF(Table18[[#This Row],[M2A]]="","",SUM(Table18[[#This Row],[M2A]]-Table18[[#This Row],[M2B_h]]))</f>
        <v>95</v>
      </c>
      <c r="J53" s="32">
        <v>88</v>
      </c>
      <c r="K53" s="32">
        <f>IF(Table18[[#This Row],[M3A]]="","",SUM(Table18[[#This Row],[M3A]]-Table18[[#This Row],[M3B_h]]))</f>
        <v>-7</v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95</v>
      </c>
      <c r="R53" s="45">
        <f>SUM(Table18[[#This Row],[M3B]],Table18[[#This Row],[M3B_h]])</f>
        <v>88</v>
      </c>
      <c r="S53" s="45">
        <f>SUM(Table18[[#This Row],[M4B]],Table18[[#This Row],[M4B_h]])</f>
        <v>88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89</v>
      </c>
      <c r="C54" s="32">
        <v>6</v>
      </c>
      <c r="D54" s="32" t="s">
        <v>14</v>
      </c>
      <c r="E54" s="68">
        <f>IF(Table18[[#This Row],[M5B]]="",Table18[[#This Row],[M5B_h]],SUM(Table18[[#This Row],[M5B_h]],Table18[[#This Row],[M5B]]))</f>
        <v>6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2433</v>
      </c>
      <c r="C55" s="32">
        <v>2</v>
      </c>
      <c r="D55" s="32">
        <v>50</v>
      </c>
      <c r="E55" s="68">
        <f>IF(Table18[[#This Row],[M5B]]="",Table18[[#This Row],[M5B_h]],SUM(Table18[[#This Row],[M5B_h]],Table18[[#This Row],[M5B]]))</f>
        <v>2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2</v>
      </c>
      <c r="Q55" s="45">
        <f>SUM(Table18[[#This Row],[M2B]],Table18[[#This Row],[M2B_h]])</f>
        <v>2</v>
      </c>
      <c r="R55" s="45">
        <f>SUM(Table18[[#This Row],[M3B]],Table18[[#This Row],[M3B_h]])</f>
        <v>2</v>
      </c>
      <c r="S55" s="45">
        <f>SUM(Table18[[#This Row],[M4B]],Table18[[#This Row],[M4B_h]])</f>
        <v>2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3421</v>
      </c>
      <c r="C56" s="32">
        <v>1</v>
      </c>
      <c r="D56" s="32" t="s">
        <v>2576</v>
      </c>
      <c r="E56" s="68">
        <f>IF(Table18[[#This Row],[M5B]]="",Table18[[#This Row],[M5B_h]],SUM(Table18[[#This Row],[M5B_h]],Table18[[#This Row],[M5B]]))</f>
        <v>1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2502</v>
      </c>
      <c r="C57" s="32">
        <v>4</v>
      </c>
      <c r="D57" s="32" t="s">
        <v>2435</v>
      </c>
      <c r="E57" s="68">
        <f>IF(Table18[[#This Row],[M5B]]="",Table18[[#This Row],[M5B_h]],SUM(Table18[[#This Row],[M5B_h]],Table18[[#This Row],[M5B]]))</f>
        <v>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</row>
    <row r="58" spans="1:26">
      <c r="A58" s="9" t="str">
        <f ca="1">IF(Table18[[#This Row],[TT]]&lt;1,"",(COUNT(INDIRECT("a"&amp;ROW(Table2[[#Headers],[//]])&amp;":a"&amp;ROW()-1))+1))</f>
        <v/>
      </c>
      <c r="B58" s="9" t="s">
        <v>4304</v>
      </c>
      <c r="C58" s="32">
        <v>0</v>
      </c>
      <c r="D58" s="32" t="s">
        <v>2997</v>
      </c>
      <c r="E58" s="68">
        <f>IF(Table18[[#This Row],[M5B]]="",Table18[[#This Row],[M5B_h]],SUM(Table18[[#This Row],[M5B_h]],Table18[[#This Row],[M5B]]))</f>
        <v>0</v>
      </c>
      <c r="F58" s="35"/>
      <c r="G58" s="9" t="str">
        <f>IF(Table18[[#This Row],[M1A]]="","",Table18[[#This Row],[M1A]]-Table18[[#This Row],[AWAL]])</f>
        <v/>
      </c>
      <c r="H58" s="9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9" t="str">
        <f ca="1">IF(Table18[[#This Row],[TT]]&lt;1,"",(COUNT(INDIRECT("a"&amp;ROW(Table2[[#Headers],[//]])&amp;":a"&amp;ROW()-1))+1))</f>
        <v/>
      </c>
      <c r="B59" s="9" t="s">
        <v>5</v>
      </c>
      <c r="C59" s="32">
        <v>0</v>
      </c>
      <c r="D59" s="32">
        <v>72</v>
      </c>
      <c r="E59" s="68">
        <f>IF(Table18[[#This Row],[M5B]]="",Table18[[#This Row],[M5B_h]],SUM(Table18[[#This Row],[M5B_h]],Table18[[#This Row],[M5B]]))</f>
        <v>0</v>
      </c>
      <c r="F59" s="9"/>
      <c r="G59" s="9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9" t="s">
        <v>2552</v>
      </c>
      <c r="C60" s="32">
        <v>0</v>
      </c>
      <c r="D60" s="32" t="s">
        <v>6</v>
      </c>
      <c r="E60" s="68">
        <f>IF(Table18[[#This Row],[M5B]]="",Table18[[#This Row],[M5B_h]],SUM(Table18[[#This Row],[M5B_h]],Table18[[#This Row],[M5B]]))</f>
        <v>0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 t="str">
        <f ca="1">IF(Table18[[#This Row],[TT]]&lt;1,"",(COUNT(INDIRECT("a"&amp;ROW(Table2[[#Headers],[//]])&amp;":a"&amp;ROW()-1))+1))</f>
        <v/>
      </c>
      <c r="B61" s="9" t="s">
        <v>2553</v>
      </c>
      <c r="C61" s="32">
        <v>0</v>
      </c>
      <c r="D61" s="32" t="s">
        <v>7</v>
      </c>
      <c r="E61" s="68">
        <f>IF(Table18[[#This Row],[M5B]]="",Table18[[#This Row],[M5B_h]],SUM(Table18[[#This Row],[M5B_h]],Table18[[#This Row],[M5B]]))</f>
        <v>0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9" t="str">
        <f ca="1">IF(Table18[[#This Row],[TT]]&lt;1,"",(COUNT(INDIRECT("a"&amp;ROW(Table2[[#Headers],[//]])&amp;":a"&amp;ROW()-1))+1))</f>
        <v/>
      </c>
      <c r="B62" s="9" t="s">
        <v>2554</v>
      </c>
      <c r="C62" s="32">
        <v>0</v>
      </c>
      <c r="D62" s="32" t="s">
        <v>8</v>
      </c>
      <c r="E62" s="68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 t="str">
        <f ca="1">IF(Table18[[#This Row],[TT]]&lt;1,"",(COUNT(INDIRECT("a"&amp;ROW(Table2[[#Headers],[//]])&amp;":a"&amp;ROW()-1))+1))</f>
        <v/>
      </c>
      <c r="B63" s="9" t="s">
        <v>4539</v>
      </c>
      <c r="C63" s="32">
        <v>0</v>
      </c>
      <c r="D63" s="32" t="s">
        <v>2559</v>
      </c>
      <c r="E63" s="68">
        <f>IF(Table18[[#This Row],[M5B]]="",Table18[[#This Row],[M5B_h]],SUM(Table18[[#This Row],[M5B_h]],Table18[[#This Row],[M5B]]))</f>
        <v>0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9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9" t="str">
        <f ca="1">IF(Table18[[#This Row],[TT]]&lt;1,"",(COUNT(INDIRECT("a"&amp;ROW(Table2[[#Headers],[//]])&amp;":a"&amp;ROW()-1))+1))</f>
        <v/>
      </c>
      <c r="B64" s="9" t="s">
        <v>2555</v>
      </c>
      <c r="C64" s="32">
        <v>0</v>
      </c>
      <c r="D64" s="32" t="s">
        <v>9</v>
      </c>
      <c r="E64" s="68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20" t="s">
        <v>3167</v>
      </c>
      <c r="C65" s="32">
        <v>0</v>
      </c>
      <c r="D65" s="32" t="s">
        <v>2557</v>
      </c>
      <c r="E65" s="68">
        <f>IF(Table18[[#This Row],[M5B]]="",Table18[[#This Row],[M5B_h]],SUM(Table18[[#This Row],[M5B_h]],Table18[[#This Row],[M5B]]))</f>
        <v>0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20" t="s">
        <v>2458</v>
      </c>
      <c r="C66" s="32">
        <v>0</v>
      </c>
      <c r="D66" s="32" t="s">
        <v>2459</v>
      </c>
      <c r="E66" s="68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20" t="s">
        <v>2504</v>
      </c>
      <c r="C67" s="32">
        <v>1</v>
      </c>
      <c r="D67" s="32" t="s">
        <v>2558</v>
      </c>
      <c r="E67" s="68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4">
        <v>0</v>
      </c>
      <c r="I67" s="32">
        <f>IF(Table18[[#This Row],[M2A]]="","",SUM(Table18[[#This Row],[M2A]]-Table18[[#This Row],[M2B_h]]))</f>
        <v>-1</v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9" t="s">
        <v>3012</v>
      </c>
      <c r="C68" s="32">
        <v>2</v>
      </c>
      <c r="D68" s="32" t="s">
        <v>2431</v>
      </c>
      <c r="E68" s="68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20" t="s">
        <v>2505</v>
      </c>
      <c r="C69" s="32">
        <v>0</v>
      </c>
      <c r="D69" s="32" t="s">
        <v>2559</v>
      </c>
      <c r="E69" s="68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20" t="s">
        <v>2507</v>
      </c>
      <c r="C70" s="32">
        <v>4</v>
      </c>
      <c r="D70" s="32" t="s">
        <v>2557</v>
      </c>
      <c r="E70" s="68">
        <f>IF(Table18[[#This Row],[M5B]]="",Table18[[#This Row],[M5B_h]],SUM(Table18[[#This Row],[M5B_h]],Table18[[#This Row],[M5B]]))</f>
        <v>0</v>
      </c>
      <c r="F70" s="35">
        <v>1</v>
      </c>
      <c r="G70" s="35">
        <f>IF(Table18[[#This Row],[M1A]]="","",Table18[[#This Row],[M1A]]-Table18[[#This Row],[AWAL]])</f>
        <v>-3</v>
      </c>
      <c r="H70" s="35">
        <v>0</v>
      </c>
      <c r="I70" s="32">
        <f>IF(Table18[[#This Row],[M2A]]="","",SUM(Table18[[#This Row],[M2A]]-Table18[[#This Row],[M2B_h]]))</f>
        <v>-1</v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2963</v>
      </c>
      <c r="C71" s="32">
        <v>0</v>
      </c>
      <c r="D71" s="32" t="s">
        <v>2626</v>
      </c>
      <c r="E71" s="68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3243</v>
      </c>
      <c r="C72" s="32">
        <v>0</v>
      </c>
      <c r="D72" s="32">
        <v>72</v>
      </c>
      <c r="E72" s="68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3242</v>
      </c>
      <c r="C73" s="32">
        <v>0</v>
      </c>
      <c r="D73" s="32">
        <v>72</v>
      </c>
      <c r="E73" s="68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3244</v>
      </c>
      <c r="C74" s="32">
        <v>0</v>
      </c>
      <c r="D74" s="32">
        <v>72</v>
      </c>
      <c r="E74" s="68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10</v>
      </c>
      <c r="C75" s="32">
        <v>0</v>
      </c>
      <c r="D75" s="32" t="s">
        <v>11</v>
      </c>
      <c r="E75" s="68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12</v>
      </c>
      <c r="C76" s="32">
        <v>0</v>
      </c>
      <c r="D76" s="32">
        <v>72</v>
      </c>
      <c r="E76" s="68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13</v>
      </c>
      <c r="C77" s="32">
        <v>0</v>
      </c>
      <c r="D77" s="32" t="s">
        <v>11</v>
      </c>
      <c r="E77" s="68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2922</v>
      </c>
      <c r="C78" s="32">
        <v>0</v>
      </c>
      <c r="D78" s="32">
        <v>72</v>
      </c>
      <c r="E78" s="68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4620</v>
      </c>
      <c r="C79" s="32">
        <v>5</v>
      </c>
      <c r="D79" s="32">
        <v>72</v>
      </c>
      <c r="E79" s="68">
        <f>IF(Table18[[#This Row],[M5B]]="",Table18[[#This Row],[M5B_h]],SUM(Table18[[#This Row],[M5B_h]],Table18[[#This Row],[M5B]]))</f>
        <v>0</v>
      </c>
      <c r="F79" s="35">
        <v>0</v>
      </c>
      <c r="G79" s="35">
        <f>IF(Table18[[#This Row],[M1A]]="","",Table18[[#This Row],[M1A]]-Table18[[#This Row],[AWAL]])</f>
        <v>-5</v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4354</v>
      </c>
      <c r="C80" s="32">
        <v>0</v>
      </c>
      <c r="D80" s="32" t="s">
        <v>2613</v>
      </c>
      <c r="E80" s="68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4355</v>
      </c>
      <c r="C81" s="32">
        <v>0</v>
      </c>
      <c r="D81" s="32" t="s">
        <v>2613</v>
      </c>
      <c r="E81" s="68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2695</v>
      </c>
      <c r="C82" s="32">
        <v>0</v>
      </c>
      <c r="D82" s="32" t="s">
        <v>2567</v>
      </c>
      <c r="E82" s="68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2696</v>
      </c>
      <c r="C83" s="32">
        <v>0</v>
      </c>
      <c r="D83" s="32" t="s">
        <v>2567</v>
      </c>
      <c r="E83" s="68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2697</v>
      </c>
      <c r="C84" s="32">
        <v>0</v>
      </c>
      <c r="D84" s="32" t="s">
        <v>2567</v>
      </c>
      <c r="E84" s="68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2896</v>
      </c>
      <c r="C85" s="32">
        <v>0</v>
      </c>
      <c r="D85" s="32" t="s">
        <v>2567</v>
      </c>
      <c r="E85" s="68">
        <f>IF(Table18[[#This Row],[M5B]]="",Table18[[#This Row],[M5B_h]],SUM(Table18[[#This Row],[M5B_h]],Table18[[#This Row],[M5B]]))</f>
        <v>0</v>
      </c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2377</v>
      </c>
      <c r="C86" s="32">
        <v>0</v>
      </c>
      <c r="D86" s="32" t="s">
        <v>14</v>
      </c>
      <c r="E86" s="68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9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4473</v>
      </c>
      <c r="C87" s="32">
        <v>0</v>
      </c>
      <c r="D87" s="32" t="s">
        <v>14</v>
      </c>
      <c r="E87" s="68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2894</v>
      </c>
      <c r="C88" s="32">
        <v>0</v>
      </c>
      <c r="D88" s="32" t="s">
        <v>2567</v>
      </c>
      <c r="E88" s="68">
        <f>IF(Table18[[#This Row],[M5B]]="",Table18[[#This Row],[M5B_h]],SUM(Table18[[#This Row],[M5B_h]],Table18[[#This Row],[M5B]]))</f>
        <v>0</v>
      </c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4668</v>
      </c>
      <c r="C89" s="32">
        <v>0</v>
      </c>
      <c r="D89" s="32" t="s">
        <v>2567</v>
      </c>
      <c r="E89" s="68">
        <f>IF(Table18[[#This Row],[M5B]]="",Table18[[#This Row],[M5B_h]],SUM(Table18[[#This Row],[M5B_h]],Table18[[#This Row],[M5B]]))</f>
        <v>0</v>
      </c>
      <c r="F89" s="35">
        <v>9</v>
      </c>
      <c r="G89" s="35">
        <f>IF(Table18[[#This Row],[M1A]]="","",Table18[[#This Row],[M1A]]-Table18[[#This Row],[AWAL]])</f>
        <v>9</v>
      </c>
      <c r="H89" s="35">
        <v>0</v>
      </c>
      <c r="I89" s="33">
        <f>IF(Table18[[#This Row],[M2A]]="","",SUM(Table18[[#This Row],[M2A]]-Table18[[#This Row],[M2B_h]]))</f>
        <v>-9</v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9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4666</v>
      </c>
      <c r="D90" s="32" t="s">
        <v>2567</v>
      </c>
      <c r="E90" s="68">
        <f>IF(Table18[[#This Row],[M5B]]="",Table18[[#This Row],[M5B_h]],SUM(Table18[[#This Row],[M5B_h]],Table18[[#This Row],[M5B]]))</f>
        <v>0</v>
      </c>
      <c r="F90" s="35">
        <v>8</v>
      </c>
      <c r="G90" s="35">
        <f>IF(Table18[[#This Row],[M1A]]="","",Table18[[#This Row],[M1A]]-Table18[[#This Row],[AWAL]])</f>
        <v>8</v>
      </c>
      <c r="H90" s="35">
        <v>2</v>
      </c>
      <c r="I90" s="33">
        <f>IF(Table18[[#This Row],[M2A]]="","",SUM(Table18[[#This Row],[M2A]]-Table18[[#This Row],[M2B_h]]))</f>
        <v>-6</v>
      </c>
      <c r="J90" s="32">
        <v>0</v>
      </c>
      <c r="K90" s="33">
        <f>IF(Table18[[#This Row],[M3A]]="","",SUM(Table18[[#This Row],[M3A]]-Table18[[#This Row],[M3B_h]]))</f>
        <v>-2</v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8</v>
      </c>
      <c r="Q90" s="45">
        <f>SUM(Table18[[#This Row],[M2B]],Table18[[#This Row],[M2B_h]])</f>
        <v>2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3486</v>
      </c>
      <c r="C91" s="32">
        <v>0</v>
      </c>
      <c r="D91" s="32" t="s">
        <v>2567</v>
      </c>
      <c r="E91" s="68">
        <f>IF(Table18[[#This Row],[M5B]]="",Table18[[#This Row],[M5B_h]],SUM(Table18[[#This Row],[M5B_h]],Table18[[#This Row],[M5B]]))</f>
        <v>0</v>
      </c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3245</v>
      </c>
      <c r="C92" s="32">
        <v>0</v>
      </c>
      <c r="D92" s="32" t="s">
        <v>2567</v>
      </c>
      <c r="E92" s="68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3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4328</v>
      </c>
      <c r="C93" s="32">
        <v>0</v>
      </c>
      <c r="D93" s="32" t="s">
        <v>2567</v>
      </c>
      <c r="E93" s="68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2508</v>
      </c>
      <c r="C94" s="32">
        <v>0</v>
      </c>
      <c r="D94" s="32" t="s">
        <v>14</v>
      </c>
      <c r="E94" s="68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3003</v>
      </c>
      <c r="C95" s="32">
        <v>0</v>
      </c>
      <c r="D95" s="32" t="s">
        <v>2567</v>
      </c>
      <c r="E95" s="68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3159</v>
      </c>
      <c r="C96" s="32">
        <v>0</v>
      </c>
      <c r="D96" s="32" t="s">
        <v>2567</v>
      </c>
      <c r="E96" s="68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2895</v>
      </c>
      <c r="C97" s="32">
        <v>0</v>
      </c>
      <c r="D97" s="32" t="s">
        <v>2567</v>
      </c>
      <c r="E97" s="68">
        <f>IF(Table18[[#This Row],[M5B]]="",Table18[[#This Row],[M5B_h]],SUM(Table18[[#This Row],[M5B_h]],Table18[[#This Row],[M5B]]))</f>
        <v>0</v>
      </c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4327</v>
      </c>
      <c r="C98" s="32">
        <v>0</v>
      </c>
      <c r="D98" s="32" t="s">
        <v>2567</v>
      </c>
      <c r="E98" s="68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15</v>
      </c>
      <c r="C99" s="32">
        <v>0</v>
      </c>
      <c r="D99" s="32" t="s">
        <v>14</v>
      </c>
      <c r="E99" s="68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4639</v>
      </c>
      <c r="C100" s="32">
        <v>1</v>
      </c>
      <c r="D100" s="32" t="s">
        <v>2567</v>
      </c>
      <c r="E100" s="68">
        <f>IF(Table18[[#This Row],[M5B]]="",Table18[[#This Row],[M5B_h]],SUM(Table18[[#This Row],[M5B_h]],Table18[[#This Row],[M5B]]))</f>
        <v>0</v>
      </c>
      <c r="F100" s="35">
        <v>0</v>
      </c>
      <c r="G100" s="35">
        <f>IF(Table18[[#This Row],[M1A]]="","",Table18[[#This Row],[M1A]]-Table18[[#This Row],[AWAL]])</f>
        <v>-1</v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4505</v>
      </c>
      <c r="C101" s="32">
        <v>0</v>
      </c>
      <c r="D101" s="32" t="s">
        <v>2567</v>
      </c>
      <c r="E101" s="68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2914</v>
      </c>
      <c r="C102" s="32">
        <v>0</v>
      </c>
      <c r="D102" s="32" t="s">
        <v>2567</v>
      </c>
      <c r="E102" s="68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2964</v>
      </c>
      <c r="C103" s="32">
        <v>0</v>
      </c>
      <c r="D103" s="32" t="s">
        <v>2567</v>
      </c>
      <c r="E103" s="68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3160</v>
      </c>
      <c r="C104" s="32">
        <v>0</v>
      </c>
      <c r="D104" s="32" t="s">
        <v>2567</v>
      </c>
      <c r="E104" s="68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4305</v>
      </c>
      <c r="C105" s="32">
        <v>0</v>
      </c>
      <c r="D105" s="32" t="s">
        <v>2567</v>
      </c>
      <c r="E105" s="68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3315</v>
      </c>
      <c r="C106" s="32">
        <v>0</v>
      </c>
      <c r="D106" s="32" t="s">
        <v>2567</v>
      </c>
      <c r="E106" s="68">
        <f>IF(Table18[[#This Row],[M5B]]="",Table18[[#This Row],[M5B_h]],SUM(Table18[[#This Row],[M5B_h]],Table18[[#This Row],[M5B]]))</f>
        <v>0</v>
      </c>
      <c r="G106" s="35" t="str">
        <f>IF(Table18[[#This Row],[M1A]]="","",Table18[[#This Row],[M1A]]-Table18[[#This Row],[AWAL]])</f>
        <v/>
      </c>
      <c r="H106" s="35"/>
      <c r="I106" s="33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3316</v>
      </c>
      <c r="C107" s="32">
        <v>0</v>
      </c>
      <c r="D107" s="32" t="s">
        <v>2567</v>
      </c>
      <c r="E107" s="68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24</v>
      </c>
      <c r="C108" s="32">
        <v>0</v>
      </c>
      <c r="D108" s="32" t="s">
        <v>25</v>
      </c>
      <c r="E108" s="68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27</v>
      </c>
      <c r="C109" s="32">
        <v>0</v>
      </c>
      <c r="D109" s="32" t="s">
        <v>28</v>
      </c>
      <c r="E109" s="68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29</v>
      </c>
      <c r="C110" s="32">
        <v>0</v>
      </c>
      <c r="D110" s="32">
        <v>60</v>
      </c>
      <c r="E110" s="68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30</v>
      </c>
      <c r="C111" s="32">
        <v>0</v>
      </c>
      <c r="D111" s="32">
        <v>60</v>
      </c>
      <c r="E111" s="68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2998</v>
      </c>
      <c r="C112" s="32">
        <v>1</v>
      </c>
      <c r="D112" s="32" t="s">
        <v>2562</v>
      </c>
      <c r="E112" s="68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>
        <v>0</v>
      </c>
      <c r="I112" s="32">
        <f>IF(Table18[[#This Row],[M2A]]="","",SUM(Table18[[#This Row],[M2A]]-Table18[[#This Row],[M2B_h]]))</f>
        <v>-1</v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1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3000</v>
      </c>
      <c r="C113" s="32">
        <v>0</v>
      </c>
      <c r="D113" s="32" t="s">
        <v>2626</v>
      </c>
      <c r="E113" s="68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2999</v>
      </c>
      <c r="C114" s="32">
        <v>0</v>
      </c>
      <c r="D114" s="32" t="s">
        <v>2626</v>
      </c>
      <c r="E114" s="68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3001</v>
      </c>
      <c r="C115" s="32">
        <v>0</v>
      </c>
      <c r="D115" s="32" t="s">
        <v>2626</v>
      </c>
      <c r="E115" s="68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3002</v>
      </c>
      <c r="C116" s="32">
        <v>0</v>
      </c>
      <c r="D116" s="32" t="s">
        <v>2626</v>
      </c>
      <c r="E116" s="68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9" t="str">
        <f ca="1">IF(Table18[[#This Row],[TT]]&lt;1,"",(COUNT(INDIRECT("a"&amp;ROW(Table2[[#Headers],[//]])&amp;":a"&amp;ROW()-1))+1))</f>
        <v/>
      </c>
      <c r="B117" s="9" t="s">
        <v>31</v>
      </c>
      <c r="C117" s="32">
        <v>0</v>
      </c>
      <c r="D117" s="32" t="s">
        <v>32</v>
      </c>
      <c r="E117" s="68">
        <f>IF(Table18[[#This Row],[M5B]]="",Table18[[#This Row],[M5B_h]],SUM(Table18[[#This Row],[M5B_h]],Table18[[#This Row],[M5B]]))</f>
        <v>0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4394</v>
      </c>
      <c r="C118" s="32">
        <v>0</v>
      </c>
      <c r="D118" s="32" t="s">
        <v>2623</v>
      </c>
      <c r="E118" s="68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2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4393</v>
      </c>
      <c r="C119" s="32">
        <v>0</v>
      </c>
      <c r="D119" s="32" t="s">
        <v>2561</v>
      </c>
      <c r="E119" s="68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2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4395</v>
      </c>
      <c r="C120" s="32">
        <v>0</v>
      </c>
      <c r="D120" s="32" t="s">
        <v>2561</v>
      </c>
      <c r="E120" s="68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2924</v>
      </c>
      <c r="C121" s="32">
        <v>0</v>
      </c>
      <c r="D121" s="32" t="s">
        <v>2561</v>
      </c>
      <c r="E121" s="68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4541</v>
      </c>
      <c r="C122" s="32">
        <v>0</v>
      </c>
      <c r="D122" s="32" t="s">
        <v>2472</v>
      </c>
      <c r="E122" s="68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4540</v>
      </c>
      <c r="C123" s="32">
        <v>0</v>
      </c>
      <c r="D123" s="32" t="s">
        <v>2562</v>
      </c>
      <c r="E123" s="68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2509</v>
      </c>
      <c r="C124" s="32">
        <v>0</v>
      </c>
      <c r="D124" s="32" t="s">
        <v>2561</v>
      </c>
      <c r="E124" s="68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2510</v>
      </c>
      <c r="C125" s="32">
        <v>0</v>
      </c>
      <c r="D125" s="32" t="s">
        <v>2562</v>
      </c>
      <c r="E125" s="68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2511</v>
      </c>
      <c r="C126" s="32">
        <v>0</v>
      </c>
      <c r="E126" s="68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2925</v>
      </c>
      <c r="C127" s="32">
        <v>0</v>
      </c>
      <c r="D127" s="32" t="s">
        <v>2561</v>
      </c>
      <c r="E127" s="68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4396</v>
      </c>
      <c r="C128" s="32">
        <v>0</v>
      </c>
      <c r="D128" s="32" t="s">
        <v>2561</v>
      </c>
      <c r="E128" s="68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3220</v>
      </c>
      <c r="C129" s="32">
        <v>0</v>
      </c>
      <c r="D129" s="32" t="s">
        <v>2562</v>
      </c>
      <c r="E129" s="68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32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9" t="str">
        <f ca="1">IF(Table18[[#This Row],[TT]]&lt;1,"",(COUNT(INDIRECT("a"&amp;ROW(Table2[[#Headers],[//]])&amp;":a"&amp;ROW()-1))+1))</f>
        <v/>
      </c>
      <c r="B130" s="9" t="s">
        <v>33</v>
      </c>
      <c r="C130" s="32">
        <v>0</v>
      </c>
      <c r="D130" s="32" t="s">
        <v>34</v>
      </c>
      <c r="E130" s="68">
        <f>IF(Table18[[#This Row],[M5B]]="",Table18[[#This Row],[M5B_h]],SUM(Table18[[#This Row],[M5B_h]],Table18[[#This Row],[M5B]]))</f>
        <v>0</v>
      </c>
      <c r="F130" s="34"/>
      <c r="G130" s="34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2" t="str">
        <f>IF(Table18[[#This Row],[M3A]]="","",SUM(Table18[[#This Row],[M3A]]-Table18[[#This Row],[M3B_h]]))</f>
        <v/>
      </c>
      <c r="L130" s="32"/>
      <c r="M130" s="32" t="str">
        <f>IF(Table18[[#This Row],[M4A]]="","",SUM(Table18[[#This Row],[M4A]]-Table18[[#This Row],[M4B_h]]))</f>
        <v/>
      </c>
      <c r="O130" s="32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35</v>
      </c>
      <c r="C131" s="32">
        <v>0</v>
      </c>
      <c r="D131" s="32" t="s">
        <v>36</v>
      </c>
      <c r="E131" s="68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32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4543</v>
      </c>
      <c r="C132" s="32">
        <v>1</v>
      </c>
      <c r="D132" s="32">
        <v>500</v>
      </c>
      <c r="E132" s="68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-1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1</v>
      </c>
      <c r="Q132" s="45">
        <f>SUM(Table18[[#This Row],[M2B]],Table18[[#This Row],[M2B_h]])</f>
        <v>1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2512</v>
      </c>
      <c r="C133" s="32">
        <v>0</v>
      </c>
      <c r="D133" s="32" t="s">
        <v>2563</v>
      </c>
      <c r="E133" s="68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2513</v>
      </c>
      <c r="C134" s="32">
        <v>0</v>
      </c>
      <c r="D134" s="32" t="s">
        <v>2563</v>
      </c>
      <c r="E134" s="68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4351</v>
      </c>
      <c r="C135" s="32">
        <v>0</v>
      </c>
      <c r="D135" s="32">
        <v>500</v>
      </c>
      <c r="E135" s="68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2514</v>
      </c>
      <c r="C136" s="32">
        <v>0</v>
      </c>
      <c r="D136" s="32" t="s">
        <v>2564</v>
      </c>
      <c r="E136" s="68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2515</v>
      </c>
      <c r="C137" s="32">
        <v>0</v>
      </c>
      <c r="D137" s="32" t="s">
        <v>2564</v>
      </c>
      <c r="E137" s="68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3137</v>
      </c>
      <c r="C138" s="32">
        <v>0</v>
      </c>
      <c r="D138" s="32" t="s">
        <v>2457</v>
      </c>
      <c r="E138" s="68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2460</v>
      </c>
      <c r="C139" s="32">
        <v>0</v>
      </c>
      <c r="D139" s="32" t="s">
        <v>2461</v>
      </c>
      <c r="E139" s="68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2516</v>
      </c>
      <c r="C140" s="32">
        <v>0</v>
      </c>
      <c r="E140" s="68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3296</v>
      </c>
      <c r="C141" s="32">
        <v>0</v>
      </c>
      <c r="D141" s="32" t="s">
        <v>2638</v>
      </c>
      <c r="E141" s="68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3246</v>
      </c>
      <c r="C142" s="32">
        <v>0</v>
      </c>
      <c r="D142" s="32" t="s">
        <v>2638</v>
      </c>
      <c r="E142" s="68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4421</v>
      </c>
      <c r="C143" s="32">
        <v>0</v>
      </c>
      <c r="D143" s="32" t="s">
        <v>2613</v>
      </c>
      <c r="E143" s="68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37</v>
      </c>
      <c r="C144" s="32">
        <v>0</v>
      </c>
      <c r="D144" s="32" t="s">
        <v>38</v>
      </c>
      <c r="E144" s="68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2776</v>
      </c>
      <c r="C145" s="32">
        <v>0</v>
      </c>
      <c r="D145" s="32" t="s">
        <v>2480</v>
      </c>
      <c r="E145" s="68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3487</v>
      </c>
      <c r="C146" s="32">
        <v>0</v>
      </c>
      <c r="D146" s="32" t="s">
        <v>2567</v>
      </c>
      <c r="E146" s="68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42</v>
      </c>
      <c r="C147" s="32">
        <v>0</v>
      </c>
      <c r="D147" s="32">
        <v>72</v>
      </c>
      <c r="E147" s="68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2897</v>
      </c>
      <c r="C148" s="32">
        <v>0</v>
      </c>
      <c r="D148" s="32" t="s">
        <v>2461</v>
      </c>
      <c r="E148" s="68">
        <f>IF(Table18[[#This Row],[M5B]]="",Table18[[#This Row],[M5B_h]],SUM(Table18[[#This Row],[M5B_h]],Table18[[#This Row],[M5B]]))</f>
        <v>0</v>
      </c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2699</v>
      </c>
      <c r="C149" s="32">
        <v>0</v>
      </c>
      <c r="D149" s="32" t="s">
        <v>2461</v>
      </c>
      <c r="E149" s="68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4621</v>
      </c>
      <c r="C150" s="32">
        <v>1</v>
      </c>
      <c r="D150" s="32" t="s">
        <v>2457</v>
      </c>
      <c r="E150" s="68">
        <f>IF(Table18[[#This Row],[M5B]]="",Table18[[#This Row],[M5B_h]],SUM(Table18[[#This Row],[M5B_h]],Table18[[#This Row],[M5B]]))</f>
        <v>0</v>
      </c>
      <c r="F150" s="35">
        <v>0</v>
      </c>
      <c r="G150" s="35">
        <f>IF(Table18[[#This Row],[M1A]]="","",Table18[[#This Row],[M1A]]-Table18[[#This Row],[AWAL]])</f>
        <v>-1</v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2450</v>
      </c>
      <c r="C151" s="32">
        <v>0</v>
      </c>
      <c r="D151" s="32" t="s">
        <v>2451</v>
      </c>
      <c r="E151" s="68">
        <f>IF(Table18[[#This Row],[M5B]]="",Table18[[#This Row],[M5B_h]],SUM(Table18[[#This Row],[M5B_h]],Table18[[#This Row],[M5B]]))</f>
        <v>0</v>
      </c>
      <c r="F151" s="34"/>
      <c r="G151" s="35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9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2376</v>
      </c>
      <c r="C152" s="32">
        <v>0</v>
      </c>
      <c r="D152" s="32" t="s">
        <v>2451</v>
      </c>
      <c r="E152" s="68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3004</v>
      </c>
      <c r="C153" s="32">
        <v>0</v>
      </c>
      <c r="D153" s="32" t="s">
        <v>2434</v>
      </c>
      <c r="E153" s="68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2517</v>
      </c>
      <c r="C154" s="32">
        <v>0</v>
      </c>
      <c r="E154" s="68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3163</v>
      </c>
      <c r="C155" s="32">
        <v>0</v>
      </c>
      <c r="D155" s="32" t="s">
        <v>2488</v>
      </c>
      <c r="E155" s="68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3162</v>
      </c>
      <c r="C156" s="32">
        <v>0</v>
      </c>
      <c r="D156" s="32" t="s">
        <v>2488</v>
      </c>
      <c r="E156" s="68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3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2965</v>
      </c>
      <c r="C157" s="32">
        <v>0</v>
      </c>
      <c r="D157" s="32" t="s">
        <v>2488</v>
      </c>
      <c r="E157" s="68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3161</v>
      </c>
      <c r="C158" s="32">
        <v>0</v>
      </c>
      <c r="D158" s="32" t="s">
        <v>2576</v>
      </c>
      <c r="E158" s="68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2518</v>
      </c>
      <c r="C159" s="32">
        <v>0</v>
      </c>
      <c r="D159" s="32" t="s">
        <v>2565</v>
      </c>
      <c r="E159" s="68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2519</v>
      </c>
      <c r="C160" s="32">
        <v>0</v>
      </c>
      <c r="D160" s="32" t="s">
        <v>2566</v>
      </c>
      <c r="E160" s="68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4671</v>
      </c>
      <c r="D161" s="32">
        <v>100</v>
      </c>
      <c r="E161" s="68">
        <f>IF(Table18[[#This Row],[M5B]]="",Table18[[#This Row],[M5B_h]],SUM(Table18[[#This Row],[M5B_h]],Table18[[#This Row],[M5B]]))</f>
        <v>0</v>
      </c>
      <c r="F161" s="35">
        <v>1</v>
      </c>
      <c r="G161" s="35">
        <f>IF(Table18[[#This Row],[M1A]]="","",Table18[[#This Row],[M1A]]-Table18[[#This Row],[AWAL]])</f>
        <v>1</v>
      </c>
      <c r="H161" s="35">
        <v>0</v>
      </c>
      <c r="I161" s="33">
        <f>IF(Table18[[#This Row],[M2A]]="","",SUM(Table18[[#This Row],[M2A]]-Table18[[#This Row],[M2B_h]]))</f>
        <v>-1</v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1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51</v>
      </c>
      <c r="C162" s="32">
        <v>0</v>
      </c>
      <c r="D162" s="32" t="s">
        <v>52</v>
      </c>
      <c r="E162" s="68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2520</v>
      </c>
      <c r="C163" s="32">
        <v>0</v>
      </c>
      <c r="D163" s="32" t="s">
        <v>2567</v>
      </c>
      <c r="E163" s="68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2521</v>
      </c>
      <c r="C164" s="32">
        <v>0</v>
      </c>
      <c r="D164" s="32" t="s">
        <v>2567</v>
      </c>
      <c r="E164" s="68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2522</v>
      </c>
      <c r="C165" s="32">
        <v>0</v>
      </c>
      <c r="D165" s="32" t="s">
        <v>2567</v>
      </c>
      <c r="E165" s="68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2734</v>
      </c>
      <c r="C166" s="32">
        <v>0</v>
      </c>
      <c r="D166" s="32" t="s">
        <v>2567</v>
      </c>
      <c r="E166" s="68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2455</v>
      </c>
      <c r="C167" s="32">
        <v>0</v>
      </c>
      <c r="D167" s="32" t="s">
        <v>2454</v>
      </c>
      <c r="E167" s="68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2453</v>
      </c>
      <c r="C168" s="32">
        <v>0</v>
      </c>
      <c r="D168" s="32" t="s">
        <v>2454</v>
      </c>
      <c r="E168" s="68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2735</v>
      </c>
      <c r="C169" s="32">
        <v>0</v>
      </c>
      <c r="D169" s="32" t="s">
        <v>2567</v>
      </c>
      <c r="E169" s="68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2456</v>
      </c>
      <c r="C170" s="32">
        <v>0</v>
      </c>
      <c r="D170" s="32" t="s">
        <v>2454</v>
      </c>
      <c r="E170" s="68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2463</v>
      </c>
      <c r="C171" s="32">
        <v>0</v>
      </c>
      <c r="D171" s="32" t="s">
        <v>2454</v>
      </c>
      <c r="E171" s="68">
        <f>IF(Table18[[#This Row],[M5B]]="",Table18[[#This Row],[M5B_h]],SUM(Table18[[#This Row],[M5B_h]],Table18[[#This Row],[M5B]]))</f>
        <v>0</v>
      </c>
      <c r="F171" s="34"/>
      <c r="G171" s="35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9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2915</v>
      </c>
      <c r="C172" s="32">
        <v>0</v>
      </c>
      <c r="D172" s="32">
        <v>144</v>
      </c>
      <c r="E172" s="68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4330</v>
      </c>
      <c r="C173" s="32">
        <v>0</v>
      </c>
      <c r="D173" s="32" t="s">
        <v>2480</v>
      </c>
      <c r="E173" s="68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4329</v>
      </c>
      <c r="C174" s="32">
        <v>0</v>
      </c>
      <c r="D174" s="32" t="s">
        <v>2480</v>
      </c>
      <c r="E174" s="68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53</v>
      </c>
      <c r="C175" s="32">
        <v>0</v>
      </c>
      <c r="D175" s="32" t="s">
        <v>88</v>
      </c>
      <c r="E175" s="68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3005</v>
      </c>
      <c r="C176" s="32">
        <v>0</v>
      </c>
      <c r="D176" s="32" t="s">
        <v>2465</v>
      </c>
      <c r="E176" s="68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4264</v>
      </c>
      <c r="C177" s="32">
        <v>0</v>
      </c>
      <c r="D177" s="32" t="s">
        <v>2452</v>
      </c>
      <c r="E177" s="68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2464</v>
      </c>
      <c r="C178" s="32">
        <v>0</v>
      </c>
      <c r="D178" s="32" t="s">
        <v>2465</v>
      </c>
      <c r="E178" s="68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4474</v>
      </c>
      <c r="C179" s="32">
        <v>4</v>
      </c>
      <c r="D179" s="32" t="s">
        <v>32</v>
      </c>
      <c r="E179" s="68">
        <f>IF(Table18[[#This Row],[M5B]]="",Table18[[#This Row],[M5B_h]],SUM(Table18[[#This Row],[M5B_h]],Table18[[#This Row],[M5B]]))</f>
        <v>0</v>
      </c>
      <c r="F179" s="34">
        <v>3</v>
      </c>
      <c r="G179" s="34">
        <f>IF(Table18[[#This Row],[M1A]]="","",Table18[[#This Row],[M1A]]-Table18[[#This Row],[AWAL]])</f>
        <v>-1</v>
      </c>
      <c r="H179" s="34">
        <v>1</v>
      </c>
      <c r="I179" s="32">
        <f>IF(Table18[[#This Row],[M2A]]="","",SUM(Table18[[#This Row],[M2A]]-Table18[[#This Row],[M2B_h]]))</f>
        <v>-2</v>
      </c>
      <c r="J179" s="32">
        <v>0</v>
      </c>
      <c r="K179" s="32">
        <f>IF(Table18[[#This Row],[M3A]]="","",SUM(Table18[[#This Row],[M3A]]-Table18[[#This Row],[M3B_h]]))</f>
        <v>-1</v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1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3247</v>
      </c>
      <c r="C180" s="32">
        <v>0</v>
      </c>
      <c r="D180" s="32" t="s">
        <v>2467</v>
      </c>
      <c r="E180" s="68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2698</v>
      </c>
      <c r="C181" s="32">
        <v>0</v>
      </c>
      <c r="D181" s="32" t="s">
        <v>2641</v>
      </c>
      <c r="E181" s="68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2466</v>
      </c>
      <c r="C182" s="32">
        <v>1</v>
      </c>
      <c r="D182" s="32" t="s">
        <v>2467</v>
      </c>
      <c r="E182" s="68">
        <f>IF(Table18[[#This Row],[M5B]]="",Table18[[#This Row],[M5B_h]],SUM(Table18[[#This Row],[M5B_h]],Table18[[#This Row],[M5B]]))</f>
        <v>0</v>
      </c>
      <c r="F182" s="35">
        <v>0</v>
      </c>
      <c r="G182" s="35">
        <f>IF(Table18[[#This Row],[M1A]]="","",Table18[[#This Row],[M1A]]-Table18[[#This Row],[AWAL]])</f>
        <v>-1</v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2642</v>
      </c>
      <c r="C183" s="32">
        <v>0</v>
      </c>
      <c r="D183" s="32" t="s">
        <v>2430</v>
      </c>
      <c r="E183" s="68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4422</v>
      </c>
      <c r="C184" s="32">
        <v>0</v>
      </c>
      <c r="D184" s="32" t="s">
        <v>4423</v>
      </c>
      <c r="E184" s="68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2594</v>
      </c>
      <c r="C185" s="32">
        <v>0</v>
      </c>
      <c r="D185" s="32">
        <v>100</v>
      </c>
      <c r="E185" s="68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2643</v>
      </c>
      <c r="C186" s="32">
        <v>0</v>
      </c>
      <c r="D186" s="32" t="s">
        <v>2568</v>
      </c>
      <c r="E186" s="68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3488</v>
      </c>
      <c r="C187" s="32">
        <v>0</v>
      </c>
      <c r="D187" s="32" t="s">
        <v>3489</v>
      </c>
      <c r="E187" s="68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2523</v>
      </c>
      <c r="C188" s="32">
        <v>0</v>
      </c>
      <c r="D188" s="32" t="s">
        <v>2563</v>
      </c>
      <c r="E188" s="68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55</v>
      </c>
      <c r="C189" s="32">
        <v>0</v>
      </c>
      <c r="D189" s="32" t="s">
        <v>56</v>
      </c>
      <c r="E189" s="68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57</v>
      </c>
      <c r="C190" s="32">
        <v>1</v>
      </c>
      <c r="D190" s="32" t="s">
        <v>2468</v>
      </c>
      <c r="E190" s="68">
        <f>IF(Table18[[#This Row],[M5B]]="",Table18[[#This Row],[M5B_h]],SUM(Table18[[#This Row],[M5B_h]],Table18[[#This Row],[M5B]]))</f>
        <v>0</v>
      </c>
      <c r="F190" s="34"/>
      <c r="G190" s="35" t="str">
        <f>IF(Table18[[#This Row],[M1A]]="","",Table18[[#This Row],[M1A]]-Table18[[#This Row],[AWAL]])</f>
        <v/>
      </c>
      <c r="H190" s="34">
        <v>0</v>
      </c>
      <c r="I190" s="32">
        <f>IF(Table18[[#This Row],[M2A]]="","",SUM(Table18[[#This Row],[M2A]]-Table18[[#This Row],[M2B_h]]))</f>
        <v>-1</v>
      </c>
      <c r="K190" s="33" t="str">
        <f>IF(Table18[[#This Row],[M3A]]="","",SUM(Table18[[#This Row],[M3A]]-Table18[[#This Row],[M3B_h]]))</f>
        <v/>
      </c>
      <c r="L190" s="9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1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4424</v>
      </c>
      <c r="C191" s="32">
        <v>0</v>
      </c>
      <c r="D191" s="32" t="s">
        <v>2567</v>
      </c>
      <c r="E191" s="68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2524</v>
      </c>
      <c r="C192" s="32">
        <v>0</v>
      </c>
      <c r="E192" s="68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3418</v>
      </c>
      <c r="C193" s="32">
        <v>0</v>
      </c>
      <c r="D193" s="32" t="s">
        <v>2457</v>
      </c>
      <c r="E193" s="68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2700</v>
      </c>
      <c r="C194" s="32">
        <v>0</v>
      </c>
      <c r="D194" s="32" t="s">
        <v>2457</v>
      </c>
      <c r="E194" s="68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3422</v>
      </c>
      <c r="C195" s="32">
        <v>0</v>
      </c>
      <c r="D195" s="32" t="s">
        <v>3423</v>
      </c>
      <c r="E195" s="68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3248</v>
      </c>
      <c r="C196" s="32">
        <v>0</v>
      </c>
      <c r="D196" s="32" t="s">
        <v>2638</v>
      </c>
      <c r="E196" s="68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3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3294</v>
      </c>
      <c r="C197" s="32">
        <v>0</v>
      </c>
      <c r="D197" s="32">
        <v>144</v>
      </c>
      <c r="E197" s="68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2389</v>
      </c>
      <c r="C198" s="32">
        <v>0</v>
      </c>
      <c r="D198" s="32">
        <v>300</v>
      </c>
      <c r="E198" s="68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4306</v>
      </c>
      <c r="C199" s="32">
        <v>0</v>
      </c>
      <c r="D199" s="32">
        <v>192</v>
      </c>
      <c r="E199" s="68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59</v>
      </c>
      <c r="C200" s="32">
        <v>0</v>
      </c>
      <c r="D200" s="32" t="s">
        <v>60</v>
      </c>
      <c r="E200" s="68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61</v>
      </c>
      <c r="C201" s="32">
        <v>0</v>
      </c>
      <c r="D201" s="32">
        <v>192</v>
      </c>
      <c r="E201" s="68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3132</v>
      </c>
      <c r="C202" s="32">
        <v>0</v>
      </c>
      <c r="D202" s="32">
        <v>192</v>
      </c>
      <c r="E202" s="68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2469</v>
      </c>
      <c r="C203" s="32">
        <v>0</v>
      </c>
      <c r="D203" s="32" t="s">
        <v>2470</v>
      </c>
      <c r="E203" s="68">
        <f>IF(Table18[[#This Row],[M5B]]="",Table18[[#This Row],[M5B_h]],SUM(Table18[[#This Row],[M5B_h]],Table18[[#This Row],[M5B]]))</f>
        <v>0</v>
      </c>
      <c r="F203" s="34"/>
      <c r="G203" s="35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9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2471</v>
      </c>
      <c r="C204" s="32">
        <v>0</v>
      </c>
      <c r="D204" s="32" t="s">
        <v>2472</v>
      </c>
      <c r="E204" s="68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3309</v>
      </c>
      <c r="C205" s="32">
        <v>0</v>
      </c>
      <c r="D205" s="32">
        <v>1000</v>
      </c>
      <c r="E205" s="68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3310</v>
      </c>
      <c r="C206" s="32">
        <v>0</v>
      </c>
      <c r="D206" s="32">
        <v>1000</v>
      </c>
      <c r="E206" s="68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4475</v>
      </c>
      <c r="C207" s="32">
        <v>0</v>
      </c>
      <c r="D207" s="32">
        <v>1000</v>
      </c>
      <c r="E207" s="68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3311</v>
      </c>
      <c r="C208" s="32">
        <v>0</v>
      </c>
      <c r="D208" s="32">
        <v>500</v>
      </c>
      <c r="E208" s="68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4476</v>
      </c>
      <c r="C209" s="32">
        <v>0</v>
      </c>
      <c r="D209" s="32">
        <v>500</v>
      </c>
      <c r="E209" s="68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3312</v>
      </c>
      <c r="C210" s="32">
        <v>0</v>
      </c>
      <c r="D210" s="32">
        <v>500</v>
      </c>
      <c r="E210" s="68">
        <f>IF(Table18[[#This Row],[M5B]]="",Table18[[#This Row],[M5B_h]],SUM(Table18[[#This Row],[M5B_h]],Table18[[#This Row],[M5B]]))</f>
        <v>0</v>
      </c>
      <c r="F210" s="34"/>
      <c r="G210" s="35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9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2525</v>
      </c>
      <c r="C211" s="32">
        <v>0</v>
      </c>
      <c r="D211" s="32">
        <v>500</v>
      </c>
      <c r="E211" s="68">
        <f>IF(Table18[[#This Row],[M5B]]="",Table18[[#This Row],[M5B_h]],SUM(Table18[[#This Row],[M5B_h]],Table18[[#This Row],[M5B]]))</f>
        <v>0</v>
      </c>
      <c r="F211" s="34"/>
      <c r="G211" s="35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9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64</v>
      </c>
      <c r="C212" s="32">
        <v>0</v>
      </c>
      <c r="D212" s="32">
        <v>1000</v>
      </c>
      <c r="E212" s="68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2923</v>
      </c>
      <c r="C213" s="32">
        <v>0</v>
      </c>
      <c r="D213" s="32">
        <v>500</v>
      </c>
      <c r="E213" s="68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3133</v>
      </c>
      <c r="C214" s="32">
        <v>0</v>
      </c>
      <c r="D214" s="32">
        <v>10</v>
      </c>
      <c r="E214" s="68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2473</v>
      </c>
      <c r="C215" s="32">
        <v>0</v>
      </c>
      <c r="D215" s="32" t="s">
        <v>2434</v>
      </c>
      <c r="E215" s="68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3139</v>
      </c>
      <c r="C216" s="32">
        <v>0</v>
      </c>
      <c r="D216" s="32" t="s">
        <v>2457</v>
      </c>
      <c r="E216" s="68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3138</v>
      </c>
      <c r="C217" s="32">
        <v>0</v>
      </c>
      <c r="D217" s="32" t="s">
        <v>2457</v>
      </c>
      <c r="E217" s="68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 t="str">
        <f ca="1">IF(Table18[[#This Row],[TT]]&lt;1,"",(COUNT(INDIRECT("a"&amp;ROW(Table2[[#Headers],[//]])&amp;":a"&amp;ROW()-1))+1))</f>
        <v/>
      </c>
      <c r="B218" s="9" t="s">
        <v>2474</v>
      </c>
      <c r="C218" s="32">
        <v>0</v>
      </c>
      <c r="D218" s="32" t="s">
        <v>2461</v>
      </c>
      <c r="E218" s="68">
        <f>IF(Table18[[#This Row],[M5B]]="",Table18[[#This Row],[M5B_h]],SUM(Table18[[#This Row],[M5B_h]],Table18[[#This Row],[M5B]]))</f>
        <v>0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2967</v>
      </c>
      <c r="C219" s="32">
        <v>0</v>
      </c>
      <c r="D219" s="32">
        <v>36</v>
      </c>
      <c r="E219" s="68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65</v>
      </c>
      <c r="C220" s="32">
        <v>2</v>
      </c>
      <c r="D220" s="32" t="s">
        <v>66</v>
      </c>
      <c r="E220" s="68">
        <f>IF(Table18[[#This Row],[M5B]]="",Table18[[#This Row],[M5B_h]],SUM(Table18[[#This Row],[M5B_h]],Table18[[#This Row],[M5B]]))</f>
        <v>0</v>
      </c>
      <c r="F220" s="35">
        <v>1</v>
      </c>
      <c r="G220" s="35">
        <f>IF(Table18[[#This Row],[M1A]]="","",Table18[[#This Row],[M1A]]-Table18[[#This Row],[AWAL]])</f>
        <v>-1</v>
      </c>
      <c r="H220" s="35">
        <v>0</v>
      </c>
      <c r="I220" s="32">
        <f>IF(Table18[[#This Row],[M2A]]="","",SUM(Table18[[#This Row],[M2A]]-Table18[[#This Row],[M2B_h]]))</f>
        <v>-1</v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1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3006</v>
      </c>
      <c r="C221" s="32">
        <v>0</v>
      </c>
      <c r="D221" s="32" t="s">
        <v>2434</v>
      </c>
      <c r="E221" s="68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4673</v>
      </c>
      <c r="D222" s="32" t="s">
        <v>2434</v>
      </c>
      <c r="E222" s="68">
        <f>IF(Table18[[#This Row],[M5B]]="",Table18[[#This Row],[M5B_h]],SUM(Table18[[#This Row],[M5B_h]],Table18[[#This Row],[M5B]]))</f>
        <v>0</v>
      </c>
      <c r="F222" s="35">
        <v>1</v>
      </c>
      <c r="G222" s="35">
        <f>IF(Table18[[#This Row],[M1A]]="","",Table18[[#This Row],[M1A]]-Table18[[#This Row],[AWAL]])</f>
        <v>1</v>
      </c>
      <c r="H222" s="35">
        <v>0</v>
      </c>
      <c r="I222" s="33">
        <f>IF(Table18[[#This Row],[M2A]]="","",SUM(Table18[[#This Row],[M2A]]-Table18[[#This Row],[M2B_h]]))</f>
        <v>-1</v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1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3007</v>
      </c>
      <c r="C223" s="32">
        <v>0</v>
      </c>
      <c r="D223" s="32" t="s">
        <v>3008</v>
      </c>
      <c r="E223" s="68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3164</v>
      </c>
      <c r="C224" s="32">
        <v>0</v>
      </c>
      <c r="D224" s="32" t="s">
        <v>3165</v>
      </c>
      <c r="E224" s="68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3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3009</v>
      </c>
      <c r="C225" s="32">
        <v>0</v>
      </c>
      <c r="D225" s="32" t="s">
        <v>2476</v>
      </c>
      <c r="E225" s="68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2526</v>
      </c>
      <c r="C226" s="32">
        <v>0</v>
      </c>
      <c r="D226" s="32" t="s">
        <v>2569</v>
      </c>
      <c r="E226" s="68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4266</v>
      </c>
      <c r="C227" s="32">
        <v>0</v>
      </c>
      <c r="D227" s="32" t="s">
        <v>2990</v>
      </c>
      <c r="E227" s="68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2556</v>
      </c>
      <c r="C228" s="32">
        <v>0</v>
      </c>
      <c r="D228" s="32" t="s">
        <v>68</v>
      </c>
      <c r="E228" s="68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2527</v>
      </c>
      <c r="C229" s="32">
        <v>0</v>
      </c>
      <c r="D229" s="32" t="s">
        <v>2570</v>
      </c>
      <c r="E229" s="68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3140</v>
      </c>
      <c r="C230" s="32">
        <v>0</v>
      </c>
      <c r="D230" s="32" t="s">
        <v>2476</v>
      </c>
      <c r="E230" s="68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2475</v>
      </c>
      <c r="C231" s="32">
        <v>0</v>
      </c>
      <c r="D231" s="32" t="s">
        <v>2476</v>
      </c>
      <c r="E231" s="68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4442</v>
      </c>
      <c r="C232" s="32">
        <v>0</v>
      </c>
      <c r="D232" s="32" t="s">
        <v>2569</v>
      </c>
      <c r="E232" s="68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4477</v>
      </c>
      <c r="C233" s="32">
        <v>0</v>
      </c>
      <c r="D233" s="32" t="s">
        <v>67</v>
      </c>
      <c r="E233" s="68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69</v>
      </c>
      <c r="C234" s="32">
        <v>0</v>
      </c>
      <c r="D234" s="32" t="s">
        <v>70</v>
      </c>
      <c r="E234" s="68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3313</v>
      </c>
      <c r="C235" s="32">
        <v>0</v>
      </c>
      <c r="D235" s="32" t="s">
        <v>2703</v>
      </c>
      <c r="E235" s="68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2448</v>
      </c>
      <c r="C236" s="32">
        <v>0</v>
      </c>
      <c r="D236" s="32" t="s">
        <v>2430</v>
      </c>
      <c r="E236" s="68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2449</v>
      </c>
      <c r="C237" s="32">
        <v>0</v>
      </c>
      <c r="D237" s="32" t="s">
        <v>2430</v>
      </c>
      <c r="E237" s="68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3490</v>
      </c>
      <c r="C238" s="32">
        <v>0</v>
      </c>
      <c r="D238" s="32" t="s">
        <v>2567</v>
      </c>
      <c r="E238" s="68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3221</v>
      </c>
      <c r="C239" s="32">
        <v>0</v>
      </c>
      <c r="D239" s="32" t="s">
        <v>2709</v>
      </c>
      <c r="E239" s="68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2528</v>
      </c>
      <c r="C240" s="32">
        <v>0</v>
      </c>
      <c r="D240" s="32" t="s">
        <v>2571</v>
      </c>
      <c r="E240" s="68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2477</v>
      </c>
      <c r="C241" s="32">
        <v>0</v>
      </c>
      <c r="D241" s="32" t="s">
        <v>2478</v>
      </c>
      <c r="E241" s="68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4267</v>
      </c>
      <c r="C242" s="32">
        <v>0</v>
      </c>
      <c r="D242" s="32" t="s">
        <v>2742</v>
      </c>
      <c r="E242" s="68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2479</v>
      </c>
      <c r="C243" s="32">
        <v>0</v>
      </c>
      <c r="D243" s="32" t="s">
        <v>2480</v>
      </c>
      <c r="E243" s="68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2529</v>
      </c>
      <c r="C244" s="32">
        <v>0</v>
      </c>
      <c r="D244" s="32" t="s">
        <v>2572</v>
      </c>
      <c r="E244" s="68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2530</v>
      </c>
      <c r="C245" s="32">
        <v>0</v>
      </c>
      <c r="D245" s="32" t="s">
        <v>2573</v>
      </c>
      <c r="E245" s="68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4398</v>
      </c>
      <c r="C246" s="32">
        <v>0</v>
      </c>
      <c r="D246" s="32">
        <v>24</v>
      </c>
      <c r="E246" s="68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3166</v>
      </c>
      <c r="C247" s="32">
        <v>0</v>
      </c>
      <c r="D247" s="32">
        <v>24</v>
      </c>
      <c r="E247" s="68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2701</v>
      </c>
      <c r="C248" s="32">
        <v>0</v>
      </c>
      <c r="D248" s="32" t="s">
        <v>2638</v>
      </c>
      <c r="E248" s="68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4479</v>
      </c>
      <c r="C249" s="32">
        <v>0</v>
      </c>
      <c r="D249" s="32" t="s">
        <v>88</v>
      </c>
      <c r="E249" s="68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4480</v>
      </c>
      <c r="C250" s="32">
        <v>0</v>
      </c>
      <c r="D250" s="32" t="s">
        <v>256</v>
      </c>
      <c r="E250" s="68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2968</v>
      </c>
      <c r="C251" s="32">
        <v>0</v>
      </c>
      <c r="D251" s="32" t="s">
        <v>2613</v>
      </c>
      <c r="E251" s="68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2707</v>
      </c>
      <c r="C252" s="32">
        <v>0</v>
      </c>
      <c r="D252" s="32">
        <v>144</v>
      </c>
      <c r="E252" s="68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2704</v>
      </c>
      <c r="C253" s="32">
        <v>0</v>
      </c>
      <c r="D253" s="32" t="s">
        <v>2638</v>
      </c>
      <c r="E253" s="68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4506</v>
      </c>
      <c r="C254" s="32">
        <v>0</v>
      </c>
      <c r="D254" s="32">
        <v>48</v>
      </c>
      <c r="E254" s="68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4507</v>
      </c>
      <c r="C255" s="32">
        <v>0</v>
      </c>
      <c r="D255" s="32">
        <v>36</v>
      </c>
      <c r="E255" s="68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2705</v>
      </c>
      <c r="C256" s="32">
        <v>0</v>
      </c>
      <c r="D256" s="32">
        <v>72</v>
      </c>
      <c r="E256" s="68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2706</v>
      </c>
      <c r="C257" s="32">
        <v>0</v>
      </c>
      <c r="D257" s="32" t="s">
        <v>2488</v>
      </c>
      <c r="E257" s="68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2702</v>
      </c>
      <c r="C258" s="32">
        <v>0</v>
      </c>
      <c r="D258" s="32" t="s">
        <v>2703</v>
      </c>
      <c r="E258" s="68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3419</v>
      </c>
      <c r="C259" s="32">
        <v>0</v>
      </c>
      <c r="D259" s="32" t="s">
        <v>2457</v>
      </c>
      <c r="E259" s="68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3381</v>
      </c>
      <c r="C260" s="32">
        <v>0</v>
      </c>
      <c r="D260" s="32" t="s">
        <v>2457</v>
      </c>
      <c r="E260" s="68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3420</v>
      </c>
      <c r="C261" s="32">
        <v>0</v>
      </c>
      <c r="D261" s="32" t="s">
        <v>2457</v>
      </c>
      <c r="E261" s="68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2531</v>
      </c>
      <c r="C262" s="32">
        <v>0</v>
      </c>
      <c r="D262" s="32" t="s">
        <v>2457</v>
      </c>
      <c r="E262" s="68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2532</v>
      </c>
      <c r="C263" s="32">
        <v>0</v>
      </c>
      <c r="D263" s="32" t="s">
        <v>2457</v>
      </c>
      <c r="E263" s="68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4443</v>
      </c>
      <c r="C264" s="32">
        <v>0</v>
      </c>
      <c r="D264" s="32" t="s">
        <v>2457</v>
      </c>
      <c r="E264" s="68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2533</v>
      </c>
      <c r="C265" s="32">
        <v>0</v>
      </c>
      <c r="D265" s="32" t="s">
        <v>2457</v>
      </c>
      <c r="E265" s="68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4331</v>
      </c>
      <c r="C266" s="32">
        <v>0</v>
      </c>
      <c r="D266" s="32">
        <v>120</v>
      </c>
      <c r="E266" s="68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2481</v>
      </c>
      <c r="C267" s="32">
        <v>0</v>
      </c>
      <c r="D267" s="32" t="s">
        <v>2482</v>
      </c>
      <c r="E267" s="68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71</v>
      </c>
      <c r="C268" s="32">
        <v>0</v>
      </c>
      <c r="D268" s="32" t="s">
        <v>45</v>
      </c>
      <c r="E268" s="68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4268</v>
      </c>
      <c r="C269" s="32">
        <v>0</v>
      </c>
      <c r="D269" s="32" t="s">
        <v>2457</v>
      </c>
      <c r="E269" s="68">
        <f>IF(Table18[[#This Row],[M5B]]="",Table18[[#This Row],[M5B_h]],SUM(Table18[[#This Row],[M5B_h]],Table18[[#This Row],[M5B]]))</f>
        <v>0</v>
      </c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2713</v>
      </c>
      <c r="C270" s="32">
        <v>0</v>
      </c>
      <c r="D270" s="32" t="s">
        <v>2431</v>
      </c>
      <c r="E270" s="68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2483</v>
      </c>
      <c r="C271" s="32">
        <v>0</v>
      </c>
      <c r="D271" s="32" t="s">
        <v>2431</v>
      </c>
      <c r="E271" s="68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2712</v>
      </c>
      <c r="C272" s="32">
        <v>0</v>
      </c>
      <c r="D272" s="32" t="s">
        <v>2431</v>
      </c>
      <c r="E272" s="68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2534</v>
      </c>
      <c r="C273" s="32">
        <v>0</v>
      </c>
      <c r="E273" s="68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2484</v>
      </c>
      <c r="C274" s="32">
        <v>0</v>
      </c>
      <c r="D274" s="32" t="s">
        <v>2431</v>
      </c>
      <c r="E274" s="68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4546</v>
      </c>
      <c r="C275" s="32">
        <v>0</v>
      </c>
      <c r="D275" s="32" t="s">
        <v>2559</v>
      </c>
      <c r="E275" s="68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4509</v>
      </c>
      <c r="C276" s="32">
        <v>1</v>
      </c>
      <c r="D276" s="32" t="s">
        <v>2559</v>
      </c>
      <c r="E276" s="68">
        <f>IF(Table18[[#This Row],[M5B]]="",Table18[[#This Row],[M5B_h]],SUM(Table18[[#This Row],[M5B_h]],Table18[[#This Row],[M5B]]))</f>
        <v>0</v>
      </c>
      <c r="F276" s="35">
        <v>0</v>
      </c>
      <c r="G276" s="35">
        <f>IF(Table18[[#This Row],[M1A]]="","",Table18[[#This Row],[M1A]]-Table18[[#This Row],[AWAL]])</f>
        <v>-1</v>
      </c>
      <c r="H276" s="35"/>
      <c r="I276" s="33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4545</v>
      </c>
      <c r="C277" s="32">
        <v>0</v>
      </c>
      <c r="D277" s="32" t="s">
        <v>2559</v>
      </c>
      <c r="E277" s="68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4510</v>
      </c>
      <c r="C278" s="32">
        <v>0</v>
      </c>
      <c r="D278" s="32" t="s">
        <v>4508</v>
      </c>
      <c r="E278" s="68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3440</v>
      </c>
      <c r="C279" s="32">
        <v>0</v>
      </c>
      <c r="D279" s="32" t="s">
        <v>2559</v>
      </c>
      <c r="E279" s="68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2535</v>
      </c>
      <c r="C280" s="32">
        <v>0</v>
      </c>
      <c r="D280" s="32" t="s">
        <v>2575</v>
      </c>
      <c r="E280" s="68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2536</v>
      </c>
      <c r="C281" s="32">
        <v>0</v>
      </c>
      <c r="D281" s="32" t="s">
        <v>2486</v>
      </c>
      <c r="E281" s="68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2485</v>
      </c>
      <c r="C282" s="32">
        <v>0</v>
      </c>
      <c r="D282" s="32" t="s">
        <v>2486</v>
      </c>
      <c r="E282" s="68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3010</v>
      </c>
      <c r="C283" s="32">
        <v>0</v>
      </c>
      <c r="D283" s="32">
        <v>80</v>
      </c>
      <c r="E283" s="68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4269</v>
      </c>
      <c r="C284" s="32">
        <v>0</v>
      </c>
      <c r="D284" s="32" t="s">
        <v>2480</v>
      </c>
      <c r="E284" s="68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68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2708</v>
      </c>
      <c r="C286" s="32">
        <v>0</v>
      </c>
      <c r="D286" s="32" t="s">
        <v>2709</v>
      </c>
      <c r="E286" s="68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4444</v>
      </c>
      <c r="C287" s="32">
        <v>1</v>
      </c>
      <c r="D287" s="32" t="s">
        <v>2626</v>
      </c>
      <c r="E287" s="68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J287" s="32">
        <v>0</v>
      </c>
      <c r="K287" s="32">
        <f>IF(Table18[[#This Row],[M3A]]="","",SUM(Table18[[#This Row],[M3A]]-Table18[[#This Row],[M3B_h]]))</f>
        <v>-1</v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1</v>
      </c>
      <c r="Q287" s="45">
        <f>SUM(Table18[[#This Row],[M2B]],Table18[[#This Row],[M2B_h]])</f>
        <v>1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2487</v>
      </c>
      <c r="C288" s="32">
        <v>0</v>
      </c>
      <c r="D288" s="32" t="s">
        <v>2488</v>
      </c>
      <c r="E288" s="68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2710</v>
      </c>
      <c r="C289" s="32">
        <v>0</v>
      </c>
      <c r="D289" s="32" t="s">
        <v>2470</v>
      </c>
      <c r="E289" s="68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2969</v>
      </c>
      <c r="C290" s="32">
        <v>0</v>
      </c>
      <c r="D290" s="32">
        <v>24</v>
      </c>
      <c r="E290" s="68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2970</v>
      </c>
      <c r="C291" s="32">
        <v>0</v>
      </c>
      <c r="D291" s="32">
        <v>24</v>
      </c>
      <c r="E291" s="68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2537</v>
      </c>
      <c r="C292" s="32">
        <v>0</v>
      </c>
      <c r="D292" s="32" t="s">
        <v>2452</v>
      </c>
      <c r="E292" s="68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2538</v>
      </c>
      <c r="C293" s="32">
        <v>0</v>
      </c>
      <c r="D293" s="32" t="s">
        <v>2562</v>
      </c>
      <c r="E293" s="68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76</v>
      </c>
      <c r="C294" s="32">
        <v>0</v>
      </c>
      <c r="D294" s="32" t="s">
        <v>77</v>
      </c>
      <c r="E294" s="68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2489</v>
      </c>
      <c r="C295" s="32">
        <v>0</v>
      </c>
      <c r="D295" s="32" t="s">
        <v>2457</v>
      </c>
      <c r="E295" s="68">
        <f>IF(Table18[[#This Row],[M5B]]="",Table18[[#This Row],[M5B_h]],SUM(Table18[[#This Row],[M5B_h]],Table18[[#This Row],[M5B]]))</f>
        <v>0</v>
      </c>
      <c r="F295" s="34"/>
      <c r="G295" s="35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9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2711</v>
      </c>
      <c r="C296" s="32">
        <v>0</v>
      </c>
      <c r="D296" s="32" t="s">
        <v>2457</v>
      </c>
      <c r="E296" s="68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2539</v>
      </c>
      <c r="C297" s="32">
        <v>0</v>
      </c>
      <c r="D297" s="32">
        <v>144</v>
      </c>
      <c r="E297" s="68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3134</v>
      </c>
      <c r="C298" s="32">
        <v>0</v>
      </c>
      <c r="D298" s="32" t="s">
        <v>2638</v>
      </c>
      <c r="E298" s="68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3143</v>
      </c>
      <c r="C299" s="32">
        <v>0</v>
      </c>
      <c r="D299" s="32" t="s">
        <v>2457</v>
      </c>
      <c r="E299" s="68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4482</v>
      </c>
      <c r="C300" s="32">
        <v>0</v>
      </c>
      <c r="D300" s="32">
        <v>144</v>
      </c>
      <c r="E300" s="68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2490</v>
      </c>
      <c r="C301" s="32">
        <v>0</v>
      </c>
      <c r="D301" s="32">
        <v>72</v>
      </c>
      <c r="E301" s="68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3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4353</v>
      </c>
      <c r="C302" s="32">
        <v>0</v>
      </c>
      <c r="D302" s="32" t="s">
        <v>2491</v>
      </c>
      <c r="E302" s="68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3141</v>
      </c>
      <c r="C303" s="32">
        <v>0</v>
      </c>
      <c r="D303" s="32" t="s">
        <v>2613</v>
      </c>
      <c r="E303" s="68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3142</v>
      </c>
      <c r="C304" s="32">
        <v>0</v>
      </c>
      <c r="D304" s="32" t="s">
        <v>2638</v>
      </c>
      <c r="E304" s="68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4483</v>
      </c>
      <c r="C305" s="32">
        <v>0</v>
      </c>
      <c r="D305" s="32">
        <v>72</v>
      </c>
      <c r="E305" s="68">
        <f>IF(Table18[[#This Row],[M5B]]="",Table18[[#This Row],[M5B_h]],SUM(Table18[[#This Row],[M5B_h]],Table18[[#This Row],[M5B]]))</f>
        <v>0</v>
      </c>
      <c r="F305" s="34"/>
      <c r="G305" s="35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9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68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4332</v>
      </c>
      <c r="C307" s="32">
        <v>0</v>
      </c>
      <c r="D307" s="32">
        <v>72</v>
      </c>
      <c r="E307" s="68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4333</v>
      </c>
      <c r="C308" s="32">
        <v>0</v>
      </c>
      <c r="D308" s="32">
        <v>288</v>
      </c>
      <c r="E308" s="68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2493</v>
      </c>
      <c r="C309" s="32">
        <v>0</v>
      </c>
      <c r="D309" s="32" t="s">
        <v>2452</v>
      </c>
      <c r="E309" s="68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2494</v>
      </c>
      <c r="C310" s="32">
        <v>0</v>
      </c>
      <c r="D310" s="32" t="s">
        <v>2461</v>
      </c>
      <c r="E310" s="68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2495</v>
      </c>
      <c r="C311" s="32">
        <v>1</v>
      </c>
      <c r="D311" s="32" t="s">
        <v>2480</v>
      </c>
      <c r="E311" s="68">
        <f>IF(Table18[[#This Row],[M5B]]="",Table18[[#This Row],[M5B_h]],SUM(Table18[[#This Row],[M5B_h]],Table18[[#This Row],[M5B]]))</f>
        <v>0</v>
      </c>
      <c r="F311" s="34">
        <v>0</v>
      </c>
      <c r="G311" s="34">
        <f>IF(Table18[[#This Row],[M1A]]="","",Table18[[#This Row],[M1A]]-Table18[[#This Row],[AWAL]])</f>
        <v>-1</v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2898</v>
      </c>
      <c r="C312" s="32">
        <v>0</v>
      </c>
      <c r="D312" s="32">
        <v>80</v>
      </c>
      <c r="E312" s="68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2971</v>
      </c>
      <c r="C313" s="32">
        <v>0</v>
      </c>
      <c r="D313" s="32">
        <v>80</v>
      </c>
      <c r="E313" s="68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3011</v>
      </c>
      <c r="C314" s="32">
        <v>0</v>
      </c>
      <c r="D314" s="32" t="s">
        <v>2430</v>
      </c>
      <c r="E314" s="68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2540</v>
      </c>
      <c r="C315" s="32">
        <v>0</v>
      </c>
      <c r="E315" s="68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4537</v>
      </c>
      <c r="C316" s="32">
        <v>0</v>
      </c>
      <c r="D316" s="32" t="s">
        <v>915</v>
      </c>
      <c r="E316" s="68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4538</v>
      </c>
      <c r="C317" s="32">
        <v>0</v>
      </c>
      <c r="D317" s="32">
        <v>720</v>
      </c>
      <c r="E317" s="68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2541</v>
      </c>
      <c r="C318" s="32">
        <v>0</v>
      </c>
      <c r="E318" s="68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4584</v>
      </c>
      <c r="C319" s="32">
        <v>1</v>
      </c>
      <c r="D319" s="32" t="s">
        <v>2945</v>
      </c>
      <c r="E319" s="68">
        <f>IF(Table18[[#This Row],[M5B]]="",Table18[[#This Row],[M5B_h]],SUM(Table18[[#This Row],[M5B_h]],Table18[[#This Row],[M5B]]))</f>
        <v>0</v>
      </c>
      <c r="F319" s="35">
        <v>0</v>
      </c>
      <c r="G319" s="35">
        <f>IF(Table18[[#This Row],[M1A]]="","",Table18[[#This Row],[M1A]]-Table18[[#This Row],[AWAL]])</f>
        <v>-1</v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87</v>
      </c>
      <c r="C320" s="32">
        <v>0</v>
      </c>
      <c r="D320" s="32" t="s">
        <v>88</v>
      </c>
      <c r="E320" s="68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4547</v>
      </c>
      <c r="C321" s="32">
        <v>0</v>
      </c>
      <c r="D321" s="32" t="s">
        <v>2624</v>
      </c>
      <c r="E321" s="68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4484</v>
      </c>
      <c r="C322" s="32">
        <v>0</v>
      </c>
      <c r="D322" s="32" t="s">
        <v>43</v>
      </c>
      <c r="E322" s="68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4486</v>
      </c>
      <c r="C323" s="32">
        <v>0</v>
      </c>
      <c r="D323" s="32" t="s">
        <v>52</v>
      </c>
      <c r="E323" s="68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2542</v>
      </c>
      <c r="C324" s="32">
        <v>0</v>
      </c>
      <c r="D324" s="32" t="s">
        <v>2434</v>
      </c>
      <c r="E324" s="68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2543</v>
      </c>
      <c r="C325" s="32">
        <v>0</v>
      </c>
      <c r="D325" s="32" t="s">
        <v>2465</v>
      </c>
      <c r="E325" s="68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4309</v>
      </c>
      <c r="C326" s="32">
        <v>1</v>
      </c>
      <c r="D326" s="32" t="s">
        <v>2576</v>
      </c>
      <c r="E326" s="68">
        <f>IF(Table18[[#This Row],[M5B]]="",Table18[[#This Row],[M5B_h]],SUM(Table18[[#This Row],[M5B_h]],Table18[[#This Row],[M5B]]))</f>
        <v>0</v>
      </c>
      <c r="F326" s="35">
        <v>0</v>
      </c>
      <c r="G326" s="35">
        <f>IF(Table18[[#This Row],[M1A]]="","",Table18[[#This Row],[M1A]]-Table18[[#This Row],[AWAL]])</f>
        <v>-1</v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2544</v>
      </c>
      <c r="C327" s="32">
        <v>0</v>
      </c>
      <c r="D327" s="32" t="s">
        <v>2576</v>
      </c>
      <c r="E327" s="68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2545</v>
      </c>
      <c r="C328" s="32">
        <v>0</v>
      </c>
      <c r="D328" s="32" t="s">
        <v>2561</v>
      </c>
      <c r="E328" s="68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9" t="str">
        <f ca="1">IF(Table18[[#This Row],[TT]]&lt;1,"",(COUNT(INDIRECT("a"&amp;ROW(Table2[[#Headers],[//]])&amp;":a"&amp;ROW()-1))+1))</f>
        <v/>
      </c>
      <c r="B329" s="9" t="s">
        <v>2407</v>
      </c>
      <c r="C329" s="32">
        <v>0</v>
      </c>
      <c r="D329" s="32" t="s">
        <v>2406</v>
      </c>
      <c r="E329" s="68">
        <f>IF(Table18[[#This Row],[M5B]]="",Table18[[#This Row],[M5B_h]],SUM(Table18[[#This Row],[M5B_h]],Table18[[#This Row],[M5B]]))</f>
        <v>0</v>
      </c>
      <c r="F329" s="34"/>
      <c r="G329" s="34" t="str">
        <f>IF(Table18[[#This Row],[M1A]]="","",Table18[[#This Row],[M1A]]-Table18[[#This Row],[AWAL]])</f>
        <v/>
      </c>
      <c r="H329" s="34"/>
      <c r="I329" s="32" t="str">
        <f>IF(Table18[[#This Row],[M2A]]="","",SUM(Table18[[#This Row],[M2A]]-Table18[[#This Row],[M2B_h]]))</f>
        <v/>
      </c>
      <c r="K329" s="32" t="str">
        <f>IF(Table18[[#This Row],[M3A]]="","",SUM(Table18[[#This Row],[M3A]]-Table18[[#This Row],[M3B_h]]))</f>
        <v/>
      </c>
      <c r="L329" s="9"/>
      <c r="M329" s="32" t="str">
        <f>IF(Table18[[#This Row],[M4A]]="","",SUM(Table18[[#This Row],[M4A]]-Table18[[#This Row],[M4B_h]]))</f>
        <v/>
      </c>
      <c r="O329" s="32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2405</v>
      </c>
      <c r="C330" s="32">
        <v>0</v>
      </c>
      <c r="D330" s="32" t="s">
        <v>2406</v>
      </c>
      <c r="E330" s="68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4310</v>
      </c>
      <c r="C331" s="32">
        <v>0</v>
      </c>
      <c r="D331" s="32" t="s">
        <v>4311</v>
      </c>
      <c r="E331" s="68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2436</v>
      </c>
      <c r="C332" s="32">
        <v>0</v>
      </c>
      <c r="D332" s="32" t="s">
        <v>52</v>
      </c>
      <c r="E332" s="68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4548</v>
      </c>
      <c r="C333" s="32">
        <v>0</v>
      </c>
      <c r="D333" s="32" t="s">
        <v>2434</v>
      </c>
      <c r="E333" s="68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3295</v>
      </c>
      <c r="C334" s="32">
        <v>0</v>
      </c>
      <c r="D334" s="32" t="s">
        <v>2465</v>
      </c>
      <c r="E334" s="68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2714</v>
      </c>
      <c r="C335" s="32">
        <v>0</v>
      </c>
      <c r="D335" s="32" t="s">
        <v>2434</v>
      </c>
      <c r="E335" s="68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2546</v>
      </c>
      <c r="C336" s="32">
        <v>0</v>
      </c>
      <c r="D336" s="32" t="s">
        <v>2561</v>
      </c>
      <c r="E336" s="68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>
        <v>1</v>
      </c>
      <c r="I336" s="32">
        <f>IF(Table18[[#This Row],[M2A]]="","",SUM(Table18[[#This Row],[M2A]]-Table18[[#This Row],[M2B_h]]))</f>
        <v>1</v>
      </c>
      <c r="J336" s="32">
        <v>0</v>
      </c>
      <c r="K336" s="33">
        <f>IF(Table18[[#This Row],[M3A]]="","",SUM(Table18[[#This Row],[M3A]]-Table18[[#This Row],[M3B_h]]))</f>
        <v>-1</v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1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2715</v>
      </c>
      <c r="C337" s="32">
        <v>0</v>
      </c>
      <c r="D337" s="32" t="s">
        <v>2499</v>
      </c>
      <c r="E337" s="68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2716</v>
      </c>
      <c r="C338" s="32">
        <v>0</v>
      </c>
      <c r="D338" s="32" t="s">
        <v>2499</v>
      </c>
      <c r="E338" s="68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3145</v>
      </c>
      <c r="C339" s="32">
        <v>0</v>
      </c>
      <c r="D339" s="32" t="s">
        <v>2499</v>
      </c>
      <c r="E339" s="68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2717</v>
      </c>
      <c r="C340" s="32">
        <v>0</v>
      </c>
      <c r="D340" s="32" t="s">
        <v>2499</v>
      </c>
      <c r="E340" s="68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2498</v>
      </c>
      <c r="C341" s="32">
        <v>0</v>
      </c>
      <c r="D341" s="32" t="s">
        <v>2499</v>
      </c>
      <c r="E341" s="68">
        <f>IF(Table18[[#This Row],[M5B]]="",Table18[[#This Row],[M5B_h]],SUM(Table18[[#This Row],[M5B_h]],Table18[[#This Row],[M5B]]))</f>
        <v>0</v>
      </c>
      <c r="F341" s="34"/>
      <c r="G341" s="35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9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9" t="str">
        <f ca="1">IF(Table18[[#This Row],[TT]]&lt;1,"",(COUNT(INDIRECT("a"&amp;ROW(Table2[[#Headers],[//]])&amp;":a"&amp;ROW()-1))+1))</f>
        <v/>
      </c>
      <c r="B342" s="9" t="s">
        <v>2500</v>
      </c>
      <c r="C342" s="32">
        <v>0</v>
      </c>
      <c r="D342" s="32" t="s">
        <v>2499</v>
      </c>
      <c r="E342" s="68">
        <f>IF(Table18[[#This Row],[M5B]]="",Table18[[#This Row],[M5B_h]],SUM(Table18[[#This Row],[M5B_h]],Table18[[#This Row],[M5B]]))</f>
        <v>0</v>
      </c>
      <c r="F342" s="34"/>
      <c r="G342" s="34" t="str">
        <f>IF(Table18[[#This Row],[M1A]]="","",Table18[[#This Row],[M1A]]-Table18[[#This Row],[AWAL]])</f>
        <v/>
      </c>
      <c r="H342" s="34"/>
      <c r="I342" s="32" t="str">
        <f>IF(Table18[[#This Row],[M2A]]="","",SUM(Table18[[#This Row],[M2A]]-Table18[[#This Row],[M2B_h]]))</f>
        <v/>
      </c>
      <c r="K342" s="32" t="str">
        <f>IF(Table18[[#This Row],[M3A]]="","",SUM(Table18[[#This Row],[M3A]]-Table18[[#This Row],[M3B_h]]))</f>
        <v/>
      </c>
      <c r="L342" s="9"/>
      <c r="M342" s="32" t="str">
        <f>IF(Table18[[#This Row],[M4A]]="","",SUM(Table18[[#This Row],[M4A]]-Table18[[#This Row],[M4B_h]]))</f>
        <v/>
      </c>
      <c r="O342" s="32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3144</v>
      </c>
      <c r="C343" s="32">
        <v>0</v>
      </c>
      <c r="D343" s="32" t="s">
        <v>2499</v>
      </c>
      <c r="E343" s="68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90</v>
      </c>
      <c r="C344" s="32">
        <v>0</v>
      </c>
      <c r="D344" s="32">
        <v>50</v>
      </c>
      <c r="E344" s="68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3424</v>
      </c>
      <c r="C345" s="32">
        <v>0</v>
      </c>
      <c r="D345" s="32">
        <v>50</v>
      </c>
      <c r="E345" s="68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2432</v>
      </c>
      <c r="C346" s="32">
        <v>0</v>
      </c>
      <c r="D346" s="32">
        <v>50</v>
      </c>
      <c r="E346" s="68">
        <f>IF(Table18[[#This Row],[M5B]]="",Table18[[#This Row],[M5B_h]],SUM(Table18[[#This Row],[M5B_h]],Table18[[#This Row],[M5B]]))</f>
        <v>0</v>
      </c>
      <c r="F346" s="34"/>
      <c r="G346" s="34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92</v>
      </c>
      <c r="C347" s="32">
        <v>0</v>
      </c>
      <c r="D347" s="32" t="s">
        <v>46</v>
      </c>
      <c r="E347" s="68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L347" s="9"/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2547</v>
      </c>
      <c r="C348" s="32">
        <v>0</v>
      </c>
      <c r="D348" s="32" t="s">
        <v>2488</v>
      </c>
      <c r="E348" s="68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4352</v>
      </c>
      <c r="C349" s="32">
        <v>0</v>
      </c>
      <c r="D349" s="32" t="s">
        <v>2488</v>
      </c>
      <c r="E349" s="68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>
        <v>4</v>
      </c>
      <c r="I349" s="32">
        <f>IF(Table18[[#This Row],[M2A]]="","",SUM(Table18[[#This Row],[M2A]]-Table18[[#This Row],[M2B_h]]))</f>
        <v>4</v>
      </c>
      <c r="J349" s="32">
        <v>0</v>
      </c>
      <c r="K349" s="33">
        <f>IF(Table18[[#This Row],[M3A]]="","",SUM(Table18[[#This Row],[M3A]]-Table18[[#This Row],[M3B_h]]))</f>
        <v>-4</v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4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94</v>
      </c>
      <c r="C350" s="32">
        <v>0</v>
      </c>
      <c r="D350" s="32" t="s">
        <v>46</v>
      </c>
      <c r="E350" s="68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L350" s="9"/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2548</v>
      </c>
      <c r="C351" s="32">
        <v>0</v>
      </c>
      <c r="D351" s="32" t="s">
        <v>2577</v>
      </c>
      <c r="E351" s="68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4487</v>
      </c>
      <c r="C352" s="32">
        <v>0</v>
      </c>
      <c r="D352" s="32" t="s">
        <v>77</v>
      </c>
      <c r="E352" s="68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4488</v>
      </c>
      <c r="C353" s="32">
        <v>0</v>
      </c>
      <c r="D353" s="32" t="s">
        <v>95</v>
      </c>
      <c r="E353" s="68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4489</v>
      </c>
      <c r="C354" s="32">
        <v>0</v>
      </c>
      <c r="D354" s="32" t="s">
        <v>83</v>
      </c>
      <c r="E354" s="68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4490</v>
      </c>
      <c r="C355" s="32">
        <v>0</v>
      </c>
      <c r="D355" s="32" t="s">
        <v>77</v>
      </c>
      <c r="E355" s="68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4491</v>
      </c>
      <c r="C356" s="32">
        <v>0</v>
      </c>
      <c r="D356" s="32" t="s">
        <v>77</v>
      </c>
      <c r="E356" s="68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4492</v>
      </c>
      <c r="C357" s="32">
        <v>0</v>
      </c>
      <c r="D357" s="32" t="s">
        <v>77</v>
      </c>
      <c r="E357" s="68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30" t="str">
        <f ca="1">IF(Table18[[#This Row],[TT]]&lt;1,"",(COUNT(INDIRECT("a"&amp;ROW(Table2[[#Headers],[//]])&amp;":a"&amp;ROW()-1))+1))</f>
        <v/>
      </c>
      <c r="B358" s="9" t="s">
        <v>4493</v>
      </c>
      <c r="C358" s="32">
        <v>2</v>
      </c>
      <c r="D358" s="32" t="s">
        <v>77</v>
      </c>
      <c r="E358" s="68">
        <f>IF(Table18[[#This Row],[M5B]]="",Table18[[#This Row],[M5B_h]],SUM(Table18[[#This Row],[M5B_h]],Table18[[#This Row],[M5B]]))</f>
        <v>0</v>
      </c>
      <c r="F358" s="35">
        <v>1</v>
      </c>
      <c r="G358" s="35">
        <f>IF(Table18[[#This Row],[M1A]]="","",Table18[[#This Row],[M1A]]-Table18[[#This Row],[AWAL]])</f>
        <v>-1</v>
      </c>
      <c r="H358" s="35">
        <v>0</v>
      </c>
      <c r="I358" s="33">
        <f>IF(Table18[[#This Row],[M2A]]="","",SUM(Table18[[#This Row],[M2A]]-Table18[[#This Row],[M2B_h]]))</f>
        <v>-1</v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1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4494</v>
      </c>
      <c r="C359" s="32">
        <v>3</v>
      </c>
      <c r="D359" s="32" t="s">
        <v>77</v>
      </c>
      <c r="E359" s="68">
        <f>IF(Table18[[#This Row],[M5B]]="",Table18[[#This Row],[M5B_h]],SUM(Table18[[#This Row],[M5B_h]],Table18[[#This Row],[M5B]]))</f>
        <v>0</v>
      </c>
      <c r="F359" s="35">
        <v>2</v>
      </c>
      <c r="G359" s="35">
        <f>IF(Table18[[#This Row],[M1A]]="","",Table18[[#This Row],[M1A]]-Table18[[#This Row],[AWAL]])</f>
        <v>-1</v>
      </c>
      <c r="H359" s="35">
        <v>1</v>
      </c>
      <c r="I359" s="33">
        <f>IF(Table18[[#This Row],[M2A]]="","",SUM(Table18[[#This Row],[M2A]]-Table18[[#This Row],[M2B_h]]))</f>
        <v>-1</v>
      </c>
      <c r="J359" s="32">
        <v>0</v>
      </c>
      <c r="K359" s="33">
        <f>IF(Table18[[#This Row],[M3A]]="","",SUM(Table18[[#This Row],[M3A]]-Table18[[#This Row],[M3B_h]]))</f>
        <v>-1</v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2</v>
      </c>
      <c r="Q359" s="45">
        <f>SUM(Table18[[#This Row],[M2B]],Table18[[#This Row],[M2B_h]])</f>
        <v>1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2718</v>
      </c>
      <c r="C360" s="32">
        <v>0</v>
      </c>
      <c r="D360" s="32" t="s">
        <v>2461</v>
      </c>
      <c r="E360" s="68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 t="str">
        <f ca="1">IF(Table18[[#This Row],[TT]]&lt;1,"",(COUNT(INDIRECT("a"&amp;ROW(Table2[[#Headers],[//]])&amp;":a"&amp;ROW()-1))+1))</f>
        <v/>
      </c>
      <c r="B361" s="9" t="s">
        <v>2899</v>
      </c>
      <c r="C361" s="32">
        <v>0</v>
      </c>
      <c r="D361" s="32" t="s">
        <v>2461</v>
      </c>
      <c r="E361" s="68">
        <f>IF(Table18[[#This Row],[M5B]]="",Table18[[#This Row],[M5B_h]],SUM(Table18[[#This Row],[M5B_h]],Table18[[#This Row],[M5B]]))</f>
        <v>0</v>
      </c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19">
      <c r="A362" s="30" t="str">
        <f ca="1">IF(Table18[[#This Row],[TT]]&lt;1,"",(COUNT(INDIRECT("a"&amp;ROW(Table2[[#Headers],[//]])&amp;":a"&amp;ROW()-1))+1))</f>
        <v/>
      </c>
      <c r="B362" s="9" t="s">
        <v>4445</v>
      </c>
      <c r="C362" s="32">
        <v>0</v>
      </c>
      <c r="D362" s="32" t="s">
        <v>2451</v>
      </c>
      <c r="E362" s="68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4446</v>
      </c>
      <c r="C363" s="32">
        <v>0</v>
      </c>
      <c r="D363" s="32" t="s">
        <v>2435</v>
      </c>
      <c r="E363" s="68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4550</v>
      </c>
      <c r="C364" s="32">
        <v>7</v>
      </c>
      <c r="D364" s="32" t="s">
        <v>2430</v>
      </c>
      <c r="E364" s="68">
        <f>IF(Table18[[#This Row],[M5B]]="",Table18[[#This Row],[M5B_h]],SUM(Table18[[#This Row],[M5B_h]],Table18[[#This Row],[M5B]]))</f>
        <v>0</v>
      </c>
      <c r="F364" s="32">
        <v>0</v>
      </c>
      <c r="G364" s="35">
        <f>IF(Table18[[#This Row],[M1A]]="","",Table18[[#This Row],[M1A]]-Table18[[#This Row],[AWAL]])</f>
        <v>-7</v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2738</v>
      </c>
      <c r="C365" s="32">
        <v>0</v>
      </c>
      <c r="D365" s="32" t="s">
        <v>2467</v>
      </c>
      <c r="E365" s="68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2739</v>
      </c>
      <c r="C366" s="32">
        <v>0</v>
      </c>
      <c r="D366" s="32" t="s">
        <v>2435</v>
      </c>
      <c r="E366" s="68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19">
      <c r="A367" s="30" t="str">
        <f ca="1">IF(Table18[[#This Row],[TT]]&lt;1,"",(COUNT(INDIRECT("a"&amp;ROW(Table2[[#Headers],[//]])&amp;":a"&amp;ROW()-1))+1))</f>
        <v/>
      </c>
      <c r="B367" s="9" t="s">
        <v>2501</v>
      </c>
      <c r="C367" s="32">
        <v>3</v>
      </c>
      <c r="D367" s="32" t="s">
        <v>2461</v>
      </c>
      <c r="E367" s="68">
        <f>IF(Table18[[#This Row],[M5B]]="",Table18[[#This Row],[M5B_h]],SUM(Table18[[#This Row],[M5B_h]],Table18[[#This Row],[M5B]]))</f>
        <v>0</v>
      </c>
      <c r="F367" s="34">
        <v>0</v>
      </c>
      <c r="G367" s="35">
        <f>IF(Table18[[#This Row],[M1A]]="","",Table18[[#This Row],[M1A]]-Table18[[#This Row],[AWAL]])</f>
        <v>-3</v>
      </c>
      <c r="H367" s="34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9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19">
      <c r="A368" s="30" t="str">
        <f ca="1">IF(Table18[[#This Row],[TT]]&lt;1,"",(COUNT(INDIRECT("a"&amp;ROW(Table2[[#Headers],[//]])&amp;":a"&amp;ROW()-1))+1))</f>
        <v/>
      </c>
      <c r="B368" s="9" t="s">
        <v>2549</v>
      </c>
      <c r="C368" s="32">
        <v>0</v>
      </c>
      <c r="D368" s="32" t="s">
        <v>2461</v>
      </c>
      <c r="E368" s="68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4641</v>
      </c>
      <c r="C369" s="32">
        <v>2</v>
      </c>
      <c r="D369" s="32" t="s">
        <v>2435</v>
      </c>
      <c r="E369" s="68">
        <f>IF(Table18[[#This Row],[M5B]]="",Table18[[#This Row],[M5B_h]],SUM(Table18[[#This Row],[M5B_h]],Table18[[#This Row],[M5B]]))</f>
        <v>0</v>
      </c>
      <c r="F369" s="35">
        <v>0</v>
      </c>
      <c r="G369" s="35">
        <f>IF(Table18[[#This Row],[M1A]]="","",Table18[[#This Row],[M1A]]-Table18[[#This Row],[AWAL]])</f>
        <v>-2</v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4585</v>
      </c>
      <c r="C370" s="32">
        <v>3</v>
      </c>
      <c r="D370" s="32" t="s">
        <v>2461</v>
      </c>
      <c r="E370" s="68">
        <f>IF(Table18[[#This Row],[M5B]]="",Table18[[#This Row],[M5B_h]],SUM(Table18[[#This Row],[M5B_h]],Table18[[#This Row],[M5B]]))</f>
        <v>0</v>
      </c>
      <c r="F370" s="35">
        <v>2</v>
      </c>
      <c r="G370" s="35">
        <f>IF(Table18[[#This Row],[M1A]]="","",Table18[[#This Row],[M1A]]-Table18[[#This Row],[AWAL]])</f>
        <v>-1</v>
      </c>
      <c r="H370" s="35">
        <v>0</v>
      </c>
      <c r="I370" s="33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3382</v>
      </c>
      <c r="C371" s="32">
        <v>0</v>
      </c>
      <c r="D371" s="32" t="s">
        <v>2435</v>
      </c>
      <c r="E371" s="68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96</v>
      </c>
      <c r="C372" s="32">
        <v>0</v>
      </c>
      <c r="D372" s="32" t="s">
        <v>77</v>
      </c>
      <c r="E372" s="68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L372" s="9"/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3459</v>
      </c>
      <c r="C373" s="32">
        <v>0</v>
      </c>
      <c r="D373" s="32" t="s">
        <v>2461</v>
      </c>
      <c r="E373" s="68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4425</v>
      </c>
      <c r="C374" s="32">
        <v>0</v>
      </c>
      <c r="D374" s="32" t="s">
        <v>2461</v>
      </c>
      <c r="E374" s="68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4549</v>
      </c>
      <c r="C375" s="32">
        <v>0</v>
      </c>
      <c r="D375" s="32" t="s">
        <v>2461</v>
      </c>
      <c r="E375" s="68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4426</v>
      </c>
      <c r="C376" s="32">
        <v>0</v>
      </c>
      <c r="D376" s="32" t="s">
        <v>2461</v>
      </c>
      <c r="E376" s="68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4642</v>
      </c>
      <c r="C377" s="32">
        <v>1</v>
      </c>
      <c r="D377" s="32" t="s">
        <v>2461</v>
      </c>
      <c r="E377" s="68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>
        <v>0</v>
      </c>
      <c r="I377" s="33">
        <f>IF(Table18[[#This Row],[M2A]]="","",SUM(Table18[[#This Row],[M2A]]-Table18[[#This Row],[M2B_h]]))</f>
        <v>-1</v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1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4586</v>
      </c>
      <c r="C378" s="32">
        <v>0</v>
      </c>
      <c r="D378" s="32" t="s">
        <v>2461</v>
      </c>
      <c r="E378" s="68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3458</v>
      </c>
      <c r="C379" s="32">
        <v>0</v>
      </c>
      <c r="D379" s="32" t="s">
        <v>2435</v>
      </c>
      <c r="E379" s="68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4397</v>
      </c>
      <c r="C380" s="32">
        <v>0</v>
      </c>
      <c r="D380" s="32" t="s">
        <v>2435</v>
      </c>
      <c r="E380" s="68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97</v>
      </c>
      <c r="C381" s="32">
        <v>6</v>
      </c>
      <c r="D381" s="32" t="s">
        <v>2435</v>
      </c>
      <c r="E381" s="68">
        <f>IF(Table18[[#This Row],[M5B]]="",Table18[[#This Row],[M5B_h]],SUM(Table18[[#This Row],[M5B_h]],Table18[[#This Row],[M5B]]))</f>
        <v>0</v>
      </c>
      <c r="F381" s="35">
        <v>0</v>
      </c>
      <c r="G381" s="35">
        <f>IF(Table18[[#This Row],[M1A]]="","",Table18[[#This Row],[M1A]]-Table18[[#This Row],[AWAL]])</f>
        <v>-6</v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4334</v>
      </c>
      <c r="C382" s="32">
        <v>0</v>
      </c>
      <c r="D382" s="32" t="s">
        <v>2435</v>
      </c>
      <c r="E382" s="68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4271</v>
      </c>
      <c r="C383" s="32">
        <v>3</v>
      </c>
      <c r="D383" s="32" t="s">
        <v>2435</v>
      </c>
      <c r="E383" s="68">
        <f>IF(Table18[[#This Row],[M5B]]="",Table18[[#This Row],[M5B_h]],SUM(Table18[[#This Row],[M5B_h]],Table18[[#This Row],[M5B]]))</f>
        <v>0</v>
      </c>
      <c r="F383" s="35">
        <v>1</v>
      </c>
      <c r="G383" s="35">
        <f>IF(Table18[[#This Row],[M1A]]="","",Table18[[#This Row],[M1A]]-Table18[[#This Row],[AWAL]])</f>
        <v>-2</v>
      </c>
      <c r="H383" s="35">
        <v>0</v>
      </c>
      <c r="I383" s="32">
        <f>IF(Table18[[#This Row],[M2A]]="","",SUM(Table18[[#This Row],[M2A]]-Table18[[#This Row],[M2B_h]]))</f>
        <v>-1</v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1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2503</v>
      </c>
      <c r="C384" s="32">
        <v>0</v>
      </c>
      <c r="D384" s="32" t="s">
        <v>2430</v>
      </c>
      <c r="E384" s="68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4270</v>
      </c>
      <c r="C385" s="32">
        <v>0</v>
      </c>
      <c r="D385" s="32" t="s">
        <v>2430</v>
      </c>
      <c r="E385" s="68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2550</v>
      </c>
      <c r="C386" s="32">
        <v>0</v>
      </c>
      <c r="D386" s="32" t="s">
        <v>2461</v>
      </c>
      <c r="E386" s="68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2551</v>
      </c>
      <c r="C387" s="32">
        <v>0</v>
      </c>
      <c r="D387" s="32" t="s">
        <v>2461</v>
      </c>
      <c r="E387" s="68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6:B1048576 B1:B2">
    <cfRule type="duplicateValues" dxfId="98" priority="1"/>
    <cfRule type="duplicateValues" dxfId="97" priority="2"/>
  </conditionalFormatting>
  <conditionalFormatting sqref="B3:B387">
    <cfRule type="duplicateValues" dxfId="96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91"/>
  <sheetViews>
    <sheetView tabSelected="1" topLeftCell="A2200" zoomScale="70" zoomScaleNormal="70" workbookViewId="0">
      <selection activeCell="C2200" sqref="C2200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2308</v>
      </c>
      <c r="B1" s="19"/>
      <c r="C1" s="36"/>
      <c r="D1" s="37"/>
      <c r="E1" s="46"/>
      <c r="G1" s="121"/>
      <c r="H1" s="121"/>
      <c r="I1" s="39"/>
      <c r="J1" s="39"/>
      <c r="K1" s="121" t="s">
        <v>2429</v>
      </c>
      <c r="L1" s="121"/>
      <c r="M1" s="121"/>
      <c r="N1" s="121"/>
      <c r="O1" s="40"/>
    </row>
    <row r="2" spans="1:20" s="38" customFormat="1">
      <c r="A2" s="19" t="s">
        <v>0</v>
      </c>
      <c r="B2" s="19" t="s">
        <v>2849</v>
      </c>
      <c r="C2" s="36" t="s">
        <v>2437</v>
      </c>
      <c r="D2" s="37" t="s">
        <v>2</v>
      </c>
      <c r="E2" s="46" t="s">
        <v>3</v>
      </c>
      <c r="F2" s="38" t="s">
        <v>4</v>
      </c>
      <c r="G2" s="38" t="s">
        <v>2385</v>
      </c>
      <c r="H2" s="38" t="s">
        <v>2386</v>
      </c>
      <c r="I2" s="38" t="s">
        <v>2387</v>
      </c>
      <c r="J2" s="38" t="s">
        <v>2388</v>
      </c>
      <c r="K2" s="38" t="s">
        <v>2404</v>
      </c>
      <c r="L2" s="38" t="s">
        <v>2403</v>
      </c>
      <c r="M2" s="38" t="s">
        <v>2419</v>
      </c>
      <c r="N2" s="38" t="s">
        <v>2418</v>
      </c>
      <c r="O2" s="38" t="s">
        <v>3236</v>
      </c>
      <c r="P2" s="38" t="s">
        <v>3237</v>
      </c>
      <c r="Q2" s="38" t="s">
        <v>3238</v>
      </c>
      <c r="R2" s="38" t="s">
        <v>3239</v>
      </c>
      <c r="S2" s="38" t="s">
        <v>3240</v>
      </c>
      <c r="T2" s="38" t="s">
        <v>3241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2390</v>
      </c>
      <c r="D4" s="18">
        <v>0</v>
      </c>
      <c r="E4" s="22" t="s">
        <v>2605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2850</v>
      </c>
      <c r="D6" s="18">
        <v>0</v>
      </c>
      <c r="E6" s="47" t="s">
        <v>2561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2926</v>
      </c>
      <c r="D7" s="18">
        <v>1</v>
      </c>
      <c r="E7" s="47" t="s">
        <v>2561</v>
      </c>
      <c r="F7" s="43">
        <f>IF(Table2[[#This Row],[M5B]]="",Table2[[#This Row],[M5B_h]],SUM(Table2[[#This Row],[M5B_h]],Table2[[#This Row],[M5B]]))</f>
        <v>0</v>
      </c>
      <c r="G7" s="12">
        <v>0</v>
      </c>
      <c r="H7" s="14">
        <f>IF(Table2[[#This Row],[M1A]]="","",Table2[[#This Row],[M1A]]-Table2[[#This Row],[AWAL]])</f>
        <v>-1</v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4415</v>
      </c>
      <c r="D9" s="18">
        <v>1</v>
      </c>
      <c r="E9" s="22" t="s">
        <v>2625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4427</v>
      </c>
      <c r="D14" s="18">
        <v>2</v>
      </c>
      <c r="E14" s="22" t="s">
        <v>2561</v>
      </c>
      <c r="F14" s="43">
        <f>IF(Table2[[#This Row],[M5B]]="",Table2[[#This Row],[M5B_h]],SUM(Table2[[#This Row],[M5B_h]],Table2[[#This Row],[M5B]]))</f>
        <v>2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2</v>
      </c>
      <c r="S14" s="14">
        <f>SUM(Table2[[#This Row],[M3B]],Table2[[#This Row],[M3B_h]])</f>
        <v>2</v>
      </c>
      <c r="T14" s="14">
        <f>SUM(Table2[[#This Row],[M4B]],Table2[[#This Row],[M4B_h]])</f>
        <v>2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4371</v>
      </c>
      <c r="D15" s="18">
        <v>0</v>
      </c>
      <c r="E15" s="22" t="s">
        <v>2562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4344</v>
      </c>
      <c r="D16" s="18">
        <v>8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I16" s="12">
        <v>4</v>
      </c>
      <c r="J16" s="12">
        <f>IF(Table2[[#This Row],[M2A]]="","",SUM(Table2[[#This Row],[M2A]]-Table2[[#This Row],[M2B_h]]))</f>
        <v>-4</v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3461</v>
      </c>
      <c r="D17" s="18">
        <v>21</v>
      </c>
      <c r="E17" s="22">
        <v>60</v>
      </c>
      <c r="F17" s="43">
        <f>IF(Table2[[#This Row],[M5B]]="",Table2[[#This Row],[M5B_h]],SUM(Table2[[#This Row],[M5B_h]],Table2[[#This Row],[M5B]]))</f>
        <v>20</v>
      </c>
      <c r="H17" s="12" t="str">
        <f>IF(Table2[[#This Row],[M1A]]="","",Table2[[#This Row],[M1A]]-Table2[[#This Row],[AWAL]])</f>
        <v/>
      </c>
      <c r="I17" s="12">
        <v>20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21</v>
      </c>
      <c r="R17" s="14">
        <f>SUM(Table2[[#This Row],[M2B]],Table2[[#This Row],[M2B_h]])</f>
        <v>20</v>
      </c>
      <c r="S17" s="14">
        <f>SUM(Table2[[#This Row],[M3B]],Table2[[#This Row],[M3B_h]])</f>
        <v>20</v>
      </c>
      <c r="T17" s="14">
        <f>SUM(Table2[[#This Row],[M4B]],Table2[[#This Row],[M4B_h]])</f>
        <v>20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16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K21" s="12">
        <v>15</v>
      </c>
      <c r="L21" s="12">
        <f>IF(Table2[[#This Row],[M3A]]="","",SUM(Table2[[#This Row],[M3A]]-Table2[[#This Row],[M3B_h]]))</f>
        <v>-1</v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16</v>
      </c>
      <c r="R21" s="14">
        <f>SUM(Table2[[#This Row],[M2B]],Table2[[#This Row],[M2B_h]])</f>
        <v>16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17</v>
      </c>
      <c r="E22" s="22" t="s">
        <v>88</v>
      </c>
      <c r="F22" s="43">
        <f>IF(Table2[[#This Row],[M5B]]="",Table2[[#This Row],[M5B_h]],SUM(Table2[[#This Row],[M5B_h]],Table2[[#This Row],[M5B]]))</f>
        <v>15</v>
      </c>
      <c r="G22" s="12">
        <v>16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K22" s="12">
        <v>15</v>
      </c>
      <c r="L22" s="12">
        <f>IF(Table2[[#This Row],[M3A]]="","",SUM(Table2[[#This Row],[M3A]]-Table2[[#This Row],[M3B_h]]))</f>
        <v>-1</v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16</v>
      </c>
      <c r="R22" s="14">
        <f>SUM(Table2[[#This Row],[M2B]],Table2[[#This Row],[M2B_h]])</f>
        <v>16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3</v>
      </c>
      <c r="E23" s="22" t="s">
        <v>75</v>
      </c>
      <c r="F23" s="43">
        <f>IF(Table2[[#This Row],[M5B]]="",Table2[[#This Row],[M5B_h]],SUM(Table2[[#This Row],[M5B_h]],Table2[[#This Row],[M5B]]))</f>
        <v>97</v>
      </c>
      <c r="G23" s="12">
        <v>2</v>
      </c>
      <c r="H23" s="14">
        <f>IF(Table2[[#This Row],[M1A]]="","",Table2[[#This Row],[M1A]]-Table2[[#This Row],[AWAL]])</f>
        <v>-1</v>
      </c>
      <c r="I23" s="12">
        <v>0</v>
      </c>
      <c r="J23" s="14">
        <f>IF(Table2[[#This Row],[M2A]]="","",SUM(Table2[[#This Row],[M2A]]-Table2[[#This Row],[M2B_h]]))</f>
        <v>-2</v>
      </c>
      <c r="K23" s="14">
        <v>97</v>
      </c>
      <c r="L23" s="14">
        <f>IF(Table2[[#This Row],[M3A]]="","",SUM(Table2[[#This Row],[M3A]]-Table2[[#This Row],[M3B_h]]))</f>
        <v>97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</v>
      </c>
      <c r="R23" s="14">
        <f>SUM(Table2[[#This Row],[M2B]],Table2[[#This Row],[M2B_h]])</f>
        <v>0</v>
      </c>
      <c r="S23" s="14">
        <f>SUM(Table2[[#This Row],[M3B]],Table2[[#This Row],[M3B_h]])</f>
        <v>97</v>
      </c>
      <c r="T23" s="14">
        <f>SUM(Table2[[#This Row],[M4B]],Table2[[#This Row],[M4B_h]])</f>
        <v>97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16</v>
      </c>
      <c r="E24" s="22" t="s">
        <v>28</v>
      </c>
      <c r="F24" s="43">
        <f>IF(Table2[[#This Row],[M5B]]="",Table2[[#This Row],[M5B_h]],SUM(Table2[[#This Row],[M5B_h]],Table2[[#This Row],[M5B]]))</f>
        <v>35</v>
      </c>
      <c r="G24" s="12">
        <v>15</v>
      </c>
      <c r="H24" s="12">
        <f>IF(Table2[[#This Row],[M1A]]="","",Table2[[#This Row],[M1A]]-Table2[[#This Row],[AWAL]])</f>
        <v>-1</v>
      </c>
      <c r="I24" s="12">
        <v>13</v>
      </c>
      <c r="J24" s="12">
        <f>IF(Table2[[#This Row],[M2A]]="","",SUM(Table2[[#This Row],[M2A]]-Table2[[#This Row],[M2B_h]]))</f>
        <v>-2</v>
      </c>
      <c r="K24" s="12">
        <v>35</v>
      </c>
      <c r="L24" s="12">
        <f>IF(Table2[[#This Row],[M3A]]="","",SUM(Table2[[#This Row],[M3A]]-Table2[[#This Row],[M3B_h]]))</f>
        <v>22</v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15</v>
      </c>
      <c r="R24" s="14">
        <f>SUM(Table2[[#This Row],[M2B]],Table2[[#This Row],[M2B_h]])</f>
        <v>13</v>
      </c>
      <c r="S24" s="14">
        <f>SUM(Table2[[#This Row],[M3B]],Table2[[#This Row],[M3B_h]])</f>
        <v>35</v>
      </c>
      <c r="T24" s="14">
        <f>SUM(Table2[[#This Row],[M4B]],Table2[[#This Row],[M4B_h]])</f>
        <v>35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4272</v>
      </c>
      <c r="D25" s="18">
        <v>3</v>
      </c>
      <c r="E25" s="22">
        <v>72</v>
      </c>
      <c r="F25" s="43">
        <f>IF(Table2[[#This Row],[M5B]]="",Table2[[#This Row],[M5B_h]],SUM(Table2[[#This Row],[M5B_h]],Table2[[#This Row],[M5B]]))</f>
        <v>30</v>
      </c>
      <c r="G25" s="12">
        <v>2</v>
      </c>
      <c r="H25" s="14">
        <f>IF(Table2[[#This Row],[M1A]]="","",Table2[[#This Row],[M1A]]-Table2[[#This Row],[AWAL]])</f>
        <v>-1</v>
      </c>
      <c r="J25" s="12" t="str">
        <f>IF(Table2[[#This Row],[M2A]]="","",SUM(Table2[[#This Row],[M2A]]-Table2[[#This Row],[M2B_h]]))</f>
        <v/>
      </c>
      <c r="K25" s="12">
        <v>30</v>
      </c>
      <c r="L25" s="12">
        <f>IF(Table2[[#This Row],[M3A]]="","",SUM(Table2[[#This Row],[M3A]]-Table2[[#This Row],[M3B_h]]))</f>
        <v>28</v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2</v>
      </c>
      <c r="R25" s="14">
        <f>SUM(Table2[[#This Row],[M2B]],Table2[[#This Row],[M2B_h]])</f>
        <v>2</v>
      </c>
      <c r="S25" s="14">
        <f>SUM(Table2[[#This Row],[M3B]],Table2[[#This Row],[M3B_h]])</f>
        <v>30</v>
      </c>
      <c r="T25" s="14">
        <f>SUM(Table2[[#This Row],[M4B]],Table2[[#This Row],[M4B_h]])</f>
        <v>30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4721</v>
      </c>
      <c r="D26" s="18"/>
      <c r="E26" s="22">
        <v>72</v>
      </c>
      <c r="F26" s="43">
        <f>IF(Table2[[#This Row],[M5B]]="",Table2[[#This Row],[M5B_h]],SUM(Table2[[#This Row],[M5B_h]],Table2[[#This Row],[M5B]]))</f>
        <v>1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K26" s="12">
        <v>1</v>
      </c>
      <c r="L26" s="12">
        <f>IF(Table2[[#This Row],[M3A]]="","",SUM(Table2[[#This Row],[M3A]]-Table2[[#This Row],[M3B_h]]))</f>
        <v>1</v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4723</v>
      </c>
      <c r="D27" s="18"/>
      <c r="E27" s="22">
        <v>72</v>
      </c>
      <c r="F27" s="43">
        <f>IF(Table2[[#This Row],[M5B]]="",Table2[[#This Row],[M5B_h]],SUM(Table2[[#This Row],[M5B_h]],Table2[[#This Row],[M5B]]))</f>
        <v>3</v>
      </c>
      <c r="H27" s="14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K27" s="12">
        <v>3</v>
      </c>
      <c r="L27" s="12">
        <f>IF(Table2[[#This Row],[M3A]]="","",SUM(Table2[[#This Row],[M3A]]-Table2[[#This Row],[M3B_h]]))</f>
        <v>3</v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0</v>
      </c>
      <c r="R27" s="14">
        <f>SUM(Table2[[#This Row],[M2B]],Table2[[#This Row],[M2B_h]])</f>
        <v>0</v>
      </c>
      <c r="S27" s="14">
        <f>SUM(Table2[[#This Row],[M3B]],Table2[[#This Row],[M3B_h]])</f>
        <v>3</v>
      </c>
      <c r="T27" s="14">
        <f>SUM(Table2[[#This Row],[M4B]],Table2[[#This Row],[M4B_h]])</f>
        <v>3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4722</v>
      </c>
      <c r="D28" s="18"/>
      <c r="E28" s="22">
        <v>72</v>
      </c>
      <c r="F28" s="43">
        <f>IF(Table2[[#This Row],[M5B]]="",Table2[[#This Row],[M5B_h]],SUM(Table2[[#This Row],[M5B_h]],Table2[[#This Row],[M5B]]))</f>
        <v>1</v>
      </c>
      <c r="H28" s="14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K28" s="12">
        <v>1</v>
      </c>
      <c r="L28" s="12">
        <f>IF(Table2[[#This Row],[M3A]]="","",SUM(Table2[[#This Row],[M3A]]-Table2[[#This Row],[M3B_h]]))</f>
        <v>1</v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 s="81" customFormat="1">
      <c r="A29" s="76">
        <f>IF(Table2[[#This Row],[TT]]=0,"",ROW())</f>
        <v>29</v>
      </c>
      <c r="B29" s="76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77" t="s">
        <v>2378</v>
      </c>
      <c r="D29" s="78">
        <v>191</v>
      </c>
      <c r="E29" s="79" t="s">
        <v>2606</v>
      </c>
      <c r="F29" s="80">
        <f>IF(Table2[[#This Row],[M5B]]="",Table2[[#This Row],[M5B_h]],SUM(Table2[[#This Row],[M5B_h]],Table2[[#This Row],[M5B]]))</f>
        <v>18</v>
      </c>
      <c r="G29" s="81">
        <v>181</v>
      </c>
      <c r="H29" s="82">
        <f>IF(Table2[[#This Row],[M1A]]="","",Table2[[#This Row],[M1A]]-Table2[[#This Row],[AWAL]])</f>
        <v>-10</v>
      </c>
      <c r="I29" s="118">
        <v>18</v>
      </c>
      <c r="J29" s="118">
        <f>IF(Table2[[#This Row],[M2A]]="","",SUM(Table2[[#This Row],[M2A]]-Table2[[#This Row],[M2B_h]]))</f>
        <v>-163</v>
      </c>
      <c r="L29" s="81" t="str">
        <f>IF(Table2[[#This Row],[M3A]]="","",SUM(Table2[[#This Row],[M3A]]-Table2[[#This Row],[M3B_h]]))</f>
        <v/>
      </c>
      <c r="N29" s="81" t="str">
        <f>IF(Table2[[#This Row],[M4A]]="","",SUM(Table2[[#This Row],[M4A]]-Table2[[#This Row],[M4B_h]]))</f>
        <v/>
      </c>
      <c r="O29" s="82"/>
      <c r="P29" s="82" t="str">
        <f>IF(Table2[[#This Row],[M5A]]="","",SUM(Table2[[#This Row],[M5A]]-Table2[[#This Row],[M5B_h]]))</f>
        <v/>
      </c>
      <c r="Q29" s="82">
        <f>SUM(Table2[[#This Row],[AWAL]],Table2[[#This Row],[M1B]])</f>
        <v>181</v>
      </c>
      <c r="R29" s="82">
        <f>SUM(Table2[[#This Row],[M2B]],Table2[[#This Row],[M2B_h]])</f>
        <v>18</v>
      </c>
      <c r="S29" s="82">
        <f>SUM(Table2[[#This Row],[M3B]],Table2[[#This Row],[M3B_h]])</f>
        <v>18</v>
      </c>
      <c r="T29" s="82">
        <f>SUM(Table2[[#This Row],[M4B]],Table2[[#This Row],[M4B_h]])</f>
        <v>18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2607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3222</v>
      </c>
      <c r="D51" s="18">
        <v>0</v>
      </c>
      <c r="E51" s="47" t="s">
        <v>2562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3460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2635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3274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2414</v>
      </c>
      <c r="D63" s="18">
        <v>1</v>
      </c>
      <c r="E63" s="22" t="s">
        <v>2608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3223</v>
      </c>
      <c r="D64" s="18">
        <v>0</v>
      </c>
      <c r="E64" s="47" t="s">
        <v>2561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2451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4401</v>
      </c>
      <c r="D83" s="18">
        <v>1</v>
      </c>
      <c r="E83" s="22" t="s">
        <v>2723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4400</v>
      </c>
      <c r="D84" s="18">
        <v>0</v>
      </c>
      <c r="E84" s="22" t="s">
        <v>2430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2644</v>
      </c>
      <c r="D95" s="25">
        <v>0</v>
      </c>
      <c r="E95" s="47" t="s">
        <v>2470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2989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8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8</v>
      </c>
      <c r="S104" s="14">
        <f>SUM(Table2[[#This Row],[M3B]],Table2[[#This Row],[M3B_h]])</f>
        <v>8</v>
      </c>
      <c r="T104" s="14">
        <f>SUM(Table2[[#This Row],[M4B]],Table2[[#This Row],[M4B_h]])</f>
        <v>8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2820</v>
      </c>
      <c r="D113" s="25">
        <v>4</v>
      </c>
      <c r="E113" s="47" t="s">
        <v>2638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2820</v>
      </c>
      <c r="D114" s="25">
        <v>1</v>
      </c>
      <c r="E114" s="47" t="s">
        <v>2821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4587</v>
      </c>
      <c r="D116" s="18">
        <v>11</v>
      </c>
      <c r="E116" s="22" t="s">
        <v>2470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3378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9</v>
      </c>
      <c r="E129" s="22" t="s">
        <v>200</v>
      </c>
      <c r="F129" s="43">
        <f>IF(Table2[[#This Row],[M5B]]="",Table2[[#This Row],[M5B_h]],SUM(Table2[[#This Row],[M5B_h]],Table2[[#This Row],[M5B]]))</f>
        <v>8</v>
      </c>
      <c r="G129" s="12">
        <v>8</v>
      </c>
      <c r="H129" s="12">
        <f>IF(Table2[[#This Row],[M1A]]="","",Table2[[#This Row],[M1A]]-Table2[[#This Row],[AWAL]])</f>
        <v>-1</v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3317</v>
      </c>
      <c r="D157" s="18">
        <v>1</v>
      </c>
      <c r="E157" s="22" t="s">
        <v>39</v>
      </c>
      <c r="F157" s="43">
        <f>IF(Table2[[#This Row],[M5B]]="",Table2[[#This Row],[M5B_h]],SUM(Table2[[#This Row],[M5B_h]],Table2[[#This Row],[M5B]]))</f>
        <v>2</v>
      </c>
      <c r="G157" s="12">
        <v>2</v>
      </c>
      <c r="H157" s="12">
        <f>IF(Table2[[#This Row],[M1A]]="","",Table2[[#This Row],[M1A]]-Table2[[#This Row],[AWAL]])</f>
        <v>1</v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2972</v>
      </c>
      <c r="D158" s="18">
        <v>0</v>
      </c>
      <c r="E158" s="47" t="s">
        <v>2470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2973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2974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3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5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5</v>
      </c>
      <c r="S166" s="14">
        <f>SUM(Table2[[#This Row],[M3B]],Table2[[#This Row],[M3B_h]])</f>
        <v>5</v>
      </c>
      <c r="T166" s="14">
        <f>SUM(Table2[[#This Row],[M4B]],Table2[[#This Row],[M4B_h]])</f>
        <v>5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1</v>
      </c>
      <c r="E168" s="22" t="s">
        <v>88</v>
      </c>
      <c r="F168" s="43">
        <f>IF(Table2[[#This Row],[M5B]]="",Table2[[#This Row],[M5B_h]],SUM(Table2[[#This Row],[M5B_h]],Table2[[#This Row],[M5B]]))</f>
        <v>0</v>
      </c>
      <c r="G168" s="12">
        <v>0</v>
      </c>
      <c r="H168" s="12">
        <f>IF(Table2[[#This Row],[M1A]]="","",Table2[[#This Row],[M1A]]-Table2[[#This Row],[AWAL]])</f>
        <v>-1</v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1</v>
      </c>
      <c r="E175" s="22" t="s">
        <v>39</v>
      </c>
      <c r="F175" s="43">
        <f>IF(Table2[[#This Row],[M5B]]="",Table2[[#This Row],[M5B_h]],SUM(Table2[[#This Row],[M5B_h]],Table2[[#This Row],[M5B]]))</f>
        <v>0</v>
      </c>
      <c r="G175" s="12">
        <v>0</v>
      </c>
      <c r="H175" s="12">
        <f>IF(Table2[[#This Row],[M1A]]="","",Table2[[#This Row],[M1A]]-Table2[[#This Row],[AWAL]])</f>
        <v>-1</v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3383</v>
      </c>
      <c r="D177" s="18">
        <v>1</v>
      </c>
      <c r="E177" s="47" t="s">
        <v>2470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3383</v>
      </c>
      <c r="D178" s="18">
        <v>1</v>
      </c>
      <c r="E178" s="47" t="s">
        <v>3384</v>
      </c>
      <c r="F178" s="43">
        <f>IF(Table2[[#This Row],[M5B]]="",Table2[[#This Row],[M5B_h]],SUM(Table2[[#This Row],[M5B_h]],Table2[[#This Row],[M5B]]))</f>
        <v>0</v>
      </c>
      <c r="G178" s="12">
        <v>0</v>
      </c>
      <c r="H178" s="14">
        <f>IF(Table2[[#This Row],[M1A]]="","",Table2[[#This Row],[M1A]]-Table2[[#This Row],[AWAL]])</f>
        <v>-1</v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8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8</v>
      </c>
      <c r="T179" s="14">
        <f>SUM(Table2[[#This Row],[M4B]],Table2[[#This Row],[M4B_h]])</f>
        <v>8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2408</v>
      </c>
      <c r="D180" s="18">
        <v>16</v>
      </c>
      <c r="E180" s="22" t="s">
        <v>2609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2688</v>
      </c>
      <c r="D181" s="18">
        <v>20</v>
      </c>
      <c r="E181" s="22" t="s">
        <v>2470</v>
      </c>
      <c r="F181" s="43">
        <f>IF(Table2[[#This Row],[M5B]]="",Table2[[#This Row],[M5B_h]],SUM(Table2[[#This Row],[M5B_h]],Table2[[#This Row],[M5B]]))</f>
        <v>20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20</v>
      </c>
      <c r="S181" s="14">
        <f>SUM(Table2[[#This Row],[M3B]],Table2[[#This Row],[M3B_h]])</f>
        <v>20</v>
      </c>
      <c r="T181" s="14">
        <f>SUM(Table2[[#This Row],[M4B]],Table2[[#This Row],[M4B_h]])</f>
        <v>20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3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3</v>
      </c>
      <c r="T185" s="14">
        <f>SUM(Table2[[#This Row],[M4B]],Table2[[#This Row],[M4B_h]])</f>
        <v>3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8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8</v>
      </c>
      <c r="S187" s="14">
        <f>SUM(Table2[[#This Row],[M3B]],Table2[[#This Row],[M3B_h]])</f>
        <v>8</v>
      </c>
      <c r="T187" s="14">
        <f>SUM(Table2[[#This Row],[M4B]],Table2[[#This Row],[M4B_h]])</f>
        <v>8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3501</v>
      </c>
      <c r="D198" s="18">
        <v>5</v>
      </c>
      <c r="E198" s="47" t="s">
        <v>4335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4336</v>
      </c>
      <c r="D199" s="18">
        <v>4</v>
      </c>
      <c r="E199" s="47" t="s">
        <v>4335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3430</v>
      </c>
      <c r="D200" s="18">
        <v>6</v>
      </c>
      <c r="E200" s="47" t="s">
        <v>4335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4337</v>
      </c>
      <c r="D201" s="18">
        <v>4</v>
      </c>
      <c r="E201" s="47" t="s">
        <v>4335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3431</v>
      </c>
      <c r="D202" s="18">
        <v>5</v>
      </c>
      <c r="E202" s="47" t="s">
        <v>4335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4340</v>
      </c>
      <c r="D203" s="18">
        <v>4</v>
      </c>
      <c r="E203" s="47" t="s">
        <v>4335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4341</v>
      </c>
      <c r="D204" s="18">
        <v>6</v>
      </c>
      <c r="E204" s="47" t="s">
        <v>4335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4338</v>
      </c>
      <c r="D205" s="18">
        <v>5</v>
      </c>
      <c r="E205" s="47" t="s">
        <v>4335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4339</v>
      </c>
      <c r="D206" s="18">
        <v>5</v>
      </c>
      <c r="E206" s="47" t="s">
        <v>4335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3502</v>
      </c>
      <c r="D207" s="18">
        <v>6</v>
      </c>
      <c r="E207" s="47" t="s">
        <v>4335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38</v>
      </c>
      <c r="E221" s="22" t="s">
        <v>79</v>
      </c>
      <c r="F221" s="43">
        <f>IF(Table2[[#This Row],[M5B]]="",Table2[[#This Row],[M5B_h]],SUM(Table2[[#This Row],[M5B_h]],Table2[[#This Row],[M5B]]))</f>
        <v>37</v>
      </c>
      <c r="G221" s="12">
        <v>37</v>
      </c>
      <c r="H221" s="12">
        <f>IF(Table2[[#This Row],[M1A]]="","",Table2[[#This Row],[M1A]]-Table2[[#This Row],[AWAL]])</f>
        <v>-1</v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3">
        <f>IF(Table2[[#This Row],[TT]]=0,"",ROW())</f>
        <v>231</v>
      </c>
      <c r="B231" s="83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4" t="s">
        <v>4571</v>
      </c>
      <c r="D231" s="85">
        <v>58</v>
      </c>
      <c r="E231" s="86" t="s">
        <v>4335</v>
      </c>
      <c r="F231" s="87">
        <f>IF(Table2[[#This Row],[M5B]]="",Table2[[#This Row],[M5B_h]],SUM(Table2[[#This Row],[M5B_h]],Table2[[#This Row],[M5B]]))</f>
        <v>58</v>
      </c>
      <c r="G231" s="88"/>
      <c r="H231" s="89" t="str">
        <f>IF(Table2[[#This Row],[M1A]]="","",Table2[[#This Row],[M1A]]-Table2[[#This Row],[AWAL]])</f>
        <v/>
      </c>
      <c r="I231" s="88"/>
      <c r="J231" s="89" t="str">
        <f>IF(Table2[[#This Row],[M2A]]="","",SUM(Table2[[#This Row],[M2A]]-Table2[[#This Row],[M2B_h]]))</f>
        <v/>
      </c>
      <c r="K231" s="88"/>
      <c r="L231" s="89" t="str">
        <f>IF(Table2[[#This Row],[M3A]]="","",SUM(Table2[[#This Row],[M3A]]-Table2[[#This Row],[M3B_h]]))</f>
        <v/>
      </c>
      <c r="M231" s="88"/>
      <c r="N231" s="89" t="str">
        <f>IF(Table2[[#This Row],[M4A]]="","",SUM(Table2[[#This Row],[M4A]]-Table2[[#This Row],[M4B_h]]))</f>
        <v/>
      </c>
      <c r="O231" s="89"/>
      <c r="P231" s="89" t="str">
        <f>IF(Table2[[#This Row],[M5A]]="","",SUM(Table2[[#This Row],[M5A]]-Table2[[#This Row],[M5B_h]]))</f>
        <v/>
      </c>
      <c r="Q231" s="89">
        <f>SUM(Table2[[#This Row],[AWAL]],Table2[[#This Row],[M1B]])</f>
        <v>58</v>
      </c>
      <c r="R231" s="89">
        <f>SUM(Table2[[#This Row],[M2B]],Table2[[#This Row],[M2B_h]])</f>
        <v>58</v>
      </c>
      <c r="S231" s="89">
        <f>SUM(Table2[[#This Row],[M3B]],Table2[[#This Row],[M3B_h]])</f>
        <v>58</v>
      </c>
      <c r="T231" s="89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8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8</v>
      </c>
      <c r="R232" s="14">
        <f>SUM(Table2[[#This Row],[M2B]],Table2[[#This Row],[M2B_h]])</f>
        <v>8</v>
      </c>
      <c r="S232" s="14">
        <f>SUM(Table2[[#This Row],[M3B]],Table2[[#This Row],[M3B_h]])</f>
        <v>8</v>
      </c>
      <c r="T232" s="14">
        <f>SUM(Table2[[#This Row],[M4B]],Table2[[#This Row],[M4B_h]])</f>
        <v>8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3491</v>
      </c>
      <c r="D235" s="18">
        <v>3</v>
      </c>
      <c r="E235" s="22" t="s">
        <v>2992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4428</v>
      </c>
      <c r="D240" s="18">
        <v>10</v>
      </c>
      <c r="E240" s="22" t="s">
        <v>2610</v>
      </c>
      <c r="F240" s="43">
        <f>IF(Table2[[#This Row],[M5B]]="",Table2[[#This Row],[M5B_h]],SUM(Table2[[#This Row],[M5B_h]],Table2[[#This Row],[M5B]]))</f>
        <v>9</v>
      </c>
      <c r="G240" s="12">
        <v>9</v>
      </c>
      <c r="H240" s="12">
        <f>IF(Table2[[#This Row],[M1A]]="","",Table2[[#This Row],[M1A]]-Table2[[#This Row],[AWAL]])</f>
        <v>-1</v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9</v>
      </c>
      <c r="R240" s="14">
        <f>SUM(Table2[[#This Row],[M2B]],Table2[[#This Row],[M2B_h]])</f>
        <v>9</v>
      </c>
      <c r="S240" s="14">
        <f>SUM(Table2[[#This Row],[M3B]],Table2[[#This Row],[M3B_h]])</f>
        <v>9</v>
      </c>
      <c r="T240" s="14">
        <f>SUM(Table2[[#This Row],[M4B]],Table2[[#This Row],[M4B_h]])</f>
        <v>9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3318</v>
      </c>
      <c r="D244" s="18">
        <v>4</v>
      </c>
      <c r="E244" s="22" t="s">
        <v>3319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10</v>
      </c>
      <c r="E258" s="22">
        <v>100</v>
      </c>
      <c r="F258" s="43">
        <f>IF(Table2[[#This Row],[M5B]]="",Table2[[#This Row],[M5B_h]],SUM(Table2[[#This Row],[M5B_h]],Table2[[#This Row],[M5B]]))</f>
        <v>9</v>
      </c>
      <c r="G258" s="12">
        <v>9</v>
      </c>
      <c r="H258" s="12">
        <f>IF(Table2[[#This Row],[M1A]]="","",Table2[[#This Row],[M1A]]-Table2[[#This Row],[AWAL]])</f>
        <v>-1</v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10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10</v>
      </c>
      <c r="T262" s="14">
        <f>SUM(Table2[[#This Row],[M4B]],Table2[[#This Row],[M4B_h]])</f>
        <v>10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11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11</v>
      </c>
      <c r="T264" s="14">
        <f>SUM(Table2[[#This Row],[M4B]],Table2[[#This Row],[M4B_h]])</f>
        <v>11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3464</v>
      </c>
      <c r="D270" s="18">
        <v>1</v>
      </c>
      <c r="E270" s="22" t="s">
        <v>2631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4273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3463</v>
      </c>
      <c r="D272" s="18">
        <v>0</v>
      </c>
      <c r="E272" s="22" t="s">
        <v>2631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4675</v>
      </c>
      <c r="D275" s="18"/>
      <c r="E275" s="22" t="s">
        <v>2631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I275" s="12">
        <v>2</v>
      </c>
      <c r="J275" s="14">
        <f>IF(Table2[[#This Row],[M2A]]="","",SUM(Table2[[#This Row],[M2A]]-Table2[[#This Row],[M2B_h]]))</f>
        <v>2</v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0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4676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4679</v>
      </c>
      <c r="D277" s="18"/>
      <c r="E277" s="22" t="s">
        <v>2631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I277" s="12">
        <v>2</v>
      </c>
      <c r="J277" s="14">
        <f>IF(Table2[[#This Row],[M2A]]="","",SUM(Table2[[#This Row],[M2A]]-Table2[[#This Row],[M2B_h]]))</f>
        <v>2</v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2900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4677</v>
      </c>
      <c r="D280" s="18"/>
      <c r="E280" s="22" t="s">
        <v>4678</v>
      </c>
      <c r="F280" s="43">
        <f>IF(Table2[[#This Row],[M5B]]="",Table2[[#This Row],[M5B_h]],SUM(Table2[[#This Row],[M5B_h]],Table2[[#This Row],[M5B]]))</f>
        <v>2</v>
      </c>
      <c r="H280" s="14" t="str">
        <f>IF(Table2[[#This Row],[M1A]]="","",Table2[[#This Row],[M1A]]-Table2[[#This Row],[AWAL]])</f>
        <v/>
      </c>
      <c r="I280" s="12">
        <v>2</v>
      </c>
      <c r="J280" s="14">
        <f>IF(Table2[[#This Row],[M2A]]="","",SUM(Table2[[#This Row],[M2A]]-Table2[[#This Row],[M2B_h]]))</f>
        <v>2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0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3249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3462</v>
      </c>
      <c r="D284" s="18">
        <v>5</v>
      </c>
      <c r="E284" s="47" t="s">
        <v>2631</v>
      </c>
      <c r="F284" s="43">
        <f>IF(Table2[[#This Row],[M5B]]="",Table2[[#This Row],[M5B_h]],SUM(Table2[[#This Row],[M5B_h]],Table2[[#This Row],[M5B]]))</f>
        <v>6</v>
      </c>
      <c r="G284" s="12">
        <v>4</v>
      </c>
      <c r="H284" s="14">
        <f>IF(Table2[[#This Row],[M1A]]="","",Table2[[#This Row],[M1A]]-Table2[[#This Row],[AWAL]])</f>
        <v>-1</v>
      </c>
      <c r="I284" s="12">
        <v>6</v>
      </c>
      <c r="J284" s="14">
        <f>IF(Table2[[#This Row],[M2A]]="","",SUM(Table2[[#This Row],[M2A]]-Table2[[#This Row],[M2B_h]]))</f>
        <v>2</v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4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3324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4572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2824</v>
      </c>
      <c r="D294" s="18">
        <v>35</v>
      </c>
      <c r="E294" s="22" t="s">
        <v>2825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2826</v>
      </c>
      <c r="D295" s="25">
        <v>29</v>
      </c>
      <c r="E295" s="47" t="s">
        <v>2823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2827</v>
      </c>
      <c r="D296" s="25">
        <v>27</v>
      </c>
      <c r="E296" s="47" t="s">
        <v>2825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2828</v>
      </c>
      <c r="D298" s="18">
        <v>17</v>
      </c>
      <c r="E298" s="22" t="s">
        <v>2833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2829</v>
      </c>
      <c r="D299" s="25">
        <v>21</v>
      </c>
      <c r="E299" s="47" t="s">
        <v>2833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2830</v>
      </c>
      <c r="D300" s="25">
        <v>25</v>
      </c>
      <c r="E300" s="47" t="s">
        <v>2825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2831</v>
      </c>
      <c r="D301" s="25">
        <v>15</v>
      </c>
      <c r="E301" s="47" t="s">
        <v>2823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2832</v>
      </c>
      <c r="D302" s="25">
        <v>22</v>
      </c>
      <c r="E302" s="47" t="s">
        <v>2823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6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6</v>
      </c>
      <c r="R304" s="14">
        <f>SUM(Table2[[#This Row],[M2B]],Table2[[#This Row],[M2B_h]])</f>
        <v>6</v>
      </c>
      <c r="S304" s="14">
        <f>SUM(Table2[[#This Row],[M3B]],Table2[[#This Row],[M3B_h]])</f>
        <v>6</v>
      </c>
      <c r="T304" s="14">
        <f>SUM(Table2[[#This Row],[M4B]],Table2[[#This Row],[M4B_h]])</f>
        <v>6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2731</v>
      </c>
      <c r="D305" s="18">
        <v>6</v>
      </c>
      <c r="E305" s="22" t="s">
        <v>2611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2822</v>
      </c>
      <c r="D313" s="18">
        <v>30</v>
      </c>
      <c r="E313" s="22" t="s">
        <v>2823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3297</v>
      </c>
      <c r="D314" s="25">
        <v>17</v>
      </c>
      <c r="E314" s="47" t="s">
        <v>3298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3432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3191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3192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3193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3194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3195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2420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2578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2579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2580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2581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3385</v>
      </c>
      <c r="D340" s="18">
        <v>1</v>
      </c>
      <c r="E340" s="47">
        <v>50</v>
      </c>
      <c r="F340" s="43">
        <f>IF(Table2[[#This Row],[M5B]]="",Table2[[#This Row],[M5B_h]],SUM(Table2[[#This Row],[M5B_h]],Table2[[#This Row],[M5B]]))</f>
        <v>0</v>
      </c>
      <c r="G340" s="12">
        <v>0</v>
      </c>
      <c r="H340" s="14">
        <f>IF(Table2[[#This Row],[M1A]]="","",Table2[[#This Row],[M1A]]-Table2[[#This Row],[AWAL]])</f>
        <v>-1</v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 t="str">
        <f>IF(Table2[[#This Row],[TT]]=0,"",ROW())</f>
        <v/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41" s="17" t="s">
        <v>2771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0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0</v>
      </c>
      <c r="T341" s="14">
        <f>SUM(Table2[[#This Row],[M4B]],Table2[[#This Row],[M4B_h]])</f>
        <v>0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2769</v>
      </c>
      <c r="D347" s="18">
        <v>5</v>
      </c>
      <c r="E347" s="22" t="s">
        <v>2612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4553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4447</v>
      </c>
      <c r="D351" s="18">
        <v>2</v>
      </c>
      <c r="E351" s="22" t="s">
        <v>2737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4725</v>
      </c>
      <c r="D352" s="18"/>
      <c r="E352" s="22">
        <v>600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K352" s="12">
        <v>1</v>
      </c>
      <c r="L352" s="12">
        <f>IF(Table2[[#This Row],[M3A]]="","",SUM(Table2[[#This Row],[M3A]]-Table2[[#This Row],[M3B_h]]))</f>
        <v>1</v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4724</v>
      </c>
      <c r="D353" s="22"/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K353" s="12">
        <v>1</v>
      </c>
      <c r="L353" s="12">
        <f>IF(Table2[[#This Row],[M3A]]="","",SUM(Table2[[#This Row],[M3A]]-Table2[[#This Row],[M3B_h]]))</f>
        <v>1</v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0</v>
      </c>
      <c r="R353" s="14">
        <f>SUM(Table2[[#This Row],[M2B]],Table2[[#This Row],[M2B_h]])</f>
        <v>0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2932</v>
      </c>
      <c r="D355" s="22">
        <v>1</v>
      </c>
      <c r="E355" s="22" t="s">
        <v>2737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9">
        <f>IF(Table2[[#This Row],[TT]]=0,"",ROW())</f>
        <v>359</v>
      </c>
      <c r="B359" s="69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4" t="s">
        <v>4532</v>
      </c>
      <c r="D359" s="75">
        <v>1</v>
      </c>
      <c r="E359" s="70" t="s">
        <v>4533</v>
      </c>
      <c r="F359" s="71">
        <f>IF(Table2[[#This Row],[M5B]]="",Table2[[#This Row],[M5B_h]],SUM(Table2[[#This Row],[M5B_h]],Table2[[#This Row],[M5B]]))</f>
        <v>1</v>
      </c>
      <c r="G359" s="72"/>
      <c r="H359" s="73" t="str">
        <f>IF(Table2[[#This Row],[M1A]]="","",Table2[[#This Row],[M1A]]-Table2[[#This Row],[AWAL]])</f>
        <v/>
      </c>
      <c r="I359" s="72"/>
      <c r="J359" s="73" t="str">
        <f>IF(Table2[[#This Row],[M2A]]="","",SUM(Table2[[#This Row],[M2A]]-Table2[[#This Row],[M2B_h]]))</f>
        <v/>
      </c>
      <c r="K359" s="72"/>
      <c r="L359" s="73" t="str">
        <f>IF(Table2[[#This Row],[M3A]]="","",SUM(Table2[[#This Row],[M3A]]-Table2[[#This Row],[M3B_h]]))</f>
        <v/>
      </c>
      <c r="M359" s="72"/>
      <c r="N359" s="73" t="str">
        <f>IF(Table2[[#This Row],[M4A]]="","",SUM(Table2[[#This Row],[M4A]]-Table2[[#This Row],[M4B_h]]))</f>
        <v/>
      </c>
      <c r="O359" s="73"/>
      <c r="P359" s="73" t="str">
        <f>IF(Table2[[#This Row],[M5A]]="","",SUM(Table2[[#This Row],[M5A]]-Table2[[#This Row],[M5B_h]]))</f>
        <v/>
      </c>
      <c r="Q359" s="73">
        <f>SUM(Table2[[#This Row],[AWAL]],Table2[[#This Row],[M1B]])</f>
        <v>1</v>
      </c>
      <c r="R359" s="73">
        <f>SUM(Table2[[#This Row],[M2B]],Table2[[#This Row],[M2B_h]])</f>
        <v>1</v>
      </c>
      <c r="S359" s="73">
        <f>SUM(Table2[[#This Row],[M3B]],Table2[[#This Row],[M3B_h]])</f>
        <v>1</v>
      </c>
      <c r="T359" s="73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2772</v>
      </c>
      <c r="D360" s="18">
        <v>0</v>
      </c>
      <c r="E360" s="22" t="s">
        <v>736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3378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2773</v>
      </c>
      <c r="D369" s="18">
        <v>6</v>
      </c>
      <c r="E369" s="22" t="s">
        <v>736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I369" s="12">
        <v>5</v>
      </c>
      <c r="J369" s="12">
        <f>IF(Table2[[#This Row],[M2A]]="","",SUM(Table2[[#This Row],[M2A]]-Table2[[#This Row],[M2B_h]]))</f>
        <v>-1</v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6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3276</v>
      </c>
      <c r="D370" s="18">
        <v>1</v>
      </c>
      <c r="E370" s="22" t="s">
        <v>2434</v>
      </c>
      <c r="F370" s="43">
        <f>IF(Table2[[#This Row],[M5B]]="",Table2[[#This Row],[M5B_h]],SUM(Table2[[#This Row],[M5B_h]],Table2[[#This Row],[M5B]]))</f>
        <v>0</v>
      </c>
      <c r="G370" s="12">
        <v>0</v>
      </c>
      <c r="H370" s="12">
        <f>IF(Table2[[#This Row],[M1A]]="","",Table2[[#This Row],[M1A]]-Table2[[#This Row],[AWAL]])</f>
        <v>-1</v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3277</v>
      </c>
      <c r="D371" s="18">
        <v>2</v>
      </c>
      <c r="E371" s="47" t="s">
        <v>2641</v>
      </c>
      <c r="F371" s="43">
        <f>IF(Table2[[#This Row],[M5B]]="",Table2[[#This Row],[M5B_h]],SUM(Table2[[#This Row],[M5B_h]],Table2[[#This Row],[M5B]]))</f>
        <v>1</v>
      </c>
      <c r="G371" s="12">
        <v>1</v>
      </c>
      <c r="H371" s="14">
        <f>IF(Table2[[#This Row],[M1A]]="","",Table2[[#This Row],[M1A]]-Table2[[#This Row],[AWAL]])</f>
        <v>-1</v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3278</v>
      </c>
      <c r="D372" s="18">
        <v>1</v>
      </c>
      <c r="E372" s="47" t="s">
        <v>2430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2916</v>
      </c>
      <c r="D373" s="18">
        <v>0</v>
      </c>
      <c r="E373" s="47" t="s">
        <v>2434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2917</v>
      </c>
      <c r="D374" s="18">
        <v>0</v>
      </c>
      <c r="E374" s="47" t="s">
        <v>2641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2743</v>
      </c>
      <c r="D375" s="25">
        <v>0</v>
      </c>
      <c r="E375" s="47" t="s">
        <v>2574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3150</v>
      </c>
      <c r="D378" s="18">
        <v>0</v>
      </c>
      <c r="E378" s="47" t="s">
        <v>2470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2930</v>
      </c>
      <c r="D379" s="18">
        <v>0</v>
      </c>
      <c r="E379" s="47" t="s">
        <v>2783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2842</v>
      </c>
      <c r="D380" s="25">
        <v>0</v>
      </c>
      <c r="E380" s="47" t="s">
        <v>2783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2928</v>
      </c>
      <c r="D381" s="18">
        <v>0</v>
      </c>
      <c r="E381" s="47" t="s">
        <v>2783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2784</v>
      </c>
      <c r="D382" s="25">
        <v>0</v>
      </c>
      <c r="E382" s="47" t="s">
        <v>2783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2929</v>
      </c>
      <c r="D383" s="18">
        <v>0</v>
      </c>
      <c r="E383" s="47" t="s">
        <v>2783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2785</v>
      </c>
      <c r="D384" s="25">
        <v>0</v>
      </c>
      <c r="E384" s="47" t="s">
        <v>2783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2786</v>
      </c>
      <c r="D385" s="25">
        <v>0</v>
      </c>
      <c r="E385" s="47" t="s">
        <v>2783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2782</v>
      </c>
      <c r="D386" s="25">
        <v>0</v>
      </c>
      <c r="E386" s="47" t="s">
        <v>2470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3224</v>
      </c>
      <c r="D387" s="18">
        <v>0</v>
      </c>
      <c r="E387" s="47" t="s">
        <v>2613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3251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3275</v>
      </c>
      <c r="D393" s="18">
        <v>3</v>
      </c>
      <c r="E393" s="47">
        <v>96</v>
      </c>
      <c r="F393" s="43">
        <f>IF(Table2[[#This Row],[M5B]]="",Table2[[#This Row],[M5B_h]],SUM(Table2[[#This Row],[M5B_h]],Table2[[#This Row],[M5B]]))</f>
        <v>2</v>
      </c>
      <c r="G393" s="12">
        <v>1</v>
      </c>
      <c r="H393" s="14">
        <f>IF(Table2[[#This Row],[M1A]]="","",Table2[[#This Row],[M1A]]-Table2[[#This Row],[AWAL]])</f>
        <v>-2</v>
      </c>
      <c r="J393" s="14" t="str">
        <f>IF(Table2[[#This Row],[M2A]]="","",SUM(Table2[[#This Row],[M2A]]-Table2[[#This Row],[M2B_h]]))</f>
        <v/>
      </c>
      <c r="K393" s="12">
        <v>2</v>
      </c>
      <c r="L393" s="14">
        <f>IF(Table2[[#This Row],[M3A]]="","",SUM(Table2[[#This Row],[M3A]]-Table2[[#This Row],[M3B_h]]))</f>
        <v>1</v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2</v>
      </c>
      <c r="T393" s="14">
        <f>SUM(Table2[[#This Row],[M4B]],Table2[[#This Row],[M4B_h]])</f>
        <v>2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2582</v>
      </c>
      <c r="D394" s="18">
        <v>3</v>
      </c>
      <c r="E394" s="22">
        <v>96</v>
      </c>
      <c r="F394" s="43">
        <f>IF(Table2[[#This Row],[M5B]]="",Table2[[#This Row],[M5B_h]],SUM(Table2[[#This Row],[M5B_h]],Table2[[#This Row],[M5B]]))</f>
        <v>2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K394" s="12">
        <v>2</v>
      </c>
      <c r="L394" s="12">
        <f>IF(Table2[[#This Row],[M3A]]="","",SUM(Table2[[#This Row],[M3A]]-Table2[[#This Row],[M3B_h]]))</f>
        <v>-1</v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3</v>
      </c>
      <c r="R394" s="14">
        <f>SUM(Table2[[#This Row],[M2B]],Table2[[#This Row],[M2B_h]])</f>
        <v>3</v>
      </c>
      <c r="S394" s="14">
        <f>SUM(Table2[[#This Row],[M3B]],Table2[[#This Row],[M3B_h]])</f>
        <v>2</v>
      </c>
      <c r="T394" s="14">
        <f>SUM(Table2[[#This Row],[M4B]],Table2[[#This Row],[M4B_h]])</f>
        <v>2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2582</v>
      </c>
      <c r="D395" s="18">
        <v>0</v>
      </c>
      <c r="E395" s="22" t="s">
        <v>2470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3174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>
        <f>IF(Table2[[#This Row],[TT]]=0,"",ROW())</f>
        <v>397</v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7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7</v>
      </c>
      <c r="S397" s="14">
        <f>SUM(Table2[[#This Row],[M3B]],Table2[[#This Row],[M3B_h]])</f>
        <v>7</v>
      </c>
      <c r="T397" s="14">
        <f>SUM(Table2[[#This Row],[M4B]],Table2[[#This Row],[M4B_h]])</f>
        <v>7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98" s="17" t="s">
        <v>4372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9" s="17" t="s">
        <v>3330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2583</v>
      </c>
      <c r="D400" s="18">
        <v>0</v>
      </c>
      <c r="E400" s="22" t="s">
        <v>2613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3250</v>
      </c>
      <c r="D401" s="18">
        <v>0</v>
      </c>
      <c r="E401" s="47" t="s">
        <v>2470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3226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3325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3151</v>
      </c>
      <c r="D404" s="18">
        <v>0</v>
      </c>
      <c r="E404" s="47" t="s">
        <v>2613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2391</v>
      </c>
      <c r="D405" s="18">
        <v>0</v>
      </c>
      <c r="E405" s="22" t="s">
        <v>2613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2778</v>
      </c>
      <c r="D406" s="25">
        <v>0</v>
      </c>
      <c r="E406" s="47" t="s">
        <v>2470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2779</v>
      </c>
      <c r="D407" s="25">
        <v>0</v>
      </c>
      <c r="E407" s="47" t="s">
        <v>2470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2780</v>
      </c>
      <c r="D408" s="25">
        <v>0</v>
      </c>
      <c r="E408" s="47" t="s">
        <v>2470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2781</v>
      </c>
      <c r="D409" s="25">
        <v>0</v>
      </c>
      <c r="E409" s="47" t="s">
        <v>2470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3321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3322</v>
      </c>
      <c r="D411" s="18">
        <v>0</v>
      </c>
      <c r="E411" s="47" t="s">
        <v>2470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3227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2927</v>
      </c>
      <c r="D413" s="18">
        <v>0</v>
      </c>
      <c r="E413" s="47" t="s">
        <v>2470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3320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3225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2584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2</v>
      </c>
      <c r="G416" s="12">
        <v>1</v>
      </c>
      <c r="H416" s="12">
        <f>IF(Table2[[#This Row],[M1A]]="","",Table2[[#This Row],[M1A]]-Table2[[#This Row],[AWAL]])</f>
        <v>-1</v>
      </c>
      <c r="J416" s="12" t="str">
        <f>IF(Table2[[#This Row],[M2A]]="","",SUM(Table2[[#This Row],[M2A]]-Table2[[#This Row],[M2B_h]]))</f>
        <v/>
      </c>
      <c r="K416" s="12">
        <v>2</v>
      </c>
      <c r="L416" s="12">
        <f>IF(Table2[[#This Row],[M3A]]="","",SUM(Table2[[#This Row],[M3A]]-Table2[[#This Row],[M3B_h]]))</f>
        <v>1</v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2</v>
      </c>
      <c r="T416" s="14">
        <f>SUM(Table2[[#This Row],[M4B]],Table2[[#This Row],[M4B_h]])</f>
        <v>2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2585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2585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3252</v>
      </c>
      <c r="D419" s="18">
        <v>0</v>
      </c>
      <c r="E419" s="47" t="s">
        <v>2703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3253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3254</v>
      </c>
      <c r="D422" s="18">
        <v>0</v>
      </c>
      <c r="E422" s="47" t="s">
        <v>2577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2740</v>
      </c>
      <c r="D423" s="25">
        <v>0</v>
      </c>
      <c r="E423" s="47" t="s">
        <v>2613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3168</v>
      </c>
      <c r="D424" s="18">
        <v>0</v>
      </c>
      <c r="E424" s="47" t="s">
        <v>2613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3175</v>
      </c>
      <c r="D425" s="18">
        <v>0</v>
      </c>
      <c r="E425" s="47" t="s">
        <v>2561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3492</v>
      </c>
      <c r="D426" s="18">
        <v>1</v>
      </c>
      <c r="E426" s="22" t="s">
        <v>2470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3169</v>
      </c>
      <c r="D427" s="18">
        <v>0</v>
      </c>
      <c r="E427" s="47" t="s">
        <v>2703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3170</v>
      </c>
      <c r="D428" s="18">
        <v>0</v>
      </c>
      <c r="E428" s="47" t="s">
        <v>2470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3196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3171</v>
      </c>
      <c r="D430" s="18">
        <v>0</v>
      </c>
      <c r="E430" s="47" t="s">
        <v>2561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3172</v>
      </c>
      <c r="D431" s="18">
        <v>0</v>
      </c>
      <c r="E431" s="47" t="s">
        <v>2561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3173</v>
      </c>
      <c r="D432" s="18">
        <v>0</v>
      </c>
      <c r="E432" s="47" t="s">
        <v>2561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2834</v>
      </c>
      <c r="D435" s="25">
        <v>0</v>
      </c>
      <c r="E435" s="47" t="s">
        <v>2470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2789</v>
      </c>
      <c r="D436" s="18">
        <v>24</v>
      </c>
      <c r="E436" s="22" t="s">
        <v>2470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2787</v>
      </c>
      <c r="D437" s="25">
        <v>64</v>
      </c>
      <c r="E437" s="47" t="s">
        <v>2470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2788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2741</v>
      </c>
      <c r="D446" s="18">
        <v>1</v>
      </c>
      <c r="E446" s="22" t="s">
        <v>2488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4312</v>
      </c>
      <c r="D447" s="25">
        <v>1</v>
      </c>
      <c r="E447" s="47" t="s">
        <v>2857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2835</v>
      </c>
      <c r="D448" s="25">
        <v>6</v>
      </c>
      <c r="E448" s="47" t="s">
        <v>2562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4315</v>
      </c>
      <c r="D449" s="25">
        <v>4</v>
      </c>
      <c r="E449" s="47" t="s">
        <v>2562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7</v>
      </c>
      <c r="E451" s="47" t="s">
        <v>256</v>
      </c>
      <c r="F451" s="43">
        <f>IF(Table2[[#This Row],[M5B]]="",Table2[[#This Row],[M5B_h]],SUM(Table2[[#This Row],[M5B_h]],Table2[[#This Row],[M5B]]))</f>
        <v>6</v>
      </c>
      <c r="G451" s="12">
        <v>6</v>
      </c>
      <c r="H451" s="14">
        <f>IF(Table2[[#This Row],[M1A]]="","",Table2[[#This Row],[M1A]]-Table2[[#This Row],[AWAL]])</f>
        <v>-1</v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2851</v>
      </c>
      <c r="D453" s="22">
        <v>1</v>
      </c>
      <c r="E453" s="22" t="s">
        <v>2488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4511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4512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4513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3" t="str">
        <f>IF(Table2[[#This Row],[TT]]=0,"",ROW())</f>
        <v/>
      </c>
      <c r="B480" s="13" t="str">
        <f>LOWER(SUBSTITUTE(SUBSTITUTE(SUBSTITUTE(SUBSTITUTE(SUBSTITUTE(SUBSTITUTE(SUBSTITUTE(SUBSTITUTE(Table2[[#This Row],[NAMA BARANG]]," ",""),"""",""),"-",""),"/",""),"(",""),")",""),"&amp;",""),",",""))</f>
        <v>bp31060</v>
      </c>
      <c r="C480" s="16" t="s">
        <v>3392</v>
      </c>
      <c r="D480" s="18">
        <v>0</v>
      </c>
      <c r="E480" s="47" t="s">
        <v>2567</v>
      </c>
      <c r="F480" s="43">
        <f>IF(Table2[[#This Row],[M5B]]="",Table2[[#This Row],[M5B_h]],SUM(Table2[[#This Row],[M5B_h]],Table2[[#This Row],[M5B]]))</f>
        <v>0</v>
      </c>
      <c r="H480" s="14" t="str">
        <f>IF(Table2[[#This Row],[M1A]]="","",Table2[[#This Row],[M1A]]-Table2[[#This Row],[AWAL]])</f>
        <v/>
      </c>
      <c r="J480" s="14" t="str">
        <f>IF(Table2[[#This Row],[M2A]]="","",SUM(Table2[[#This Row],[M2A]]-Table2[[#This Row],[M2B_h]]))</f>
        <v/>
      </c>
      <c r="L480" s="14" t="str">
        <f>IF(Table2[[#This Row],[M3A]]="","",SUM(Table2[[#This Row],[M3A]]-Table2[[#This Row],[M3B_h]]))</f>
        <v/>
      </c>
      <c r="N480" s="14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1" t="str">
        <f>IF(Table2[[#This Row],[TT]]=0,"",ROW())</f>
        <v/>
      </c>
      <c r="B481" s="11" t="str">
        <f>LOWER(SUBSTITUTE(SUBSTITUTE(SUBSTITUTE(SUBSTITUTE(SUBSTITUTE(SUBSTITUTE(SUBSTITUTE(SUBSTITUTE(Table2[[#This Row],[NAMA BARANG]]," ",""),"""",""),"-",""),"/",""),"(",""),")",""),"&amp;",""),",",""))</f>
        <v>bp313</v>
      </c>
      <c r="C481" s="17" t="s">
        <v>3393</v>
      </c>
      <c r="D481" s="18">
        <v>1</v>
      </c>
      <c r="E481" s="22" t="s">
        <v>2567</v>
      </c>
      <c r="F481" s="43">
        <f>IF(Table2[[#This Row],[M5B]]="",Table2[[#This Row],[M5B_h]],SUM(Table2[[#This Row],[M5B_h]],Table2[[#This Row],[M5B]]))</f>
        <v>0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K481" s="12">
        <v>0</v>
      </c>
      <c r="L481" s="12">
        <f>IF(Table2[[#This Row],[M3A]]="","",SUM(Table2[[#This Row],[M3A]]-Table2[[#This Row],[M3B_h]]))</f>
        <v>-1</v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0</v>
      </c>
      <c r="T481" s="14">
        <f>SUM(Table2[[#This Row],[M4B]],Table2[[#This Row],[M4B_h]])</f>
        <v>0</v>
      </c>
    </row>
    <row r="482" spans="1:20">
      <c r="A482" s="13">
        <f>IF(Table2[[#This Row],[TT]]=0,"",ROW())</f>
        <v>482</v>
      </c>
      <c r="B482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2" s="16" t="s">
        <v>501</v>
      </c>
      <c r="D482" s="18">
        <v>1</v>
      </c>
      <c r="E482" s="47" t="s">
        <v>343</v>
      </c>
      <c r="F482" s="43">
        <f>IF(Table2[[#This Row],[M5B]]="",Table2[[#This Row],[M5B_h]],SUM(Table2[[#This Row],[M5B_h]],Table2[[#This Row],[M5B]]))</f>
        <v>1</v>
      </c>
      <c r="H482" s="14" t="str">
        <f>IF(Table2[[#This Row],[M1A]]="","",Table2[[#This Row],[M1A]]-Table2[[#This Row],[AWAL]])</f>
        <v/>
      </c>
      <c r="J482" s="14" t="str">
        <f>IF(Table2[[#This Row],[M2A]]="","",SUM(Table2[[#This Row],[M2A]]-Table2[[#This Row],[M2B_h]]))</f>
        <v/>
      </c>
      <c r="L482" s="14" t="str">
        <f>IF(Table2[[#This Row],[M3A]]="","",SUM(Table2[[#This Row],[M3A]]-Table2[[#This Row],[M3B_h]]))</f>
        <v/>
      </c>
      <c r="N482" s="14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3" s="17" t="s">
        <v>502</v>
      </c>
      <c r="D483" s="18">
        <v>1</v>
      </c>
      <c r="E483" s="22" t="s">
        <v>487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4" s="17" t="s">
        <v>503</v>
      </c>
      <c r="D484" s="18">
        <v>1</v>
      </c>
      <c r="E484" s="22" t="s">
        <v>200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5" s="17" t="s">
        <v>504</v>
      </c>
      <c r="D485" s="18">
        <v>2</v>
      </c>
      <c r="E485" s="22" t="s">
        <v>200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 t="str">
        <f>IF(Table2[[#This Row],[TT]]=0,"",ROW())</f>
        <v/>
      </c>
      <c r="B48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6" s="17" t="s">
        <v>505</v>
      </c>
      <c r="D486" s="18">
        <v>0</v>
      </c>
      <c r="E486" s="22" t="s">
        <v>506</v>
      </c>
      <c r="F486" s="43">
        <f>IF(Table2[[#This Row],[M5B]]="",Table2[[#This Row],[M5B_h]],SUM(Table2[[#This Row],[M5B_h]],Table2[[#This Row],[M5B]]))</f>
        <v>0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3" t="str">
        <f>IF(Table2[[#This Row],[TT]]=0,"",ROW())</f>
        <v/>
      </c>
      <c r="B48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7" s="16" t="s">
        <v>3503</v>
      </c>
      <c r="D487" s="25">
        <v>0</v>
      </c>
      <c r="E487" s="47" t="s">
        <v>2567</v>
      </c>
      <c r="F487" s="43">
        <f>IF(Table2[[#This Row],[M5B]]="",Table2[[#This Row],[M5B_h]],SUM(Table2[[#This Row],[M5B_h]],Table2[[#This Row],[M5B]]))</f>
        <v>0</v>
      </c>
      <c r="H487" s="14" t="str">
        <f>IF(Table2[[#This Row],[M1A]]="","",Table2[[#This Row],[M1A]]-Table2[[#This Row],[AWAL]])</f>
        <v/>
      </c>
      <c r="J487" s="14" t="str">
        <f>IF(Table2[[#This Row],[M2A]]="","",SUM(Table2[[#This Row],[M2A]]-Table2[[#This Row],[M2B_h]]))</f>
        <v/>
      </c>
      <c r="L487" s="14" t="str">
        <f>IF(Table2[[#This Row],[M3A]]="","",SUM(Table2[[#This Row],[M3A]]-Table2[[#This Row],[M3B_h]]))</f>
        <v/>
      </c>
      <c r="N487" s="14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bp506</v>
      </c>
      <c r="C488" s="17" t="s">
        <v>507</v>
      </c>
      <c r="D488" s="18">
        <v>4</v>
      </c>
      <c r="E488" s="22" t="s">
        <v>14</v>
      </c>
      <c r="F488" s="43">
        <f>IF(Table2[[#This Row],[M5B]]="",Table2[[#This Row],[M5B_h]],SUM(Table2[[#This Row],[M5B_h]],Table2[[#This Row],[M5B]]))</f>
        <v>4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4</v>
      </c>
      <c r="R488" s="14">
        <f>SUM(Table2[[#This Row],[M2B]],Table2[[#This Row],[M2B_h]])</f>
        <v>4</v>
      </c>
      <c r="S488" s="14">
        <f>SUM(Table2[[#This Row],[M3B]],Table2[[#This Row],[M3B_h]])</f>
        <v>4</v>
      </c>
      <c r="T488" s="14">
        <f>SUM(Table2[[#This Row],[M4B]],Table2[[#This Row],[M4B_h]])</f>
        <v>4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9" s="17" t="s">
        <v>508</v>
      </c>
      <c r="D489" s="18">
        <v>1</v>
      </c>
      <c r="E489" s="22" t="s">
        <v>212</v>
      </c>
      <c r="F489" s="43">
        <f>IF(Table2[[#This Row],[M5B]]="",Table2[[#This Row],[M5B_h]],SUM(Table2[[#This Row],[M5B_h]],Table2[[#This Row],[M5B]]))</f>
        <v>1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</v>
      </c>
      <c r="R489" s="14">
        <f>SUM(Table2[[#This Row],[M2B]],Table2[[#This Row],[M2B_h]])</f>
        <v>1</v>
      </c>
      <c r="S489" s="14">
        <f>SUM(Table2[[#This Row],[M3B]],Table2[[#This Row],[M3B_h]])</f>
        <v>1</v>
      </c>
      <c r="T489" s="14">
        <f>SUM(Table2[[#This Row],[M4B]],Table2[[#This Row],[M4B_h]])</f>
        <v>1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bp6653</v>
      </c>
      <c r="C490" s="17" t="s">
        <v>509</v>
      </c>
      <c r="D490" s="18">
        <v>3</v>
      </c>
      <c r="E490" s="22" t="s">
        <v>14</v>
      </c>
      <c r="F490" s="43">
        <f>IF(Table2[[#This Row],[M5B]]="",Table2[[#This Row],[M5B_h]],SUM(Table2[[#This Row],[M5B_h]],Table2[[#This Row],[M5B]]))</f>
        <v>3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</v>
      </c>
      <c r="R490" s="14">
        <f>SUM(Table2[[#This Row],[M2B]],Table2[[#This Row],[M2B_h]])</f>
        <v>3</v>
      </c>
      <c r="S490" s="14">
        <f>SUM(Table2[[#This Row],[M3B]],Table2[[#This Row],[M3B_h]])</f>
        <v>3</v>
      </c>
      <c r="T490" s="14">
        <f>SUM(Table2[[#This Row],[M4B]],Table2[[#This Row],[M4B_h]])</f>
        <v>3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1" s="17" t="s">
        <v>510</v>
      </c>
      <c r="D491" s="18">
        <v>6</v>
      </c>
      <c r="E491" s="22" t="s">
        <v>50</v>
      </c>
      <c r="F491" s="43">
        <f>IF(Table2[[#This Row],[M5B]]="",Table2[[#This Row],[M5B_h]],SUM(Table2[[#This Row],[M5B_h]],Table2[[#This Row],[M5B]]))</f>
        <v>6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6</v>
      </c>
      <c r="R491" s="14">
        <f>SUM(Table2[[#This Row],[M2B]],Table2[[#This Row],[M2B_h]])</f>
        <v>6</v>
      </c>
      <c r="S491" s="14">
        <f>SUM(Table2[[#This Row],[M3B]],Table2[[#This Row],[M3B_h]])</f>
        <v>6</v>
      </c>
      <c r="T491" s="14">
        <f>SUM(Table2[[#This Row],[M4B]],Table2[[#This Row],[M4B_h]])</f>
        <v>6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2" s="17" t="s">
        <v>511</v>
      </c>
      <c r="D492" s="18">
        <v>2</v>
      </c>
      <c r="E492" s="22" t="s">
        <v>14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3" s="17" t="s">
        <v>512</v>
      </c>
      <c r="D493" s="18">
        <v>1</v>
      </c>
      <c r="E493" s="22" t="s">
        <v>513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4" s="17" t="s">
        <v>514</v>
      </c>
      <c r="D494" s="18">
        <v>2</v>
      </c>
      <c r="E494" s="22" t="s">
        <v>506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5" s="17" t="s">
        <v>515</v>
      </c>
      <c r="D495" s="18">
        <v>9</v>
      </c>
      <c r="E495" s="22" t="s">
        <v>516</v>
      </c>
      <c r="F495" s="43">
        <f>IF(Table2[[#This Row],[M5B]]="",Table2[[#This Row],[M5B_h]],SUM(Table2[[#This Row],[M5B_h]],Table2[[#This Row],[M5B]]))</f>
        <v>9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9</v>
      </c>
      <c r="R495" s="14">
        <f>SUM(Table2[[#This Row],[M2B]],Table2[[#This Row],[M2B_h]])</f>
        <v>9</v>
      </c>
      <c r="S495" s="14">
        <f>SUM(Table2[[#This Row],[M3B]],Table2[[#This Row],[M3B_h]])</f>
        <v>9</v>
      </c>
      <c r="T495" s="14">
        <f>SUM(Table2[[#This Row],[M4B]],Table2[[#This Row],[M4B_h]])</f>
        <v>9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bp7035</v>
      </c>
      <c r="C496" s="17" t="s">
        <v>517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 t="str">
        <f>IF(Table2[[#This Row],[TT]]=0,"",ROW())</f>
        <v/>
      </c>
      <c r="B497" s="11" t="str">
        <f>LOWER(SUBSTITUTE(SUBSTITUTE(SUBSTITUTE(SUBSTITUTE(SUBSTITUTE(SUBSTITUTE(SUBSTITUTE(SUBSTITUTE(Table2[[#This Row],[NAMA BARANG]]," ",""),"""",""),"-",""),"/",""),"(",""),")",""),"&amp;",""),",",""))</f>
        <v>bp7054</v>
      </c>
      <c r="C497" s="17" t="s">
        <v>519</v>
      </c>
      <c r="D497" s="18">
        <v>0</v>
      </c>
      <c r="E497" s="22" t="s">
        <v>518</v>
      </c>
      <c r="F497" s="43">
        <f>IF(Table2[[#This Row],[M5B]]="",Table2[[#This Row],[M5B_h]],SUM(Table2[[#This Row],[M5B_h]],Table2[[#This Row],[M5B]]))</f>
        <v>0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0</v>
      </c>
      <c r="R497" s="14">
        <f>SUM(Table2[[#This Row],[M2B]],Table2[[#This Row],[M2B_h]])</f>
        <v>0</v>
      </c>
      <c r="S497" s="14">
        <f>SUM(Table2[[#This Row],[M3B]],Table2[[#This Row],[M3B_h]])</f>
        <v>0</v>
      </c>
      <c r="T497" s="14">
        <f>SUM(Table2[[#This Row],[M4B]],Table2[[#This Row],[M4B_h]])</f>
        <v>0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bp7064</v>
      </c>
      <c r="C498" s="17" t="s">
        <v>520</v>
      </c>
      <c r="D498" s="18">
        <v>11</v>
      </c>
      <c r="E498" s="22" t="s">
        <v>518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bp7067</v>
      </c>
      <c r="C499" s="17" t="s">
        <v>521</v>
      </c>
      <c r="D499" s="18">
        <v>16</v>
      </c>
      <c r="E499" s="22" t="s">
        <v>518</v>
      </c>
      <c r="F499" s="43">
        <f>IF(Table2[[#This Row],[M5B]]="",Table2[[#This Row],[M5B_h]],SUM(Table2[[#This Row],[M5B_h]],Table2[[#This Row],[M5B]]))</f>
        <v>16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16</v>
      </c>
      <c r="R499" s="14">
        <f>SUM(Table2[[#This Row],[M2B]],Table2[[#This Row],[M2B_h]])</f>
        <v>16</v>
      </c>
      <c r="S499" s="14">
        <f>SUM(Table2[[#This Row],[M3B]],Table2[[#This Row],[M3B_h]])</f>
        <v>16</v>
      </c>
      <c r="T499" s="14">
        <f>SUM(Table2[[#This Row],[M4B]],Table2[[#This Row],[M4B_h]])</f>
        <v>16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bp789</v>
      </c>
      <c r="C500" s="17" t="s">
        <v>522</v>
      </c>
      <c r="D500" s="18">
        <v>2</v>
      </c>
      <c r="E500" s="22" t="s">
        <v>200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1" s="17" t="s">
        <v>523</v>
      </c>
      <c r="D501" s="18">
        <v>1</v>
      </c>
      <c r="E501" s="22" t="s">
        <v>14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bp8646</v>
      </c>
      <c r="C502" s="17" t="s">
        <v>524</v>
      </c>
      <c r="D502" s="18">
        <v>6</v>
      </c>
      <c r="E502" s="22" t="s">
        <v>14</v>
      </c>
      <c r="F502" s="43">
        <f>IF(Table2[[#This Row],[M5B]]="",Table2[[#This Row],[M5B_h]],SUM(Table2[[#This Row],[M5B_h]],Table2[[#This Row],[M5B]]))</f>
        <v>6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6</v>
      </c>
      <c r="R502" s="14">
        <f>SUM(Table2[[#This Row],[M2B]],Table2[[#This Row],[M2B_h]])</f>
        <v>6</v>
      </c>
      <c r="S502" s="14">
        <f>SUM(Table2[[#This Row],[M3B]],Table2[[#This Row],[M3B_h]])</f>
        <v>6</v>
      </c>
      <c r="T502" s="14">
        <f>SUM(Table2[[#This Row],[M4B]],Table2[[#This Row],[M4B_h]])</f>
        <v>6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3" s="17" t="s">
        <v>525</v>
      </c>
      <c r="D503" s="18">
        <v>1</v>
      </c>
      <c r="E503" s="22" t="s">
        <v>67</v>
      </c>
      <c r="F503" s="43">
        <f>IF(Table2[[#This Row],[M5B]]="",Table2[[#This Row],[M5B_h]],SUM(Table2[[#This Row],[M5B_h]],Table2[[#This Row],[M5B]]))</f>
        <v>1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1</v>
      </c>
      <c r="R503" s="14">
        <f>SUM(Table2[[#This Row],[M2B]],Table2[[#This Row],[M2B_h]])</f>
        <v>1</v>
      </c>
      <c r="S503" s="14">
        <f>SUM(Table2[[#This Row],[M3B]],Table2[[#This Row],[M3B_h]])</f>
        <v>1</v>
      </c>
      <c r="T503" s="14">
        <f>SUM(Table2[[#This Row],[M4B]],Table2[[#This Row],[M4B_h]])</f>
        <v>1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4" s="17" t="s">
        <v>526</v>
      </c>
      <c r="D504" s="18">
        <v>3</v>
      </c>
      <c r="E504" s="22" t="s">
        <v>14</v>
      </c>
      <c r="F504" s="43">
        <f>IF(Table2[[#This Row],[M5B]]="",Table2[[#This Row],[M5B_h]],SUM(Table2[[#This Row],[M5B_h]],Table2[[#This Row],[M5B]]))</f>
        <v>3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3</v>
      </c>
      <c r="R504" s="14">
        <f>SUM(Table2[[#This Row],[M2B]],Table2[[#This Row],[M2B_h]])</f>
        <v>3</v>
      </c>
      <c r="S504" s="14">
        <f>SUM(Table2[[#This Row],[M3B]],Table2[[#This Row],[M3B_h]])</f>
        <v>3</v>
      </c>
      <c r="T504" s="14">
        <f>SUM(Table2[[#This Row],[M4B]],Table2[[#This Row],[M4B_h]])</f>
        <v>3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5" s="17" t="s">
        <v>527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bp9799</v>
      </c>
      <c r="C506" s="17" t="s">
        <v>528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bp9892</v>
      </c>
      <c r="C507" s="17" t="s">
        <v>529</v>
      </c>
      <c r="D507" s="18">
        <v>11</v>
      </c>
      <c r="E507" s="22" t="s">
        <v>14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bp9938</v>
      </c>
      <c r="C508" s="17" t="s">
        <v>530</v>
      </c>
      <c r="D508" s="18">
        <v>1</v>
      </c>
      <c r="E508" s="22" t="s">
        <v>14</v>
      </c>
      <c r="F508" s="43">
        <f>IF(Table2[[#This Row],[M5B]]="",Table2[[#This Row],[M5B_h]],SUM(Table2[[#This Row],[M5B_h]],Table2[[#This Row],[M5B]]))</f>
        <v>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</v>
      </c>
      <c r="R508" s="14">
        <f>SUM(Table2[[#This Row],[M2B]],Table2[[#This Row],[M2B_h]])</f>
        <v>1</v>
      </c>
      <c r="S508" s="14">
        <f>SUM(Table2[[#This Row],[M3B]],Table2[[#This Row],[M3B_h]])</f>
        <v>1</v>
      </c>
      <c r="T508" s="14">
        <f>SUM(Table2[[#This Row],[M4B]],Table2[[#This Row],[M4B_h]])</f>
        <v>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4373</v>
      </c>
      <c r="D509" s="18">
        <v>12</v>
      </c>
      <c r="E509" s="22" t="s">
        <v>2614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4514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3280</v>
      </c>
      <c r="D532" s="18">
        <v>26</v>
      </c>
      <c r="E532" s="22" t="s">
        <v>2567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3279</v>
      </c>
      <c r="D533" s="18">
        <v>0</v>
      </c>
      <c r="E533" s="47" t="s">
        <v>2567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4274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2</v>
      </c>
      <c r="H534" s="14" t="str">
        <f>IF(Table2[[#This Row],[M1A]]="","",Table2[[#This Row],[M1A]]-Table2[[#This Row],[AWAL]])</f>
        <v/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4275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1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3394</v>
      </c>
      <c r="D536" s="18">
        <v>1</v>
      </c>
      <c r="E536" s="22" t="s">
        <v>2567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>
        <v>0</v>
      </c>
      <c r="J536" s="12">
        <f>IF(Table2[[#This Row],[M2A]]="","",SUM(Table2[[#This Row],[M2A]]-Table2[[#This Row],[M2B_h]]))</f>
        <v>-1</v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3147</v>
      </c>
      <c r="D539" s="18">
        <v>0</v>
      </c>
      <c r="E539" s="47" t="s">
        <v>2467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3148</v>
      </c>
      <c r="D540" s="18">
        <v>0</v>
      </c>
      <c r="E540" s="22" t="s">
        <v>2467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2752</v>
      </c>
      <c r="D550" s="25">
        <v>0</v>
      </c>
      <c r="E550" s="47" t="s">
        <v>2615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3013</v>
      </c>
      <c r="D552" s="18">
        <v>0</v>
      </c>
      <c r="E552" s="47" t="s">
        <v>2567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3014</v>
      </c>
      <c r="D553" s="18">
        <v>0</v>
      </c>
      <c r="E553" s="47" t="s">
        <v>2567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3015</v>
      </c>
      <c r="D554" s="18">
        <v>0</v>
      </c>
      <c r="E554" s="47" t="s">
        <v>2567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3016</v>
      </c>
      <c r="D555" s="18">
        <v>0</v>
      </c>
      <c r="E555" s="47" t="s">
        <v>2567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2901</v>
      </c>
      <c r="D556" s="18">
        <v>0</v>
      </c>
      <c r="E556" s="22" t="s">
        <v>2467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4573</v>
      </c>
      <c r="D557" s="18">
        <v>1</v>
      </c>
      <c r="E557" s="47" t="s">
        <v>2467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2645</v>
      </c>
      <c r="D559" s="25">
        <v>0</v>
      </c>
      <c r="E559" s="47" t="s">
        <v>2567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2646</v>
      </c>
      <c r="D560" s="25">
        <v>0</v>
      </c>
      <c r="E560" s="47" t="s">
        <v>2567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2647</v>
      </c>
      <c r="D561" s="25">
        <v>0</v>
      </c>
      <c r="E561" s="47" t="s">
        <v>2567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2648</v>
      </c>
      <c r="D562" s="25">
        <v>0</v>
      </c>
      <c r="E562" s="47" t="s">
        <v>2567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2649</v>
      </c>
      <c r="D563" s="25">
        <v>0</v>
      </c>
      <c r="E563" s="47" t="s">
        <v>2567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2748</v>
      </c>
      <c r="D564" s="25">
        <v>0</v>
      </c>
      <c r="E564" s="47" t="s">
        <v>2567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2749</v>
      </c>
      <c r="D565" s="25">
        <v>0</v>
      </c>
      <c r="E565" s="47" t="s">
        <v>2567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2801</v>
      </c>
      <c r="D566" s="25">
        <v>0</v>
      </c>
      <c r="E566" s="47" t="s">
        <v>2567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2750</v>
      </c>
      <c r="D567" s="25">
        <v>0</v>
      </c>
      <c r="E567" s="47" t="s">
        <v>2567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2746</v>
      </c>
      <c r="D568" s="25">
        <v>0</v>
      </c>
      <c r="E568" s="47" t="s">
        <v>2567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2745</v>
      </c>
      <c r="D569" s="25">
        <v>0</v>
      </c>
      <c r="E569" s="47" t="s">
        <v>2567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2744</v>
      </c>
      <c r="D570" s="25">
        <v>0</v>
      </c>
      <c r="E570" s="47" t="s">
        <v>2567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2802</v>
      </c>
      <c r="D571" s="25">
        <v>0</v>
      </c>
      <c r="E571" s="47" t="s">
        <v>2567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2747</v>
      </c>
      <c r="D572" s="25">
        <v>0</v>
      </c>
      <c r="E572" s="47" t="s">
        <v>2567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2751</v>
      </c>
      <c r="D573" s="25">
        <v>0</v>
      </c>
      <c r="E573" s="47" t="s">
        <v>2567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3017</v>
      </c>
      <c r="D574" s="18">
        <v>0</v>
      </c>
      <c r="E574" s="47" t="s">
        <v>2615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3441</v>
      </c>
      <c r="D575" s="18">
        <v>0</v>
      </c>
      <c r="E575" s="47" t="s">
        <v>2567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4416</v>
      </c>
      <c r="D576" s="18">
        <v>1</v>
      </c>
      <c r="E576" s="22" t="s">
        <v>2615</v>
      </c>
      <c r="F576" s="43">
        <f>IF(Table2[[#This Row],[M5B]]="",Table2[[#This Row],[M5B_h]],SUM(Table2[[#This Row],[M5B_h]],Table2[[#This Row],[M5B]]))</f>
        <v>1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4417</v>
      </c>
      <c r="D577" s="18">
        <v>0</v>
      </c>
      <c r="E577" s="22" t="s">
        <v>4418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" t="str">
        <f>IF(Table2[[#This Row],[TT]]=0,"",ROW())</f>
        <v/>
      </c>
      <c r="B578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78" s="17" t="s">
        <v>569</v>
      </c>
      <c r="D578" s="18">
        <v>0</v>
      </c>
      <c r="E578" s="22" t="s">
        <v>14</v>
      </c>
      <c r="F578" s="43">
        <f>IF(Table2[[#This Row],[M5B]]="",Table2[[#This Row],[M5B_h]],SUM(Table2[[#This Row],[M5B_h]],Table2[[#This Row],[M5B]]))</f>
        <v>0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0</v>
      </c>
      <c r="R578" s="14">
        <f>SUM(Table2[[#This Row],[M2B]],Table2[[#This Row],[M2B_h]])</f>
        <v>0</v>
      </c>
      <c r="S578" s="14">
        <f>SUM(Table2[[#This Row],[M3B]],Table2[[#This Row],[M3B_h]])</f>
        <v>0</v>
      </c>
      <c r="T578" s="14">
        <f>SUM(Table2[[#This Row],[M4B]],Table2[[#This Row],[M4B_h]])</f>
        <v>0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79" s="17" t="s">
        <v>570</v>
      </c>
      <c r="D579" s="18">
        <v>14</v>
      </c>
      <c r="E579" s="22" t="s">
        <v>14</v>
      </c>
      <c r="F579" s="43">
        <f>IF(Table2[[#This Row],[M5B]]="",Table2[[#This Row],[M5B_h]],SUM(Table2[[#This Row],[M5B_h]],Table2[[#This Row],[M5B]]))</f>
        <v>14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14</v>
      </c>
      <c r="R579" s="14">
        <f>SUM(Table2[[#This Row],[M2B]],Table2[[#This Row],[M2B_h]])</f>
        <v>14</v>
      </c>
      <c r="S579" s="14">
        <f>SUM(Table2[[#This Row],[M3B]],Table2[[#This Row],[M3B_h]])</f>
        <v>14</v>
      </c>
      <c r="T579" s="14">
        <f>SUM(Table2[[#This Row],[M4B]],Table2[[#This Row],[M4B_h]])</f>
        <v>14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0" s="17" t="s">
        <v>571</v>
      </c>
      <c r="D580" s="18">
        <v>1</v>
      </c>
      <c r="E580" s="22" t="s">
        <v>14</v>
      </c>
      <c r="F580" s="43">
        <f>IF(Table2[[#This Row],[M5B]]="",Table2[[#This Row],[M5B_h]],SUM(Table2[[#This Row],[M5B_h]],Table2[[#This Row],[M5B]]))</f>
        <v>1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81" s="17" t="s">
        <v>572</v>
      </c>
      <c r="D581" s="18">
        <v>1</v>
      </c>
      <c r="E581" s="22" t="s">
        <v>518</v>
      </c>
      <c r="F581" s="43">
        <f>IF(Table2[[#This Row],[M5B]]="",Table2[[#This Row],[M5B_h]],SUM(Table2[[#This Row],[M5B_h]],Table2[[#This Row],[M5B]]))</f>
        <v>1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82" s="17" t="s">
        <v>573</v>
      </c>
      <c r="D582" s="18">
        <v>1</v>
      </c>
      <c r="E582" s="22" t="s">
        <v>14</v>
      </c>
      <c r="F582" s="43">
        <f>IF(Table2[[#This Row],[M5B]]="",Table2[[#This Row],[M5B_h]],SUM(Table2[[#This Row],[M5B_h]],Table2[[#This Row],[M5B]]))</f>
        <v>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</v>
      </c>
      <c r="R582" s="14">
        <f>SUM(Table2[[#This Row],[M2B]],Table2[[#This Row],[M2B_h]])</f>
        <v>1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83" s="17" t="s">
        <v>574</v>
      </c>
      <c r="D583" s="18">
        <v>15</v>
      </c>
      <c r="E583" s="22" t="s">
        <v>14</v>
      </c>
      <c r="F583" s="43">
        <f>IF(Table2[[#This Row],[M5B]]="",Table2[[#This Row],[M5B_h]],SUM(Table2[[#This Row],[M5B_h]],Table2[[#This Row],[M5B]]))</f>
        <v>15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15</v>
      </c>
      <c r="R583" s="14">
        <f>SUM(Table2[[#This Row],[M2B]],Table2[[#This Row],[M2B_h]])</f>
        <v>15</v>
      </c>
      <c r="S583" s="14">
        <f>SUM(Table2[[#This Row],[M3B]],Table2[[#This Row],[M3B_h]])</f>
        <v>15</v>
      </c>
      <c r="T583" s="14">
        <f>SUM(Table2[[#This Row],[M4B]],Table2[[#This Row],[M4B_h]])</f>
        <v>15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84" s="17" t="s">
        <v>575</v>
      </c>
      <c r="D584" s="18">
        <v>1</v>
      </c>
      <c r="E584" s="22" t="s">
        <v>14</v>
      </c>
      <c r="F584" s="43">
        <f>IF(Table2[[#This Row],[M5B]]="",Table2[[#This Row],[M5B_h]],SUM(Table2[[#This Row],[M5B_h]],Table2[[#This Row],[M5B]]))</f>
        <v>1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85" s="17" t="s">
        <v>576</v>
      </c>
      <c r="D585" s="18">
        <v>1</v>
      </c>
      <c r="E585" s="22" t="s">
        <v>518</v>
      </c>
      <c r="F585" s="43">
        <f>IF(Table2[[#This Row],[M5B]]="",Table2[[#This Row],[M5B_h]],SUM(Table2[[#This Row],[M5B_h]],Table2[[#This Row],[M5B]]))</f>
        <v>1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86" s="17" t="s">
        <v>577</v>
      </c>
      <c r="D586" s="18">
        <v>2</v>
      </c>
      <c r="E586" s="22" t="s">
        <v>14</v>
      </c>
      <c r="F586" s="43">
        <f>IF(Table2[[#This Row],[M5B]]="",Table2[[#This Row],[M5B_h]],SUM(Table2[[#This Row],[M5B_h]],Table2[[#This Row],[M5B]]))</f>
        <v>2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87" s="17" t="s">
        <v>578</v>
      </c>
      <c r="D587" s="18">
        <v>16</v>
      </c>
      <c r="E587" s="22" t="s">
        <v>14</v>
      </c>
      <c r="F587" s="43">
        <f>IF(Table2[[#This Row],[M5B]]="",Table2[[#This Row],[M5B_h]],SUM(Table2[[#This Row],[M5B_h]],Table2[[#This Row],[M5B]]))</f>
        <v>16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16</v>
      </c>
      <c r="R587" s="14">
        <f>SUM(Table2[[#This Row],[M2B]],Table2[[#This Row],[M2B_h]])</f>
        <v>16</v>
      </c>
      <c r="S587" s="14">
        <f>SUM(Table2[[#This Row],[M3B]],Table2[[#This Row],[M3B_h]])</f>
        <v>16</v>
      </c>
      <c r="T587" s="14">
        <f>SUM(Table2[[#This Row],[M4B]],Table2[[#This Row],[M4B_h]])</f>
        <v>16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88" s="17" t="s">
        <v>579</v>
      </c>
      <c r="D588" s="18">
        <v>13</v>
      </c>
      <c r="E588" s="22" t="s">
        <v>518</v>
      </c>
      <c r="F588" s="43">
        <f>IF(Table2[[#This Row],[M5B]]="",Table2[[#This Row],[M5B_h]],SUM(Table2[[#This Row],[M5B_h]],Table2[[#This Row],[M5B]]))</f>
        <v>13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13</v>
      </c>
      <c r="R588" s="14">
        <f>SUM(Table2[[#This Row],[M2B]],Table2[[#This Row],[M2B_h]])</f>
        <v>13</v>
      </c>
      <c r="S588" s="14">
        <f>SUM(Table2[[#This Row],[M3B]],Table2[[#This Row],[M3B_h]])</f>
        <v>13</v>
      </c>
      <c r="T588" s="14">
        <f>SUM(Table2[[#This Row],[M4B]],Table2[[#This Row],[M4B_h]])</f>
        <v>13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9" s="17" t="s">
        <v>580</v>
      </c>
      <c r="D589" s="18">
        <v>40</v>
      </c>
      <c r="E589" s="22" t="s">
        <v>518</v>
      </c>
      <c r="F589" s="43">
        <f>IF(Table2[[#This Row],[M5B]]="",Table2[[#This Row],[M5B_h]],SUM(Table2[[#This Row],[M5B_h]],Table2[[#This Row],[M5B]]))</f>
        <v>40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40</v>
      </c>
      <c r="R589" s="14">
        <f>SUM(Table2[[#This Row],[M2B]],Table2[[#This Row],[M2B_h]])</f>
        <v>40</v>
      </c>
      <c r="S589" s="14">
        <f>SUM(Table2[[#This Row],[M3B]],Table2[[#This Row],[M3B_h]])</f>
        <v>40</v>
      </c>
      <c r="T589" s="14">
        <f>SUM(Table2[[#This Row],[M4B]],Table2[[#This Row],[M4B_h]])</f>
        <v>40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90" s="17" t="s">
        <v>581</v>
      </c>
      <c r="D590" s="18">
        <v>17</v>
      </c>
      <c r="E590" s="22" t="s">
        <v>518</v>
      </c>
      <c r="F590" s="43">
        <f>IF(Table2[[#This Row],[M5B]]="",Table2[[#This Row],[M5B_h]],SUM(Table2[[#This Row],[M5B_h]],Table2[[#This Row],[M5B]]))</f>
        <v>17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17</v>
      </c>
      <c r="R590" s="14">
        <f>SUM(Table2[[#This Row],[M2B]],Table2[[#This Row],[M2B_h]])</f>
        <v>17</v>
      </c>
      <c r="S590" s="14">
        <f>SUM(Table2[[#This Row],[M3B]],Table2[[#This Row],[M3B_h]])</f>
        <v>17</v>
      </c>
      <c r="T590" s="14">
        <f>SUM(Table2[[#This Row],[M4B]],Table2[[#This Row],[M4B_h]])</f>
        <v>17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91" s="21" t="s">
        <v>582</v>
      </c>
      <c r="D591" s="22">
        <v>7</v>
      </c>
      <c r="E591" s="22" t="s">
        <v>518</v>
      </c>
      <c r="F591" s="43">
        <f>IF(Table2[[#This Row],[M5B]]="",Table2[[#This Row],[M5B_h]],SUM(Table2[[#This Row],[M5B_h]],Table2[[#This Row],[M5B]]))</f>
        <v>7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92" s="17" t="s">
        <v>583</v>
      </c>
      <c r="D592" s="18">
        <v>1</v>
      </c>
      <c r="E592" s="22" t="s">
        <v>518</v>
      </c>
      <c r="F592" s="43">
        <f>IF(Table2[[#This Row],[M5B]]="",Table2[[#This Row],[M5B_h]],SUM(Table2[[#This Row],[M5B_h]],Table2[[#This Row],[M5B]]))</f>
        <v>1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</v>
      </c>
      <c r="R592" s="14">
        <f>SUM(Table2[[#This Row],[M2B]],Table2[[#This Row],[M2B_h]])</f>
        <v>1</v>
      </c>
      <c r="S592" s="14">
        <f>SUM(Table2[[#This Row],[M3B]],Table2[[#This Row],[M3B_h]])</f>
        <v>1</v>
      </c>
      <c r="T592" s="14">
        <f>SUM(Table2[[#This Row],[M4B]],Table2[[#This Row],[M4B_h]])</f>
        <v>1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93" s="17" t="s">
        <v>584</v>
      </c>
      <c r="D593" s="18">
        <v>40</v>
      </c>
      <c r="E593" s="22" t="s">
        <v>518</v>
      </c>
      <c r="F593" s="43">
        <f>IF(Table2[[#This Row],[M5B]]="",Table2[[#This Row],[M5B_h]],SUM(Table2[[#This Row],[M5B_h]],Table2[[#This Row],[M5B]]))</f>
        <v>40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40</v>
      </c>
      <c r="R593" s="14">
        <f>SUM(Table2[[#This Row],[M2B]],Table2[[#This Row],[M2B_h]])</f>
        <v>40</v>
      </c>
      <c r="S593" s="14">
        <f>SUM(Table2[[#This Row],[M3B]],Table2[[#This Row],[M3B_h]])</f>
        <v>40</v>
      </c>
      <c r="T593" s="14">
        <f>SUM(Table2[[#This Row],[M4B]],Table2[[#This Row],[M4B_h]])</f>
        <v>40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94" s="17" t="s">
        <v>585</v>
      </c>
      <c r="D594" s="18">
        <v>29</v>
      </c>
      <c r="E594" s="22" t="s">
        <v>518</v>
      </c>
      <c r="F594" s="43">
        <f>IF(Table2[[#This Row],[M5B]]="",Table2[[#This Row],[M5B_h]],SUM(Table2[[#This Row],[M5B_h]],Table2[[#This Row],[M5B]]))</f>
        <v>29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29</v>
      </c>
      <c r="R594" s="14">
        <f>SUM(Table2[[#This Row],[M2B]],Table2[[#This Row],[M2B_h]])</f>
        <v>29</v>
      </c>
      <c r="S594" s="14">
        <f>SUM(Table2[[#This Row],[M3B]],Table2[[#This Row],[M3B_h]])</f>
        <v>29</v>
      </c>
      <c r="T594" s="14">
        <f>SUM(Table2[[#This Row],[M4B]],Table2[[#This Row],[M4B_h]])</f>
        <v>29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95" s="17" t="s">
        <v>586</v>
      </c>
      <c r="D595" s="18">
        <v>36</v>
      </c>
      <c r="E595" s="22" t="s">
        <v>518</v>
      </c>
      <c r="F595" s="43">
        <f>IF(Table2[[#This Row],[M5B]]="",Table2[[#This Row],[M5B_h]],SUM(Table2[[#This Row],[M5B_h]],Table2[[#This Row],[M5B]]))</f>
        <v>36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36</v>
      </c>
      <c r="R595" s="14">
        <f>SUM(Table2[[#This Row],[M2B]],Table2[[#This Row],[M2B_h]])</f>
        <v>36</v>
      </c>
      <c r="S595" s="14">
        <f>SUM(Table2[[#This Row],[M3B]],Table2[[#This Row],[M3B_h]])</f>
        <v>36</v>
      </c>
      <c r="T595" s="14">
        <f>SUM(Table2[[#This Row],[M4B]],Table2[[#This Row],[M4B_h]])</f>
        <v>36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96" s="17" t="s">
        <v>587</v>
      </c>
      <c r="D596" s="18">
        <v>20</v>
      </c>
      <c r="E596" s="22" t="s">
        <v>14</v>
      </c>
      <c r="F596" s="43">
        <f>IF(Table2[[#This Row],[M5B]]="",Table2[[#This Row],[M5B_h]],SUM(Table2[[#This Row],[M5B_h]],Table2[[#This Row],[M5B]]))</f>
        <v>20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20</v>
      </c>
      <c r="R596" s="14">
        <f>SUM(Table2[[#This Row],[M2B]],Table2[[#This Row],[M2B_h]])</f>
        <v>20</v>
      </c>
      <c r="S596" s="14">
        <f>SUM(Table2[[#This Row],[M3B]],Table2[[#This Row],[M3B_h]])</f>
        <v>20</v>
      </c>
      <c r="T596" s="14">
        <f>SUM(Table2[[#This Row],[M4B]],Table2[[#This Row],[M4B_h]])</f>
        <v>20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97" s="17" t="s">
        <v>588</v>
      </c>
      <c r="D597" s="18">
        <v>20</v>
      </c>
      <c r="E597" s="22" t="s">
        <v>14</v>
      </c>
      <c r="F597" s="43">
        <f>IF(Table2[[#This Row],[M5B]]="",Table2[[#This Row],[M5B_h]],SUM(Table2[[#This Row],[M5B_h]],Table2[[#This Row],[M5B]]))</f>
        <v>20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20</v>
      </c>
      <c r="R597" s="14">
        <f>SUM(Table2[[#This Row],[M2B]],Table2[[#This Row],[M2B_h]])</f>
        <v>20</v>
      </c>
      <c r="S597" s="14">
        <f>SUM(Table2[[#This Row],[M3B]],Table2[[#This Row],[M3B_h]])</f>
        <v>20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98" s="17" t="s">
        <v>589</v>
      </c>
      <c r="D598" s="18">
        <v>15</v>
      </c>
      <c r="E598" s="22" t="s">
        <v>14</v>
      </c>
      <c r="F598" s="43">
        <f>IF(Table2[[#This Row],[M5B]]="",Table2[[#This Row],[M5B_h]],SUM(Table2[[#This Row],[M5B_h]],Table2[[#This Row],[M5B]]))</f>
        <v>15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15</v>
      </c>
      <c r="R598" s="14">
        <f>SUM(Table2[[#This Row],[M2B]],Table2[[#This Row],[M2B_h]])</f>
        <v>15</v>
      </c>
      <c r="S598" s="14">
        <f>SUM(Table2[[#This Row],[M3B]],Table2[[#This Row],[M3B_h]])</f>
        <v>15</v>
      </c>
      <c r="T598" s="14">
        <f>SUM(Table2[[#This Row],[M4B]],Table2[[#This Row],[M4B_h]])</f>
        <v>15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9" s="17" t="s">
        <v>590</v>
      </c>
      <c r="D599" s="18">
        <v>7</v>
      </c>
      <c r="E599" s="22" t="s">
        <v>14</v>
      </c>
      <c r="F599" s="43">
        <f>IF(Table2[[#This Row],[M5B]]="",Table2[[#This Row],[M5B_h]],SUM(Table2[[#This Row],[M5B_h]],Table2[[#This Row],[M5B]]))</f>
        <v>7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7</v>
      </c>
      <c r="R599" s="14">
        <f>SUM(Table2[[#This Row],[M2B]],Table2[[#This Row],[M2B_h]])</f>
        <v>7</v>
      </c>
      <c r="S599" s="14">
        <f>SUM(Table2[[#This Row],[M3B]],Table2[[#This Row],[M3B_h]])</f>
        <v>7</v>
      </c>
      <c r="T599" s="14">
        <f>SUM(Table2[[#This Row],[M4B]],Table2[[#This Row],[M4B_h]])</f>
        <v>7</v>
      </c>
    </row>
    <row r="600" spans="1:20">
      <c r="A600" s="15">
        <f>IF(Table2[[#This Row],[TT]]=0,"",ROW())</f>
        <v>600</v>
      </c>
      <c r="B60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00" s="17" t="s">
        <v>591</v>
      </c>
      <c r="D600" s="18">
        <v>13</v>
      </c>
      <c r="E600" s="22" t="s">
        <v>14</v>
      </c>
      <c r="F600" s="44">
        <f>IF(Table2[[#This Row],[M5B]]="",Table2[[#This Row],[M5B_h]],SUM(Table2[[#This Row],[M5B_h]],Table2[[#This Row],[M5B]]))</f>
        <v>13</v>
      </c>
      <c r="G600" s="16"/>
      <c r="H600" s="41" t="str">
        <f>IF(Table2[[#This Row],[M1A]]="","",Table2[[#This Row],[M1A]]-Table2[[#This Row],[AWAL]])</f>
        <v/>
      </c>
      <c r="I600" s="16"/>
      <c r="J600" s="41" t="str">
        <f>IF(Table2[[#This Row],[M2A]]="","",SUM(Table2[[#This Row],[M2A]]-Table2[[#This Row],[M2B_h]]))</f>
        <v/>
      </c>
      <c r="K600" s="16"/>
      <c r="L600" s="41" t="str">
        <f>IF(Table2[[#This Row],[M3A]]="","",SUM(Table2[[#This Row],[M3A]]-Table2[[#This Row],[M3B_h]]))</f>
        <v/>
      </c>
      <c r="M600" s="41"/>
      <c r="N600" s="41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13</v>
      </c>
      <c r="R600" s="14">
        <f>SUM(Table2[[#This Row],[M2B]],Table2[[#This Row],[M2B_h]])</f>
        <v>13</v>
      </c>
      <c r="S600" s="14">
        <f>SUM(Table2[[#This Row],[M3B]],Table2[[#This Row],[M3B_h]])</f>
        <v>13</v>
      </c>
      <c r="T600" s="14">
        <f>SUM(Table2[[#This Row],[M4B]],Table2[[#This Row],[M4B_h]])</f>
        <v>13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01" s="21" t="s">
        <v>592</v>
      </c>
      <c r="D601" s="22">
        <v>2</v>
      </c>
      <c r="E601" s="22" t="s">
        <v>593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02" s="17" t="s">
        <v>594</v>
      </c>
      <c r="D602" s="18">
        <v>2</v>
      </c>
      <c r="E602" s="22" t="s">
        <v>14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03" s="21" t="s">
        <v>595</v>
      </c>
      <c r="D603" s="22">
        <v>2</v>
      </c>
      <c r="E603" s="22" t="s">
        <v>66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04" s="21" t="s">
        <v>596</v>
      </c>
      <c r="D604" s="22">
        <v>14</v>
      </c>
      <c r="E604" s="22" t="s">
        <v>14</v>
      </c>
      <c r="F604" s="43">
        <f>IF(Table2[[#This Row],[M5B]]="",Table2[[#This Row],[M5B_h]],SUM(Table2[[#This Row],[M5B_h]],Table2[[#This Row],[M5B]]))</f>
        <v>14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14</v>
      </c>
      <c r="R604" s="14">
        <f>SUM(Table2[[#This Row],[M2B]],Table2[[#This Row],[M2B_h]])</f>
        <v>14</v>
      </c>
      <c r="S604" s="14">
        <f>SUM(Table2[[#This Row],[M3B]],Table2[[#This Row],[M3B_h]])</f>
        <v>14</v>
      </c>
      <c r="T604" s="14">
        <f>SUM(Table2[[#This Row],[M4B]],Table2[[#This Row],[M4B_h]])</f>
        <v>14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05" s="17" t="s">
        <v>597</v>
      </c>
      <c r="D605" s="18">
        <v>2</v>
      </c>
      <c r="E605" s="22" t="s">
        <v>19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06" s="17" t="s">
        <v>598</v>
      </c>
      <c r="D606" s="18">
        <v>5</v>
      </c>
      <c r="E606" s="22" t="s">
        <v>14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07" s="17" t="s">
        <v>599</v>
      </c>
      <c r="D607" s="18">
        <v>5</v>
      </c>
      <c r="E607" s="22" t="s">
        <v>14</v>
      </c>
      <c r="F607" s="43">
        <f>IF(Table2[[#This Row],[M5B]]="",Table2[[#This Row],[M5B_h]],SUM(Table2[[#This Row],[M5B_h]],Table2[[#This Row],[M5B]]))</f>
        <v>5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 t="str">
        <f>IF(Table2[[#This Row],[TT]]=0,"",ROW())</f>
        <v/>
      </c>
      <c r="B608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608" s="17" t="s">
        <v>600</v>
      </c>
      <c r="D608" s="18">
        <v>0</v>
      </c>
      <c r="E608" s="22" t="s">
        <v>531</v>
      </c>
      <c r="F608" s="43">
        <f>IF(Table2[[#This Row],[M5B]]="",Table2[[#This Row],[M5B_h]],SUM(Table2[[#This Row],[M5B_h]],Table2[[#This Row],[M5B]]))</f>
        <v>0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0</v>
      </c>
      <c r="R608" s="14">
        <f>SUM(Table2[[#This Row],[M2B]],Table2[[#This Row],[M2B_h]])</f>
        <v>0</v>
      </c>
      <c r="S608" s="14">
        <f>SUM(Table2[[#This Row],[M3B]],Table2[[#This Row],[M3B_h]])</f>
        <v>0</v>
      </c>
      <c r="T608" s="14">
        <f>SUM(Table2[[#This Row],[M4B]],Table2[[#This Row],[M4B_h]])</f>
        <v>0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9" s="17" t="s">
        <v>601</v>
      </c>
      <c r="D609" s="18">
        <v>5</v>
      </c>
      <c r="E609" s="22" t="s">
        <v>14</v>
      </c>
      <c r="F609" s="43">
        <f>IF(Table2[[#This Row],[M5B]]="",Table2[[#This Row],[M5B_h]],SUM(Table2[[#This Row],[M5B_h]],Table2[[#This Row],[M5B]]))</f>
        <v>5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5</v>
      </c>
      <c r="R609" s="14">
        <f>SUM(Table2[[#This Row],[M2B]],Table2[[#This Row],[M2B_h]])</f>
        <v>5</v>
      </c>
      <c r="S609" s="14">
        <f>SUM(Table2[[#This Row],[M3B]],Table2[[#This Row],[M3B_h]])</f>
        <v>5</v>
      </c>
      <c r="T609" s="14">
        <f>SUM(Table2[[#This Row],[M4B]],Table2[[#This Row],[M4B_h]])</f>
        <v>5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0" s="17" t="s">
        <v>602</v>
      </c>
      <c r="D610" s="18">
        <v>4</v>
      </c>
      <c r="E610" s="22" t="s">
        <v>14</v>
      </c>
      <c r="F610" s="43">
        <f>IF(Table2[[#This Row],[M5B]]="",Table2[[#This Row],[M5B_h]],SUM(Table2[[#This Row],[M5B_h]],Table2[[#This Row],[M5B]]))</f>
        <v>4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4</v>
      </c>
      <c r="R610" s="14">
        <f>SUM(Table2[[#This Row],[M2B]],Table2[[#This Row],[M2B_h]])</f>
        <v>4</v>
      </c>
      <c r="S610" s="14">
        <f>SUM(Table2[[#This Row],[M3B]],Table2[[#This Row],[M3B_h]])</f>
        <v>4</v>
      </c>
      <c r="T610" s="14">
        <f>SUM(Table2[[#This Row],[M4B]],Table2[[#This Row],[M4B_h]])</f>
        <v>4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11" s="17" t="s">
        <v>603</v>
      </c>
      <c r="D611" s="18">
        <v>2</v>
      </c>
      <c r="E611" s="22" t="s">
        <v>14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12" s="17" t="s">
        <v>604</v>
      </c>
      <c r="D612" s="18">
        <v>3</v>
      </c>
      <c r="E612" s="22" t="s">
        <v>14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13" s="17" t="s">
        <v>605</v>
      </c>
      <c r="D613" s="18">
        <v>18</v>
      </c>
      <c r="E613" s="22" t="s">
        <v>14</v>
      </c>
      <c r="F613" s="43">
        <f>IF(Table2[[#This Row],[M5B]]="",Table2[[#This Row],[M5B_h]],SUM(Table2[[#This Row],[M5B_h]],Table2[[#This Row],[M5B]]))</f>
        <v>18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18</v>
      </c>
      <c r="R613" s="14">
        <f>SUM(Table2[[#This Row],[M2B]],Table2[[#This Row],[M2B_h]])</f>
        <v>18</v>
      </c>
      <c r="S613" s="14">
        <f>SUM(Table2[[#This Row],[M3B]],Table2[[#This Row],[M3B_h]])</f>
        <v>18</v>
      </c>
      <c r="T613" s="14">
        <f>SUM(Table2[[#This Row],[M4B]],Table2[[#This Row],[M4B_h]])</f>
        <v>18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14" s="17" t="s">
        <v>606</v>
      </c>
      <c r="D614" s="18">
        <v>5</v>
      </c>
      <c r="E614" s="22" t="s">
        <v>14</v>
      </c>
      <c r="F614" s="43">
        <f>IF(Table2[[#This Row],[M5B]]="",Table2[[#This Row],[M5B_h]],SUM(Table2[[#This Row],[M5B_h]],Table2[[#This Row],[M5B]]))</f>
        <v>5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5</v>
      </c>
      <c r="R614" s="14">
        <f>SUM(Table2[[#This Row],[M2B]],Table2[[#This Row],[M2B_h]])</f>
        <v>5</v>
      </c>
      <c r="S614" s="14">
        <f>SUM(Table2[[#This Row],[M3B]],Table2[[#This Row],[M3B_h]])</f>
        <v>5</v>
      </c>
      <c r="T614" s="14">
        <f>SUM(Table2[[#This Row],[M4B]],Table2[[#This Row],[M4B_h]])</f>
        <v>5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15" s="17" t="s">
        <v>607</v>
      </c>
      <c r="D615" s="18">
        <v>7</v>
      </c>
      <c r="E615" s="22" t="s">
        <v>14</v>
      </c>
      <c r="F615" s="43">
        <f>IF(Table2[[#This Row],[M5B]]="",Table2[[#This Row],[M5B_h]],SUM(Table2[[#This Row],[M5B_h]],Table2[[#This Row],[M5B]]))</f>
        <v>7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7</v>
      </c>
      <c r="R615" s="14">
        <f>SUM(Table2[[#This Row],[M2B]],Table2[[#This Row],[M2B_h]])</f>
        <v>7</v>
      </c>
      <c r="S615" s="14">
        <f>SUM(Table2[[#This Row],[M3B]],Table2[[#This Row],[M3B_h]])</f>
        <v>7</v>
      </c>
      <c r="T615" s="14">
        <f>SUM(Table2[[#This Row],[M4B]],Table2[[#This Row],[M4B_h]])</f>
        <v>7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16" s="17" t="s">
        <v>608</v>
      </c>
      <c r="D616" s="18">
        <v>2</v>
      </c>
      <c r="E616" s="22" t="s">
        <v>14</v>
      </c>
      <c r="F616" s="43">
        <f>IF(Table2[[#This Row],[M5B]]="",Table2[[#This Row],[M5B_h]],SUM(Table2[[#This Row],[M5B_h]],Table2[[#This Row],[M5B]]))</f>
        <v>2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2</v>
      </c>
      <c r="R616" s="14">
        <f>SUM(Table2[[#This Row],[M2B]],Table2[[#This Row],[M2B_h]])</f>
        <v>2</v>
      </c>
      <c r="S616" s="14">
        <f>SUM(Table2[[#This Row],[M3B]],Table2[[#This Row],[M3B_h]])</f>
        <v>2</v>
      </c>
      <c r="T616" s="14">
        <f>SUM(Table2[[#This Row],[M4B]],Table2[[#This Row],[M4B_h]])</f>
        <v>2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17" s="17" t="s">
        <v>609</v>
      </c>
      <c r="D617" s="18">
        <v>10</v>
      </c>
      <c r="E617" s="22" t="s">
        <v>67</v>
      </c>
      <c r="F617" s="43">
        <f>IF(Table2[[#This Row],[M5B]]="",Table2[[#This Row],[M5B_h]],SUM(Table2[[#This Row],[M5B_h]],Table2[[#This Row],[M5B]]))</f>
        <v>10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10</v>
      </c>
      <c r="R617" s="14">
        <f>SUM(Table2[[#This Row],[M2B]],Table2[[#This Row],[M2B_h]])</f>
        <v>10</v>
      </c>
      <c r="S617" s="14">
        <f>SUM(Table2[[#This Row],[M3B]],Table2[[#This Row],[M3B_h]])</f>
        <v>10</v>
      </c>
      <c r="T617" s="14">
        <f>SUM(Table2[[#This Row],[M4B]],Table2[[#This Row],[M4B_h]])</f>
        <v>10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18" s="17" t="s">
        <v>610</v>
      </c>
      <c r="D618" s="18">
        <v>3</v>
      </c>
      <c r="E618" s="22" t="s">
        <v>611</v>
      </c>
      <c r="F618" s="43">
        <f>IF(Table2[[#This Row],[M5B]]="",Table2[[#This Row],[M5B_h]],SUM(Table2[[#This Row],[M5B_h]],Table2[[#This Row],[M5B]]))</f>
        <v>3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3</v>
      </c>
      <c r="R618" s="14">
        <f>SUM(Table2[[#This Row],[M2B]],Table2[[#This Row],[M2B_h]])</f>
        <v>3</v>
      </c>
      <c r="S618" s="14">
        <f>SUM(Table2[[#This Row],[M3B]],Table2[[#This Row],[M3B_h]])</f>
        <v>3</v>
      </c>
      <c r="T618" s="14">
        <f>SUM(Table2[[#This Row],[M4B]],Table2[[#This Row],[M4B_h]])</f>
        <v>3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9" s="17" t="s">
        <v>612</v>
      </c>
      <c r="D619" s="18">
        <v>27</v>
      </c>
      <c r="E619" s="22" t="s">
        <v>14</v>
      </c>
      <c r="F619" s="43">
        <f>IF(Table2[[#This Row],[M5B]]="",Table2[[#This Row],[M5B_h]],SUM(Table2[[#This Row],[M5B_h]],Table2[[#This Row],[M5B]]))</f>
        <v>27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27</v>
      </c>
      <c r="R619" s="14">
        <f>SUM(Table2[[#This Row],[M2B]],Table2[[#This Row],[M2B_h]])</f>
        <v>27</v>
      </c>
      <c r="S619" s="14">
        <f>SUM(Table2[[#This Row],[M3B]],Table2[[#This Row],[M3B_h]])</f>
        <v>27</v>
      </c>
      <c r="T619" s="14">
        <f>SUM(Table2[[#This Row],[M4B]],Table2[[#This Row],[M4B_h]])</f>
        <v>27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0" s="17" t="s">
        <v>613</v>
      </c>
      <c r="D620" s="18">
        <v>6</v>
      </c>
      <c r="E620" s="22" t="s">
        <v>120</v>
      </c>
      <c r="F620" s="43">
        <f>IF(Table2[[#This Row],[M5B]]="",Table2[[#This Row],[M5B_h]],SUM(Table2[[#This Row],[M5B_h]],Table2[[#This Row],[M5B]]))</f>
        <v>6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6</v>
      </c>
      <c r="R620" s="14">
        <f>SUM(Table2[[#This Row],[M2B]],Table2[[#This Row],[M2B_h]])</f>
        <v>6</v>
      </c>
      <c r="S620" s="14">
        <f>SUM(Table2[[#This Row],[M3B]],Table2[[#This Row],[M3B_h]])</f>
        <v>6</v>
      </c>
      <c r="T620" s="14">
        <f>SUM(Table2[[#This Row],[M4B]],Table2[[#This Row],[M4B_h]])</f>
        <v>6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21" s="17" t="s">
        <v>614</v>
      </c>
      <c r="D621" s="18">
        <v>4</v>
      </c>
      <c r="E621" s="22" t="s">
        <v>14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22" s="17" t="s">
        <v>615</v>
      </c>
      <c r="D622" s="18">
        <v>5</v>
      </c>
      <c r="E622" s="22" t="s">
        <v>14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23" s="17" t="s">
        <v>616</v>
      </c>
      <c r="D623" s="18">
        <v>3</v>
      </c>
      <c r="E623" s="22" t="s">
        <v>14</v>
      </c>
      <c r="F623" s="43">
        <f>IF(Table2[[#This Row],[M5B]]="",Table2[[#This Row],[M5B_h]],SUM(Table2[[#This Row],[M5B_h]],Table2[[#This Row],[M5B]]))</f>
        <v>3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3</v>
      </c>
      <c r="R623" s="14">
        <f>SUM(Table2[[#This Row],[M2B]],Table2[[#This Row],[M2B_h]])</f>
        <v>3</v>
      </c>
      <c r="S623" s="14">
        <f>SUM(Table2[[#This Row],[M3B]],Table2[[#This Row],[M3B_h]])</f>
        <v>3</v>
      </c>
      <c r="T623" s="14">
        <f>SUM(Table2[[#This Row],[M4B]],Table2[[#This Row],[M4B_h]])</f>
        <v>3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24" s="17" t="s">
        <v>617</v>
      </c>
      <c r="D624" s="18">
        <v>4</v>
      </c>
      <c r="E624" s="22" t="s">
        <v>618</v>
      </c>
      <c r="F624" s="43">
        <f>IF(Table2[[#This Row],[M5B]]="",Table2[[#This Row],[M5B_h]],SUM(Table2[[#This Row],[M5B_h]],Table2[[#This Row],[M5B]]))</f>
        <v>4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4</v>
      </c>
      <c r="R624" s="14">
        <f>SUM(Table2[[#This Row],[M2B]],Table2[[#This Row],[M2B_h]])</f>
        <v>4</v>
      </c>
      <c r="S624" s="14">
        <f>SUM(Table2[[#This Row],[M3B]],Table2[[#This Row],[M3B_h]])</f>
        <v>4</v>
      </c>
      <c r="T624" s="14">
        <f>SUM(Table2[[#This Row],[M4B]],Table2[[#This Row],[M4B_h]])</f>
        <v>4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25" s="17" t="s">
        <v>619</v>
      </c>
      <c r="D625" s="18">
        <v>5</v>
      </c>
      <c r="E625" s="22" t="s">
        <v>14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26" s="17" t="s">
        <v>620</v>
      </c>
      <c r="D626" s="18">
        <v>5</v>
      </c>
      <c r="E626" s="22" t="s">
        <v>241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27" s="17" t="s">
        <v>621</v>
      </c>
      <c r="D627" s="18">
        <v>2</v>
      </c>
      <c r="E627" s="22" t="s">
        <v>241</v>
      </c>
      <c r="F627" s="43">
        <f>IF(Table2[[#This Row],[M5B]]="",Table2[[#This Row],[M5B_h]],SUM(Table2[[#This Row],[M5B_h]],Table2[[#This Row],[M5B]]))</f>
        <v>2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2</v>
      </c>
      <c r="R627" s="14">
        <f>SUM(Table2[[#This Row],[M2B]],Table2[[#This Row],[M2B_h]])</f>
        <v>2</v>
      </c>
      <c r="S627" s="14">
        <f>SUM(Table2[[#This Row],[M3B]],Table2[[#This Row],[M3B_h]])</f>
        <v>2</v>
      </c>
      <c r="T627" s="14">
        <f>SUM(Table2[[#This Row],[M4B]],Table2[[#This Row],[M4B_h]])</f>
        <v>2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28" s="17" t="s">
        <v>622</v>
      </c>
      <c r="D628" s="18">
        <v>2</v>
      </c>
      <c r="E628" s="22" t="s">
        <v>14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9" s="17" t="s">
        <v>623</v>
      </c>
      <c r="D629" s="18">
        <v>7</v>
      </c>
      <c r="E629" s="22" t="s">
        <v>14</v>
      </c>
      <c r="F629" s="43">
        <f>IF(Table2[[#This Row],[M5B]]="",Table2[[#This Row],[M5B_h]],SUM(Table2[[#This Row],[M5B_h]],Table2[[#This Row],[M5B]]))</f>
        <v>7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7</v>
      </c>
      <c r="R629" s="14">
        <f>SUM(Table2[[#This Row],[M2B]],Table2[[#This Row],[M2B_h]])</f>
        <v>7</v>
      </c>
      <c r="S629" s="14">
        <f>SUM(Table2[[#This Row],[M3B]],Table2[[#This Row],[M3B_h]])</f>
        <v>7</v>
      </c>
      <c r="T629" s="14">
        <f>SUM(Table2[[#This Row],[M4B]],Table2[[#This Row],[M4B_h]])</f>
        <v>7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0" s="17" t="s">
        <v>624</v>
      </c>
      <c r="D630" s="18">
        <v>2</v>
      </c>
      <c r="E630" s="22" t="s">
        <v>14</v>
      </c>
      <c r="F630" s="43">
        <f>IF(Table2[[#This Row],[M5B]]="",Table2[[#This Row],[M5B_h]],SUM(Table2[[#This Row],[M5B_h]],Table2[[#This Row],[M5B]]))</f>
        <v>2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2</v>
      </c>
      <c r="R630" s="14">
        <f>SUM(Table2[[#This Row],[M2B]],Table2[[#This Row],[M2B_h]])</f>
        <v>2</v>
      </c>
      <c r="S630" s="14">
        <f>SUM(Table2[[#This Row],[M3B]],Table2[[#This Row],[M3B_h]])</f>
        <v>2</v>
      </c>
      <c r="T630" s="14">
        <f>SUM(Table2[[#This Row],[M4B]],Table2[[#This Row],[M4B_h]])</f>
        <v>2</v>
      </c>
    </row>
    <row r="631" spans="1:20">
      <c r="A631" s="11" t="str">
        <f>IF(Table2[[#This Row],[TT]]=0,"",ROW())</f>
        <v/>
      </c>
      <c r="B63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31" s="17" t="s">
        <v>625</v>
      </c>
      <c r="D631" s="18">
        <v>0</v>
      </c>
      <c r="E631" s="22" t="s">
        <v>14</v>
      </c>
      <c r="F631" s="43">
        <f>IF(Table2[[#This Row],[M5B]]="",Table2[[#This Row],[M5B_h]],SUM(Table2[[#This Row],[M5B_h]],Table2[[#This Row],[M5B]]))</f>
        <v>0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0</v>
      </c>
      <c r="R631" s="14">
        <f>SUM(Table2[[#This Row],[M2B]],Table2[[#This Row],[M2B_h]])</f>
        <v>0</v>
      </c>
      <c r="S631" s="14">
        <f>SUM(Table2[[#This Row],[M3B]],Table2[[#This Row],[M3B_h]])</f>
        <v>0</v>
      </c>
      <c r="T631" s="14">
        <f>SUM(Table2[[#This Row],[M4B]],Table2[[#This Row],[M4B_h]])</f>
        <v>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32" s="17" t="s">
        <v>626</v>
      </c>
      <c r="D632" s="18">
        <v>5</v>
      </c>
      <c r="E632" s="22" t="s">
        <v>627</v>
      </c>
      <c r="F632" s="43">
        <f>IF(Table2[[#This Row],[M5B]]="",Table2[[#This Row],[M5B_h]],SUM(Table2[[#This Row],[M5B_h]],Table2[[#This Row],[M5B]]))</f>
        <v>5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5</v>
      </c>
      <c r="R632" s="14">
        <f>SUM(Table2[[#This Row],[M2B]],Table2[[#This Row],[M2B_h]])</f>
        <v>5</v>
      </c>
      <c r="S632" s="14">
        <f>SUM(Table2[[#This Row],[M3B]],Table2[[#This Row],[M3B_h]])</f>
        <v>5</v>
      </c>
      <c r="T632" s="14">
        <f>SUM(Table2[[#This Row],[M4B]],Table2[[#This Row],[M4B_h]])</f>
        <v>5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33" s="17" t="s">
        <v>628</v>
      </c>
      <c r="D633" s="18">
        <v>8</v>
      </c>
      <c r="E633" s="22" t="s">
        <v>629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34" s="17" t="s">
        <v>630</v>
      </c>
      <c r="D634" s="18">
        <v>9</v>
      </c>
      <c r="E634" s="22" t="s">
        <v>627</v>
      </c>
      <c r="F634" s="43">
        <f>IF(Table2[[#This Row],[M5B]]="",Table2[[#This Row],[M5B_h]],SUM(Table2[[#This Row],[M5B_h]],Table2[[#This Row],[M5B]]))</f>
        <v>9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9</v>
      </c>
      <c r="R634" s="14">
        <f>SUM(Table2[[#This Row],[M2B]],Table2[[#This Row],[M2B_h]])</f>
        <v>9</v>
      </c>
      <c r="S634" s="14">
        <f>SUM(Table2[[#This Row],[M3B]],Table2[[#This Row],[M3B_h]])</f>
        <v>9</v>
      </c>
      <c r="T634" s="14">
        <f>SUM(Table2[[#This Row],[M4B]],Table2[[#This Row],[M4B_h]])</f>
        <v>9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35" s="17" t="s">
        <v>631</v>
      </c>
      <c r="D635" s="18">
        <v>5</v>
      </c>
      <c r="E635" s="22" t="s">
        <v>14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36" s="17" t="s">
        <v>632</v>
      </c>
      <c r="D636" s="18">
        <v>4</v>
      </c>
      <c r="E636" s="22" t="s">
        <v>14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37" s="17" t="s">
        <v>633</v>
      </c>
      <c r="D637" s="18">
        <v>3</v>
      </c>
      <c r="E637" s="22" t="s">
        <v>634</v>
      </c>
      <c r="F637" s="43">
        <f>IF(Table2[[#This Row],[M5B]]="",Table2[[#This Row],[M5B_h]],SUM(Table2[[#This Row],[M5B_h]],Table2[[#This Row],[M5B]]))</f>
        <v>3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3</v>
      </c>
      <c r="R637" s="14">
        <f>SUM(Table2[[#This Row],[M2B]],Table2[[#This Row],[M2B_h]])</f>
        <v>3</v>
      </c>
      <c r="S637" s="14">
        <f>SUM(Table2[[#This Row],[M3B]],Table2[[#This Row],[M3B_h]])</f>
        <v>3</v>
      </c>
      <c r="T637" s="14">
        <f>SUM(Table2[[#This Row],[M4B]],Table2[[#This Row],[M4B_h]])</f>
        <v>3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bpgp609</v>
      </c>
      <c r="C638" s="17" t="s">
        <v>635</v>
      </c>
      <c r="D638" s="18">
        <v>4</v>
      </c>
      <c r="E638" s="22" t="s">
        <v>14</v>
      </c>
      <c r="F638" s="43">
        <f>IF(Table2[[#This Row],[M5B]]="",Table2[[#This Row],[M5B_h]],SUM(Table2[[#This Row],[M5B_h]],Table2[[#This Row],[M5B]]))</f>
        <v>4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4</v>
      </c>
      <c r="R638" s="14">
        <f>SUM(Table2[[#This Row],[M2B]],Table2[[#This Row],[M2B_h]])</f>
        <v>4</v>
      </c>
      <c r="S638" s="14">
        <f>SUM(Table2[[#This Row],[M3B]],Table2[[#This Row],[M3B_h]])</f>
        <v>4</v>
      </c>
      <c r="T638" s="14">
        <f>SUM(Table2[[#This Row],[M4B]],Table2[[#This Row],[M4B_h]])</f>
        <v>4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9" s="17" t="s">
        <v>636</v>
      </c>
      <c r="D639" s="18">
        <v>4</v>
      </c>
      <c r="E639" s="22" t="s">
        <v>518</v>
      </c>
      <c r="F639" s="43">
        <f>IF(Table2[[#This Row],[M5B]]="",Table2[[#This Row],[M5B_h]],SUM(Table2[[#This Row],[M5B_h]],Table2[[#This Row],[M5B]]))</f>
        <v>4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4</v>
      </c>
      <c r="R639" s="14">
        <f>SUM(Table2[[#This Row],[M2B]],Table2[[#This Row],[M2B_h]])</f>
        <v>4</v>
      </c>
      <c r="S639" s="14">
        <f>SUM(Table2[[#This Row],[M3B]],Table2[[#This Row],[M3B_h]])</f>
        <v>4</v>
      </c>
      <c r="T639" s="14">
        <f>SUM(Table2[[#This Row],[M4B]],Table2[[#This Row],[M4B_h]])</f>
        <v>4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40" s="17" t="s">
        <v>2770</v>
      </c>
      <c r="D640" s="18">
        <v>2</v>
      </c>
      <c r="E640" s="22" t="s">
        <v>518</v>
      </c>
      <c r="F640" s="43">
        <f>IF(Table2[[#This Row],[M5B]]="",Table2[[#This Row],[M5B_h]],SUM(Table2[[#This Row],[M5B_h]],Table2[[#This Row],[M5B]]))</f>
        <v>2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2</v>
      </c>
      <c r="R640" s="14">
        <f>SUM(Table2[[#This Row],[M2B]],Table2[[#This Row],[M2B_h]])</f>
        <v>2</v>
      </c>
      <c r="S640" s="14">
        <f>SUM(Table2[[#This Row],[M3B]],Table2[[#This Row],[M3B_h]])</f>
        <v>2</v>
      </c>
      <c r="T640" s="14">
        <f>SUM(Table2[[#This Row],[M4B]],Table2[[#This Row],[M4B_h]])</f>
        <v>2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41" s="17" t="s">
        <v>2586</v>
      </c>
      <c r="D641" s="18">
        <v>11</v>
      </c>
      <c r="E641" s="22" t="s">
        <v>518</v>
      </c>
      <c r="F641" s="43">
        <f>IF(Table2[[#This Row],[M5B]]="",Table2[[#This Row],[M5B_h]],SUM(Table2[[#This Row],[M5B_h]],Table2[[#This Row],[M5B]]))</f>
        <v>11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11</v>
      </c>
      <c r="R641" s="14">
        <f>SUM(Table2[[#This Row],[M2B]],Table2[[#This Row],[M2B_h]])</f>
        <v>11</v>
      </c>
      <c r="S641" s="14">
        <f>SUM(Table2[[#This Row],[M3B]],Table2[[#This Row],[M3B_h]])</f>
        <v>11</v>
      </c>
      <c r="T641" s="14">
        <f>SUM(Table2[[#This Row],[M4B]],Table2[[#This Row],[M4B_h]])</f>
        <v>11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42" s="17" t="s">
        <v>637</v>
      </c>
      <c r="D642" s="18">
        <v>8</v>
      </c>
      <c r="E642" s="22" t="s">
        <v>139</v>
      </c>
      <c r="F642" s="43">
        <f>IF(Table2[[#This Row],[M5B]]="",Table2[[#This Row],[M5B_h]],SUM(Table2[[#This Row],[M5B_h]],Table2[[#This Row],[M5B]]))</f>
        <v>8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8</v>
      </c>
      <c r="R642" s="14">
        <f>SUM(Table2[[#This Row],[M2B]],Table2[[#This Row],[M2B_h]])</f>
        <v>8</v>
      </c>
      <c r="S642" s="14">
        <f>SUM(Table2[[#This Row],[M3B]],Table2[[#This Row],[M3B_h]])</f>
        <v>8</v>
      </c>
      <c r="T642" s="14">
        <f>SUM(Table2[[#This Row],[M4B]],Table2[[#This Row],[M4B_h]])</f>
        <v>8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43" s="17" t="s">
        <v>638</v>
      </c>
      <c r="D643" s="18">
        <v>13</v>
      </c>
      <c r="E643" s="22" t="s">
        <v>43</v>
      </c>
      <c r="F643" s="43">
        <f>IF(Table2[[#This Row],[M5B]]="",Table2[[#This Row],[M5B_h]],SUM(Table2[[#This Row],[M5B_h]],Table2[[#This Row],[M5B]]))</f>
        <v>13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13</v>
      </c>
      <c r="R643" s="14">
        <f>SUM(Table2[[#This Row],[M2B]],Table2[[#This Row],[M2B_h]])</f>
        <v>13</v>
      </c>
      <c r="S643" s="14">
        <f>SUM(Table2[[#This Row],[M3B]],Table2[[#This Row],[M3B_h]])</f>
        <v>13</v>
      </c>
      <c r="T643" s="14">
        <f>SUM(Table2[[#This Row],[M4B]],Table2[[#This Row],[M4B_h]])</f>
        <v>13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44" s="17" t="s">
        <v>639</v>
      </c>
      <c r="D644" s="18">
        <v>12</v>
      </c>
      <c r="E644" s="22" t="s">
        <v>14</v>
      </c>
      <c r="F644" s="43">
        <f>IF(Table2[[#This Row],[M5B]]="",Table2[[#This Row],[M5B_h]],SUM(Table2[[#This Row],[M5B_h]],Table2[[#This Row],[M5B]]))</f>
        <v>6</v>
      </c>
      <c r="G644" s="12">
        <v>11</v>
      </c>
      <c r="H644" s="12">
        <f>IF(Table2[[#This Row],[M1A]]="","",Table2[[#This Row],[M1A]]-Table2[[#This Row],[AWAL]])</f>
        <v>-1</v>
      </c>
      <c r="I644" s="12">
        <v>6</v>
      </c>
      <c r="J644" s="12">
        <f>IF(Table2[[#This Row],[M2A]]="","",SUM(Table2[[#This Row],[M2A]]-Table2[[#This Row],[M2B_h]]))</f>
        <v>-5</v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11</v>
      </c>
      <c r="R644" s="14">
        <f>SUM(Table2[[#This Row],[M2B]],Table2[[#This Row],[M2B_h]])</f>
        <v>6</v>
      </c>
      <c r="S644" s="14">
        <f>SUM(Table2[[#This Row],[M3B]],Table2[[#This Row],[M3B_h]])</f>
        <v>6</v>
      </c>
      <c r="T644" s="14">
        <f>SUM(Table2[[#This Row],[M4B]],Table2[[#This Row],[M4B_h]])</f>
        <v>6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45" s="17" t="s">
        <v>640</v>
      </c>
      <c r="D645" s="18">
        <v>2</v>
      </c>
      <c r="E645" s="22" t="s">
        <v>212</v>
      </c>
      <c r="F645" s="43">
        <f>IF(Table2[[#This Row],[M5B]]="",Table2[[#This Row],[M5B_h]],SUM(Table2[[#This Row],[M5B_h]],Table2[[#This Row],[M5B]]))</f>
        <v>2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2</v>
      </c>
      <c r="R645" s="14">
        <f>SUM(Table2[[#This Row],[M2B]],Table2[[#This Row],[M2B_h]])</f>
        <v>2</v>
      </c>
      <c r="S645" s="14">
        <f>SUM(Table2[[#This Row],[M3B]],Table2[[#This Row],[M3B_h]])</f>
        <v>2</v>
      </c>
      <c r="T645" s="14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46" s="17" t="s">
        <v>641</v>
      </c>
      <c r="D646" s="18">
        <v>4</v>
      </c>
      <c r="E646" s="22" t="s">
        <v>67</v>
      </c>
      <c r="F646" s="43">
        <f>IF(Table2[[#This Row],[M5B]]="",Table2[[#This Row],[M5B_h]],SUM(Table2[[#This Row],[M5B_h]],Table2[[#This Row],[M5B]]))</f>
        <v>4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4</v>
      </c>
      <c r="R646" s="14">
        <f>SUM(Table2[[#This Row],[M2B]],Table2[[#This Row],[M2B_h]])</f>
        <v>4</v>
      </c>
      <c r="S646" s="14">
        <f>SUM(Table2[[#This Row],[M3B]],Table2[[#This Row],[M3B_h]])</f>
        <v>4</v>
      </c>
      <c r="T646" s="14">
        <f>SUM(Table2[[#This Row],[M4B]],Table2[[#This Row],[M4B_h]])</f>
        <v>4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47" s="17" t="s">
        <v>642</v>
      </c>
      <c r="D647" s="18">
        <v>2</v>
      </c>
      <c r="E647" s="22" t="s">
        <v>120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48" s="17" t="s">
        <v>643</v>
      </c>
      <c r="D648" s="18">
        <v>8</v>
      </c>
      <c r="E648" s="22" t="s">
        <v>67</v>
      </c>
      <c r="F648" s="43">
        <f>IF(Table2[[#This Row],[M5B]]="",Table2[[#This Row],[M5B_h]],SUM(Table2[[#This Row],[M5B_h]],Table2[[#This Row],[M5B]]))</f>
        <v>8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8</v>
      </c>
      <c r="R648" s="14">
        <f>SUM(Table2[[#This Row],[M2B]],Table2[[#This Row],[M2B_h]])</f>
        <v>8</v>
      </c>
      <c r="S648" s="14">
        <f>SUM(Table2[[#This Row],[M3B]],Table2[[#This Row],[M3B_h]])</f>
        <v>8</v>
      </c>
      <c r="T648" s="14">
        <f>SUM(Table2[[#This Row],[M4B]],Table2[[#This Row],[M4B_h]])</f>
        <v>8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bpkg1b</v>
      </c>
      <c r="C649" s="17" t="s">
        <v>644</v>
      </c>
      <c r="D649" s="18">
        <v>6</v>
      </c>
      <c r="E649" s="22" t="s">
        <v>14</v>
      </c>
      <c r="F649" s="43">
        <f>IF(Table2[[#This Row],[M5B]]="",Table2[[#This Row],[M5B_h]],SUM(Table2[[#This Row],[M5B_h]],Table2[[#This Row],[M5B]]))</f>
        <v>6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6</v>
      </c>
      <c r="R649" s="14">
        <f>SUM(Table2[[#This Row],[M2B]],Table2[[#This Row],[M2B_h]])</f>
        <v>6</v>
      </c>
      <c r="S649" s="14">
        <f>SUM(Table2[[#This Row],[M3B]],Table2[[#This Row],[M3B_h]])</f>
        <v>6</v>
      </c>
      <c r="T649" s="14">
        <f>SUM(Table2[[#This Row],[M4B]],Table2[[#This Row],[M4B_h]])</f>
        <v>6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50" s="17" t="s">
        <v>645</v>
      </c>
      <c r="D650" s="18">
        <v>4</v>
      </c>
      <c r="E650" s="22" t="s">
        <v>50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51" s="17" t="s">
        <v>646</v>
      </c>
      <c r="D651" s="18">
        <v>9</v>
      </c>
      <c r="E651" s="22" t="s">
        <v>50</v>
      </c>
      <c r="F651" s="43">
        <f>IF(Table2[[#This Row],[M5B]]="",Table2[[#This Row],[M5B_h]],SUM(Table2[[#This Row],[M5B_h]],Table2[[#This Row],[M5B]]))</f>
        <v>9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9</v>
      </c>
      <c r="R651" s="14">
        <f>SUM(Table2[[#This Row],[M2B]],Table2[[#This Row],[M2B_h]])</f>
        <v>9</v>
      </c>
      <c r="S651" s="14">
        <f>SUM(Table2[[#This Row],[M3B]],Table2[[#This Row],[M3B_h]])</f>
        <v>9</v>
      </c>
      <c r="T651" s="14">
        <f>SUM(Table2[[#This Row],[M4B]],Table2[[#This Row],[M4B_h]])</f>
        <v>9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52" s="17" t="s">
        <v>648</v>
      </c>
      <c r="D652" s="18">
        <v>9</v>
      </c>
      <c r="E652" s="22" t="s">
        <v>93</v>
      </c>
      <c r="F652" s="43">
        <f>IF(Table2[[#This Row],[M5B]]="",Table2[[#This Row],[M5B_h]],SUM(Table2[[#This Row],[M5B_h]],Table2[[#This Row],[M5B]]))</f>
        <v>9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9</v>
      </c>
      <c r="R652" s="14">
        <f>SUM(Table2[[#This Row],[M2B]],Table2[[#This Row],[M2B_h]])</f>
        <v>9</v>
      </c>
      <c r="S652" s="14">
        <f>SUM(Table2[[#This Row],[M3B]],Table2[[#This Row],[M3B_h]])</f>
        <v>9</v>
      </c>
      <c r="T652" s="14">
        <f>SUM(Table2[[#This Row],[M4B]],Table2[[#This Row],[M4B_h]])</f>
        <v>9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53" s="17" t="s">
        <v>649</v>
      </c>
      <c r="D653" s="18">
        <v>2</v>
      </c>
      <c r="E653" s="22" t="s">
        <v>650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54" s="17" t="s">
        <v>651</v>
      </c>
      <c r="D654" s="18">
        <v>7</v>
      </c>
      <c r="E654" s="22" t="s">
        <v>135</v>
      </c>
      <c r="F654" s="43">
        <f>IF(Table2[[#This Row],[M5B]]="",Table2[[#This Row],[M5B_h]],SUM(Table2[[#This Row],[M5B_h]],Table2[[#This Row],[M5B]]))</f>
        <v>7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7</v>
      </c>
      <c r="R654" s="14">
        <f>SUM(Table2[[#This Row],[M2B]],Table2[[#This Row],[M2B_h]])</f>
        <v>7</v>
      </c>
      <c r="S654" s="14">
        <f>SUM(Table2[[#This Row],[M3B]],Table2[[#This Row],[M3B_h]])</f>
        <v>7</v>
      </c>
      <c r="T654" s="14">
        <f>SUM(Table2[[#This Row],[M4B]],Table2[[#This Row],[M4B_h]])</f>
        <v>7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55" s="17" t="s">
        <v>652</v>
      </c>
      <c r="D655" s="18">
        <v>35</v>
      </c>
      <c r="E655" s="22" t="s">
        <v>198</v>
      </c>
      <c r="F655" s="43">
        <f>IF(Table2[[#This Row],[M5B]]="",Table2[[#This Row],[M5B_h]],SUM(Table2[[#This Row],[M5B_h]],Table2[[#This Row],[M5B]]))</f>
        <v>35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35</v>
      </c>
      <c r="R655" s="14">
        <f>SUM(Table2[[#This Row],[M2B]],Table2[[#This Row],[M2B_h]])</f>
        <v>35</v>
      </c>
      <c r="S655" s="14">
        <f>SUM(Table2[[#This Row],[M3B]],Table2[[#This Row],[M3B_h]])</f>
        <v>35</v>
      </c>
      <c r="T655" s="14">
        <f>SUM(Table2[[#This Row],[M4B]],Table2[[#This Row],[M4B_h]])</f>
        <v>35</v>
      </c>
    </row>
    <row r="656" spans="1:20">
      <c r="A656" s="11" t="str">
        <f>IF(Table2[[#This Row],[TT]]=0,"",ROW())</f>
        <v/>
      </c>
      <c r="B65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56" s="16" t="s">
        <v>2650</v>
      </c>
      <c r="D656" s="25">
        <v>0</v>
      </c>
      <c r="E656" s="47" t="s">
        <v>2434</v>
      </c>
      <c r="F656" s="43">
        <f>IF(Table2[[#This Row],[M5B]]="",Table2[[#This Row],[M5B_h]],SUM(Table2[[#This Row],[M5B_h]],Table2[[#This Row],[M5B]]))</f>
        <v>0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0</v>
      </c>
      <c r="R656" s="14">
        <f>SUM(Table2[[#This Row],[M2B]],Table2[[#This Row],[M2B_h]])</f>
        <v>0</v>
      </c>
      <c r="S656" s="14">
        <f>SUM(Table2[[#This Row],[M3B]],Table2[[#This Row],[M3B_h]])</f>
        <v>0</v>
      </c>
      <c r="T656" s="14">
        <f>SUM(Table2[[#This Row],[M4B]],Table2[[#This Row],[M4B_h]])</f>
        <v>0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57" s="17" t="s">
        <v>653</v>
      </c>
      <c r="D657" s="18">
        <v>2</v>
      </c>
      <c r="E657" s="22" t="s">
        <v>654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58" s="17" t="s">
        <v>655</v>
      </c>
      <c r="D658" s="18">
        <v>1</v>
      </c>
      <c r="E658" s="22" t="s">
        <v>14</v>
      </c>
      <c r="F658" s="43">
        <f>IF(Table2[[#This Row],[M5B]]="",Table2[[#This Row],[M5B_h]],SUM(Table2[[#This Row],[M5B_h]],Table2[[#This Row],[M5B]]))</f>
        <v>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</v>
      </c>
      <c r="R658" s="14">
        <f>SUM(Table2[[#This Row],[M2B]],Table2[[#This Row],[M2B_h]])</f>
        <v>1</v>
      </c>
      <c r="S658" s="14">
        <f>SUM(Table2[[#This Row],[M3B]],Table2[[#This Row],[M3B_h]])</f>
        <v>1</v>
      </c>
      <c r="T658" s="14">
        <f>SUM(Table2[[#This Row],[M4B]],Table2[[#This Row],[M4B_h]])</f>
        <v>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9" s="17" t="s">
        <v>656</v>
      </c>
      <c r="D659" s="18">
        <v>2</v>
      </c>
      <c r="E659" s="22" t="s">
        <v>657</v>
      </c>
      <c r="F659" s="43">
        <f>IF(Table2[[#This Row],[M5B]]="",Table2[[#This Row],[M5B_h]],SUM(Table2[[#This Row],[M5B_h]],Table2[[#This Row],[M5B]]))</f>
        <v>2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</v>
      </c>
      <c r="R659" s="14">
        <f>SUM(Table2[[#This Row],[M2B]],Table2[[#This Row],[M2B_h]])</f>
        <v>2</v>
      </c>
      <c r="S659" s="14">
        <f>SUM(Table2[[#This Row],[M3B]],Table2[[#This Row],[M3B_h]])</f>
        <v>2</v>
      </c>
      <c r="T659" s="14">
        <f>SUM(Table2[[#This Row],[M4B]],Table2[[#This Row],[M4B_h]])</f>
        <v>2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60" s="17" t="s">
        <v>658</v>
      </c>
      <c r="D660" s="18">
        <v>1</v>
      </c>
      <c r="E660" s="22" t="s">
        <v>14</v>
      </c>
      <c r="F660" s="43">
        <f>IF(Table2[[#This Row],[M5B]]="",Table2[[#This Row],[M5B_h]],SUM(Table2[[#This Row],[M5B_h]],Table2[[#This Row],[M5B]]))</f>
        <v>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1</v>
      </c>
      <c r="R660" s="14">
        <f>SUM(Table2[[#This Row],[M2B]],Table2[[#This Row],[M2B_h]])</f>
        <v>1</v>
      </c>
      <c r="S660" s="14">
        <f>SUM(Table2[[#This Row],[M3B]],Table2[[#This Row],[M3B_h]])</f>
        <v>1</v>
      </c>
      <c r="T660" s="14">
        <f>SUM(Table2[[#This Row],[M4B]],Table2[[#This Row],[M4B_h]])</f>
        <v>1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61" s="17" t="s">
        <v>659</v>
      </c>
      <c r="D661" s="18">
        <v>11</v>
      </c>
      <c r="E661" s="22" t="s">
        <v>387</v>
      </c>
      <c r="F661" s="43">
        <f>IF(Table2[[#This Row],[M5B]]="",Table2[[#This Row],[M5B_h]],SUM(Table2[[#This Row],[M5B_h]],Table2[[#This Row],[M5B]]))</f>
        <v>11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11</v>
      </c>
      <c r="R661" s="14">
        <f>SUM(Table2[[#This Row],[M2B]],Table2[[#This Row],[M2B_h]])</f>
        <v>11</v>
      </c>
      <c r="S661" s="14">
        <f>SUM(Table2[[#This Row],[M3B]],Table2[[#This Row],[M3B_h]])</f>
        <v>11</v>
      </c>
      <c r="T661" s="14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62" s="17" t="s">
        <v>660</v>
      </c>
      <c r="D662" s="18">
        <v>2</v>
      </c>
      <c r="E662" s="22" t="s">
        <v>2990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63" s="17" t="s">
        <v>661</v>
      </c>
      <c r="D663" s="18">
        <v>8</v>
      </c>
      <c r="E663" s="22" t="s">
        <v>14</v>
      </c>
      <c r="F663" s="43">
        <f>IF(Table2[[#This Row],[M5B]]="",Table2[[#This Row],[M5B_h]],SUM(Table2[[#This Row],[M5B_h]],Table2[[#This Row],[M5B]]))</f>
        <v>8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8</v>
      </c>
      <c r="R663" s="14">
        <f>SUM(Table2[[#This Row],[M2B]],Table2[[#This Row],[M2B_h]])</f>
        <v>8</v>
      </c>
      <c r="S663" s="14">
        <f>SUM(Table2[[#This Row],[M3B]],Table2[[#This Row],[M3B_h]])</f>
        <v>8</v>
      </c>
      <c r="T663" s="14">
        <f>SUM(Table2[[#This Row],[M4B]],Table2[[#This Row],[M4B_h]])</f>
        <v>8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64" s="17" t="s">
        <v>662</v>
      </c>
      <c r="D664" s="18">
        <v>6</v>
      </c>
      <c r="E664" s="22" t="s">
        <v>14</v>
      </c>
      <c r="F664" s="43">
        <f>IF(Table2[[#This Row],[M5B]]="",Table2[[#This Row],[M5B_h]],SUM(Table2[[#This Row],[M5B_h]],Table2[[#This Row],[M5B]]))</f>
        <v>6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6</v>
      </c>
      <c r="R664" s="14">
        <f>SUM(Table2[[#This Row],[M2B]],Table2[[#This Row],[M2B_h]])</f>
        <v>6</v>
      </c>
      <c r="S664" s="14">
        <f>SUM(Table2[[#This Row],[M3B]],Table2[[#This Row],[M3B_h]])</f>
        <v>6</v>
      </c>
      <c r="T664" s="14">
        <f>SUM(Table2[[#This Row],[M4B]],Table2[[#This Row],[M4B_h]])</f>
        <v>6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65" s="17" t="s">
        <v>663</v>
      </c>
      <c r="D665" s="18">
        <v>2</v>
      </c>
      <c r="E665" s="22" t="s">
        <v>67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66" s="17" t="s">
        <v>664</v>
      </c>
      <c r="D666" s="18">
        <v>1</v>
      </c>
      <c r="E666" s="22" t="s">
        <v>665</v>
      </c>
      <c r="F666" s="43">
        <f>IF(Table2[[#This Row],[M5B]]="",Table2[[#This Row],[M5B_h]],SUM(Table2[[#This Row],[M5B_h]],Table2[[#This Row],[M5B]]))</f>
        <v>1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1</v>
      </c>
      <c r="R666" s="14">
        <f>SUM(Table2[[#This Row],[M2B]],Table2[[#This Row],[M2B_h]])</f>
        <v>1</v>
      </c>
      <c r="S666" s="14">
        <f>SUM(Table2[[#This Row],[M3B]],Table2[[#This Row],[M3B_h]])</f>
        <v>1</v>
      </c>
      <c r="T666" s="14">
        <f>SUM(Table2[[#This Row],[M4B]],Table2[[#This Row],[M4B_h]])</f>
        <v>1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67" s="17" t="s">
        <v>666</v>
      </c>
      <c r="D667" s="18">
        <v>18</v>
      </c>
      <c r="E667" s="22" t="s">
        <v>200</v>
      </c>
      <c r="F667" s="43">
        <f>IF(Table2[[#This Row],[M5B]]="",Table2[[#This Row],[M5B_h]],SUM(Table2[[#This Row],[M5B_h]],Table2[[#This Row],[M5B]]))</f>
        <v>18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18</v>
      </c>
      <c r="R667" s="14">
        <f>SUM(Table2[[#This Row],[M2B]],Table2[[#This Row],[M2B_h]])</f>
        <v>18</v>
      </c>
      <c r="S667" s="14">
        <f>SUM(Table2[[#This Row],[M3B]],Table2[[#This Row],[M3B_h]])</f>
        <v>18</v>
      </c>
      <c r="T667" s="14">
        <f>SUM(Table2[[#This Row],[M4B]],Table2[[#This Row],[M4B_h]])</f>
        <v>18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68" s="17" t="s">
        <v>667</v>
      </c>
      <c r="D668" s="18">
        <v>4</v>
      </c>
      <c r="E668" s="22" t="s">
        <v>241</v>
      </c>
      <c r="F668" s="43">
        <f>IF(Table2[[#This Row],[M5B]]="",Table2[[#This Row],[M5B_h]],SUM(Table2[[#This Row],[M5B_h]],Table2[[#This Row],[M5B]]))</f>
        <v>4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</v>
      </c>
      <c r="R668" s="14">
        <f>SUM(Table2[[#This Row],[M2B]],Table2[[#This Row],[M2B_h]])</f>
        <v>4</v>
      </c>
      <c r="S668" s="14">
        <f>SUM(Table2[[#This Row],[M3B]],Table2[[#This Row],[M3B_h]])</f>
        <v>4</v>
      </c>
      <c r="T668" s="14">
        <f>SUM(Table2[[#This Row],[M4B]],Table2[[#This Row],[M4B_h]])</f>
        <v>4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9" s="17" t="s">
        <v>668</v>
      </c>
      <c r="D669" s="18">
        <v>2</v>
      </c>
      <c r="E669" s="22" t="s">
        <v>241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3" t="str">
        <f>IF(Table2[[#This Row],[TT]]=0,"",ROW())</f>
        <v/>
      </c>
      <c r="B67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70" s="16" t="s">
        <v>2790</v>
      </c>
      <c r="D670" s="25">
        <v>0</v>
      </c>
      <c r="E670" s="47" t="s">
        <v>2559</v>
      </c>
      <c r="F670" s="43">
        <f>IF(Table2[[#This Row],[M5B]]="",Table2[[#This Row],[M5B_h]],SUM(Table2[[#This Row],[M5B_h]],Table2[[#This Row],[M5B]]))</f>
        <v>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0</v>
      </c>
      <c r="R670" s="14">
        <f>SUM(Table2[[#This Row],[M2B]],Table2[[#This Row],[M2B_h]])</f>
        <v>0</v>
      </c>
      <c r="S670" s="14">
        <f>SUM(Table2[[#This Row],[M3B]],Table2[[#This Row],[M3B_h]])</f>
        <v>0</v>
      </c>
      <c r="T670" s="14">
        <f>SUM(Table2[[#This Row],[M4B]],Table2[[#This Row],[M4B_h]])</f>
        <v>0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71" s="17" t="s">
        <v>3256</v>
      </c>
      <c r="D671" s="18">
        <v>12</v>
      </c>
      <c r="E671" s="22" t="s">
        <v>2559</v>
      </c>
      <c r="F671" s="43">
        <f>IF(Table2[[#This Row],[M5B]]="",Table2[[#This Row],[M5B_h]],SUM(Table2[[#This Row],[M5B_h]],Table2[[#This Row],[M5B]]))</f>
        <v>10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K671" s="12">
        <v>10</v>
      </c>
      <c r="L671" s="12">
        <f>IF(Table2[[#This Row],[M3A]]="","",SUM(Table2[[#This Row],[M3A]]-Table2[[#This Row],[M3B_h]]))</f>
        <v>-2</v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12</v>
      </c>
      <c r="R671" s="14">
        <f>SUM(Table2[[#This Row],[M2B]],Table2[[#This Row],[M2B_h]])</f>
        <v>12</v>
      </c>
      <c r="S671" s="14">
        <f>SUM(Table2[[#This Row],[M3B]],Table2[[#This Row],[M3B_h]])</f>
        <v>10</v>
      </c>
      <c r="T671" s="14">
        <f>SUM(Table2[[#This Row],[M4B]],Table2[[#This Row],[M4B_h]])</f>
        <v>10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72" s="16" t="s">
        <v>669</v>
      </c>
      <c r="D672" s="18">
        <v>11</v>
      </c>
      <c r="E672" s="47" t="s">
        <v>441</v>
      </c>
      <c r="F672" s="43">
        <f>IF(Table2[[#This Row],[M5B]]="",Table2[[#This Row],[M5B_h]],SUM(Table2[[#This Row],[M5B_h]],Table2[[#This Row],[M5B]]))</f>
        <v>11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 t="str">
        <f>IF(Table2[[#This Row],[TT]]=0,"",ROW())</f>
        <v/>
      </c>
      <c r="B673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73" s="17" t="s">
        <v>670</v>
      </c>
      <c r="D673" s="18">
        <v>0</v>
      </c>
      <c r="E673" s="22" t="s">
        <v>518</v>
      </c>
      <c r="F673" s="43">
        <f>IF(Table2[[#This Row],[M5B]]="",Table2[[#This Row],[M5B_h]],SUM(Table2[[#This Row],[M5B_h]],Table2[[#This Row],[M5B]]))</f>
        <v>0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74" s="17" t="s">
        <v>671</v>
      </c>
      <c r="D674" s="18">
        <v>2</v>
      </c>
      <c r="E674" s="22" t="s">
        <v>14</v>
      </c>
      <c r="F674" s="43">
        <f>IF(Table2[[#This Row],[M5B]]="",Table2[[#This Row],[M5B_h]],SUM(Table2[[#This Row],[M5B_h]],Table2[[#This Row],[M5B]]))</f>
        <v>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2</v>
      </c>
      <c r="R674" s="14">
        <f>SUM(Table2[[#This Row],[M2B]],Table2[[#This Row],[M2B_h]])</f>
        <v>2</v>
      </c>
      <c r="S674" s="14">
        <f>SUM(Table2[[#This Row],[M3B]],Table2[[#This Row],[M3B_h]])</f>
        <v>2</v>
      </c>
      <c r="T674" s="14">
        <f>SUM(Table2[[#This Row],[M4B]],Table2[[#This Row],[M4B_h]])</f>
        <v>2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75" s="17" t="s">
        <v>672</v>
      </c>
      <c r="D675" s="18">
        <v>11</v>
      </c>
      <c r="E675" s="22" t="s">
        <v>518</v>
      </c>
      <c r="F675" s="43">
        <f>IF(Table2[[#This Row],[M5B]]="",Table2[[#This Row],[M5B_h]],SUM(Table2[[#This Row],[M5B_h]],Table2[[#This Row],[M5B]]))</f>
        <v>11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11</v>
      </c>
      <c r="R675" s="14">
        <f>SUM(Table2[[#This Row],[M2B]],Table2[[#This Row],[M2B_h]])</f>
        <v>11</v>
      </c>
      <c r="S675" s="14">
        <f>SUM(Table2[[#This Row],[M3B]],Table2[[#This Row],[M3B_h]])</f>
        <v>11</v>
      </c>
      <c r="T675" s="14">
        <f>SUM(Table2[[#This Row],[M4B]],Table2[[#This Row],[M4B_h]])</f>
        <v>11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76" s="17" t="s">
        <v>3030</v>
      </c>
      <c r="D676" s="18">
        <v>22</v>
      </c>
      <c r="E676" s="22" t="s">
        <v>634</v>
      </c>
      <c r="F676" s="43">
        <f>IF(Table2[[#This Row],[M5B]]="",Table2[[#This Row],[M5B_h]],SUM(Table2[[#This Row],[M5B_h]],Table2[[#This Row],[M5B]]))</f>
        <v>22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22</v>
      </c>
      <c r="R676" s="14">
        <f>SUM(Table2[[#This Row],[M2B]],Table2[[#This Row],[M2B_h]])</f>
        <v>22</v>
      </c>
      <c r="S676" s="14">
        <f>SUM(Table2[[#This Row],[M3B]],Table2[[#This Row],[M3B_h]])</f>
        <v>22</v>
      </c>
      <c r="T676" s="14">
        <f>SUM(Table2[[#This Row],[M4B]],Table2[[#This Row],[M4B_h]])</f>
        <v>22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77" s="17" t="s">
        <v>673</v>
      </c>
      <c r="D677" s="18">
        <v>3</v>
      </c>
      <c r="E677" s="22" t="s">
        <v>14</v>
      </c>
      <c r="F677" s="43">
        <f>IF(Table2[[#This Row],[M5B]]="",Table2[[#This Row],[M5B_h]],SUM(Table2[[#This Row],[M5B_h]],Table2[[#This Row],[M5B]]))</f>
        <v>3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</v>
      </c>
      <c r="R677" s="14">
        <f>SUM(Table2[[#This Row],[M2B]],Table2[[#This Row],[M2B_h]])</f>
        <v>3</v>
      </c>
      <c r="S677" s="14">
        <f>SUM(Table2[[#This Row],[M3B]],Table2[[#This Row],[M3B_h]])</f>
        <v>3</v>
      </c>
      <c r="T677" s="14">
        <f>SUM(Table2[[#This Row],[M4B]],Table2[[#This Row],[M4B_h]])</f>
        <v>3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78" s="17" t="s">
        <v>674</v>
      </c>
      <c r="D678" s="18">
        <v>36</v>
      </c>
      <c r="E678" s="22" t="s">
        <v>198</v>
      </c>
      <c r="F678" s="43">
        <f>IF(Table2[[#This Row],[M5B]]="",Table2[[#This Row],[M5B_h]],SUM(Table2[[#This Row],[M5B_h]],Table2[[#This Row],[M5B]]))</f>
        <v>36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36</v>
      </c>
      <c r="R678" s="14">
        <f>SUM(Table2[[#This Row],[M2B]],Table2[[#This Row],[M2B_h]])</f>
        <v>36</v>
      </c>
      <c r="S678" s="14">
        <f>SUM(Table2[[#This Row],[M3B]],Table2[[#This Row],[M3B_h]])</f>
        <v>36</v>
      </c>
      <c r="T678" s="14">
        <f>SUM(Table2[[#This Row],[M4B]],Table2[[#This Row],[M4B_h]])</f>
        <v>36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9" s="17" t="s">
        <v>675</v>
      </c>
      <c r="D679" s="18">
        <v>4</v>
      </c>
      <c r="E679" s="22" t="s">
        <v>657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3" t="str">
        <f>IF(Table2[[#This Row],[TT]]=0,"",ROW())</f>
        <v/>
      </c>
      <c r="B680" s="13" t="str">
        <f>LOWER(SUBSTITUTE(SUBSTITUTE(SUBSTITUTE(SUBSTITUTE(SUBSTITUTE(SUBSTITUTE(SUBSTITUTE(SUBSTITUTE(Table2[[#This Row],[NAMA BARANG]]," ",""),"""",""),"-",""),"/",""),"(",""),")",""),"&amp;",""),",",""))</f>
        <v>bpsq112</v>
      </c>
      <c r="C680" s="16" t="s">
        <v>2795</v>
      </c>
      <c r="D680" s="25">
        <v>0</v>
      </c>
      <c r="E680" s="47" t="s">
        <v>2567</v>
      </c>
      <c r="F680" s="43">
        <f>IF(Table2[[#This Row],[M5B]]="",Table2[[#This Row],[M5B_h]],SUM(Table2[[#This Row],[M5B_h]],Table2[[#This Row],[M5B]]))</f>
        <v>0</v>
      </c>
      <c r="H680" s="14" t="str">
        <f>IF(Table2[[#This Row],[M1A]]="","",Table2[[#This Row],[M1A]]-Table2[[#This Row],[AWAL]])</f>
        <v/>
      </c>
      <c r="J680" s="14" t="str">
        <f>IF(Table2[[#This Row],[M2A]]="","",SUM(Table2[[#This Row],[M2A]]-Table2[[#This Row],[M2B_h]]))</f>
        <v/>
      </c>
      <c r="L680" s="14" t="str">
        <f>IF(Table2[[#This Row],[M3A]]="","",SUM(Table2[[#This Row],[M3A]]-Table2[[#This Row],[M3B_h]]))</f>
        <v/>
      </c>
      <c r="N680" s="14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0</v>
      </c>
      <c r="R680" s="14">
        <f>SUM(Table2[[#This Row],[M2B]],Table2[[#This Row],[M2B_h]])</f>
        <v>0</v>
      </c>
      <c r="S680" s="14">
        <f>SUM(Table2[[#This Row],[M3B]],Table2[[#This Row],[M3B_h]])</f>
        <v>0</v>
      </c>
      <c r="T680" s="14">
        <f>SUM(Table2[[#This Row],[M4B]],Table2[[#This Row],[M4B_h]])</f>
        <v>0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bpsq116</v>
      </c>
      <c r="C681" s="16" t="s">
        <v>2797</v>
      </c>
      <c r="D681" s="25">
        <v>0</v>
      </c>
      <c r="E681" s="47" t="s">
        <v>2567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3" t="str">
        <f>IF(Table2[[#This Row],[TT]]=0,"",ROW())</f>
        <v/>
      </c>
      <c r="B682" s="13" t="str">
        <f>LOWER(SUBSTITUTE(SUBSTITUTE(SUBSTITUTE(SUBSTITUTE(SUBSTITUTE(SUBSTITUTE(SUBSTITUTE(SUBSTITUTE(Table2[[#This Row],[NAMA BARANG]]," ",""),"""",""),"-",""),"/",""),"(",""),")",""),"&amp;",""),",",""))</f>
        <v>bpsq118</v>
      </c>
      <c r="C682" s="16" t="s">
        <v>2796</v>
      </c>
      <c r="D682" s="25">
        <v>0</v>
      </c>
      <c r="E682" s="47" t="s">
        <v>2567</v>
      </c>
      <c r="F682" s="43">
        <f>IF(Table2[[#This Row],[M5B]]="",Table2[[#This Row],[M5B_h]],SUM(Table2[[#This Row],[M5B_h]],Table2[[#This Row],[M5B]]))</f>
        <v>0</v>
      </c>
      <c r="H682" s="14" t="str">
        <f>IF(Table2[[#This Row],[M1A]]="","",Table2[[#This Row],[M1A]]-Table2[[#This Row],[AWAL]])</f>
        <v/>
      </c>
      <c r="J682" s="14" t="str">
        <f>IF(Table2[[#This Row],[M2A]]="","",SUM(Table2[[#This Row],[M2A]]-Table2[[#This Row],[M2B_h]]))</f>
        <v/>
      </c>
      <c r="L682" s="14" t="str">
        <f>IF(Table2[[#This Row],[M3A]]="","",SUM(Table2[[#This Row],[M3A]]-Table2[[#This Row],[M3B_h]]))</f>
        <v/>
      </c>
      <c r="N682" s="14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0</v>
      </c>
      <c r="R682" s="14">
        <f>SUM(Table2[[#This Row],[M2B]],Table2[[#This Row],[M2B_h]])</f>
        <v>0</v>
      </c>
      <c r="S682" s="14">
        <f>SUM(Table2[[#This Row],[M3B]],Table2[[#This Row],[M3B_h]])</f>
        <v>0</v>
      </c>
      <c r="T682" s="14">
        <f>SUM(Table2[[#This Row],[M4B]],Table2[[#This Row],[M4B_h]])</f>
        <v>0</v>
      </c>
    </row>
    <row r="683" spans="1:20">
      <c r="A683" s="13" t="str">
        <f>IF(Table2[[#This Row],[TT]]=0,"",ROW())</f>
        <v/>
      </c>
      <c r="B683" s="13" t="str">
        <f>LOWER(SUBSTITUTE(SUBSTITUTE(SUBSTITUTE(SUBSTITUTE(SUBSTITUTE(SUBSTITUTE(SUBSTITUTE(SUBSTITUTE(Table2[[#This Row],[NAMA BARANG]]," ",""),"""",""),"-",""),"/",""),"(",""),")",""),"&amp;",""),",",""))</f>
        <v>bpsq119</v>
      </c>
      <c r="C683" s="16" t="s">
        <v>2792</v>
      </c>
      <c r="D683" s="25">
        <v>0</v>
      </c>
      <c r="E683" s="47" t="s">
        <v>2567</v>
      </c>
      <c r="F683" s="43">
        <f>IF(Table2[[#This Row],[M5B]]="",Table2[[#This Row],[M5B_h]],SUM(Table2[[#This Row],[M5B_h]],Table2[[#This Row],[M5B]]))</f>
        <v>0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0</v>
      </c>
      <c r="R683" s="14">
        <f>SUM(Table2[[#This Row],[M2B]],Table2[[#This Row],[M2B_h]])</f>
        <v>0</v>
      </c>
      <c r="S683" s="14">
        <f>SUM(Table2[[#This Row],[M3B]],Table2[[#This Row],[M3B_h]])</f>
        <v>0</v>
      </c>
      <c r="T683" s="14">
        <f>SUM(Table2[[#This Row],[M4B]],Table2[[#This Row],[M4B_h]])</f>
        <v>0</v>
      </c>
    </row>
    <row r="684" spans="1:20">
      <c r="A684" s="13" t="str">
        <f>IF(Table2[[#This Row],[TT]]=0,"",ROW())</f>
        <v/>
      </c>
      <c r="B684" s="13" t="str">
        <f>LOWER(SUBSTITUTE(SUBSTITUTE(SUBSTITUTE(SUBSTITUTE(SUBSTITUTE(SUBSTITUTE(SUBSTITUTE(SUBSTITUTE(Table2[[#This Row],[NAMA BARANG]]," ",""),"""",""),"-",""),"/",""),"(",""),")",""),"&amp;",""),",",""))</f>
        <v>bpsq203</v>
      </c>
      <c r="C684" s="16" t="s">
        <v>2791</v>
      </c>
      <c r="D684" s="25">
        <v>0</v>
      </c>
      <c r="E684" s="47" t="s">
        <v>2567</v>
      </c>
      <c r="F684" s="43">
        <f>IF(Table2[[#This Row],[M5B]]="",Table2[[#This Row],[M5B_h]],SUM(Table2[[#This Row],[M5B_h]],Table2[[#This Row],[M5B]]))</f>
        <v>0</v>
      </c>
      <c r="H684" s="14" t="str">
        <f>IF(Table2[[#This Row],[M1A]]="","",Table2[[#This Row],[M1A]]-Table2[[#This Row],[AWAL]])</f>
        <v/>
      </c>
      <c r="J684" s="14" t="str">
        <f>IF(Table2[[#This Row],[M2A]]="","",SUM(Table2[[#This Row],[M2A]]-Table2[[#This Row],[M2B_h]]))</f>
        <v/>
      </c>
      <c r="L684" s="14" t="str">
        <f>IF(Table2[[#This Row],[M3A]]="","",SUM(Table2[[#This Row],[M3A]]-Table2[[#This Row],[M3B_h]]))</f>
        <v/>
      </c>
      <c r="N684" s="14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3" t="str">
        <f>IF(Table2[[#This Row],[TT]]=0,"",ROW())</f>
        <v/>
      </c>
      <c r="B685" s="13" t="str">
        <f>LOWER(SUBSTITUTE(SUBSTITUTE(SUBSTITUTE(SUBSTITUTE(SUBSTITUTE(SUBSTITUTE(SUBSTITUTE(SUBSTITUTE(Table2[[#This Row],[NAMA BARANG]]," ",""),"""",""),"-",""),"/",""),"(",""),")",""),"&amp;",""),",",""))</f>
        <v>bpsq204</v>
      </c>
      <c r="C685" s="16" t="s">
        <v>2793</v>
      </c>
      <c r="D685" s="25">
        <v>0</v>
      </c>
      <c r="E685" s="47" t="s">
        <v>2567</v>
      </c>
      <c r="F685" s="43">
        <f>IF(Table2[[#This Row],[M5B]]="",Table2[[#This Row],[M5B_h]],SUM(Table2[[#This Row],[M5B_h]],Table2[[#This Row],[M5B]]))</f>
        <v>0</v>
      </c>
      <c r="H685" s="14" t="str">
        <f>IF(Table2[[#This Row],[M1A]]="","",Table2[[#This Row],[M1A]]-Table2[[#This Row],[AWAL]])</f>
        <v/>
      </c>
      <c r="J685" s="14" t="str">
        <f>IF(Table2[[#This Row],[M2A]]="","",SUM(Table2[[#This Row],[M2A]]-Table2[[#This Row],[M2B_h]]))</f>
        <v/>
      </c>
      <c r="L685" s="14" t="str">
        <f>IF(Table2[[#This Row],[M3A]]="","",SUM(Table2[[#This Row],[M3A]]-Table2[[#This Row],[M3B_h]]))</f>
        <v/>
      </c>
      <c r="N685" s="14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0</v>
      </c>
      <c r="R685" s="14">
        <f>SUM(Table2[[#This Row],[M2B]],Table2[[#This Row],[M2B_h]])</f>
        <v>0</v>
      </c>
      <c r="S685" s="14">
        <f>SUM(Table2[[#This Row],[M3B]],Table2[[#This Row],[M3B_h]])</f>
        <v>0</v>
      </c>
      <c r="T685" s="14">
        <f>SUM(Table2[[#This Row],[M4B]],Table2[[#This Row],[M4B_h]])</f>
        <v>0</v>
      </c>
    </row>
    <row r="686" spans="1:20">
      <c r="A686" s="13" t="str">
        <f>IF(Table2[[#This Row],[TT]]=0,"",ROW())</f>
        <v/>
      </c>
      <c r="B686" s="13" t="str">
        <f>LOWER(SUBSTITUTE(SUBSTITUTE(SUBSTITUTE(SUBSTITUTE(SUBSTITUTE(SUBSTITUTE(SUBSTITUTE(SUBSTITUTE(Table2[[#This Row],[NAMA BARANG]]," ",""),"""",""),"-",""),"/",""),"(",""),")",""),"&amp;",""),",",""))</f>
        <v>bpsq205</v>
      </c>
      <c r="C686" s="16" t="s">
        <v>2794</v>
      </c>
      <c r="D686" s="25">
        <v>0</v>
      </c>
      <c r="E686" s="47" t="s">
        <v>2567</v>
      </c>
      <c r="F686" s="43">
        <f>IF(Table2[[#This Row],[M5B]]="",Table2[[#This Row],[M5B_h]],SUM(Table2[[#This Row],[M5B_h]],Table2[[#This Row],[M5B]]))</f>
        <v>0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0</v>
      </c>
      <c r="R686" s="14">
        <f>SUM(Table2[[#This Row],[M2B]],Table2[[#This Row],[M2B_h]])</f>
        <v>0</v>
      </c>
      <c r="S686" s="14">
        <f>SUM(Table2[[#This Row],[M3B]],Table2[[#This Row],[M3B_h]])</f>
        <v>0</v>
      </c>
      <c r="T686" s="14">
        <f>SUM(Table2[[#This Row],[M4B]],Table2[[#This Row],[M4B_h]])</f>
        <v>0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bpsq812</v>
      </c>
      <c r="C687" s="17" t="s">
        <v>2798</v>
      </c>
      <c r="D687" s="18">
        <v>7</v>
      </c>
      <c r="E687" s="22" t="s">
        <v>2567</v>
      </c>
      <c r="F687" s="43">
        <f>IF(Table2[[#This Row],[M5B]]="",Table2[[#This Row],[M5B_h]],SUM(Table2[[#This Row],[M5B_h]],Table2[[#This Row],[M5B]]))</f>
        <v>7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7</v>
      </c>
      <c r="R687" s="14">
        <f>SUM(Table2[[#This Row],[M2B]],Table2[[#This Row],[M2B_h]])</f>
        <v>7</v>
      </c>
      <c r="S687" s="14">
        <f>SUM(Table2[[#This Row],[M3B]],Table2[[#This Row],[M3B_h]])</f>
        <v>7</v>
      </c>
      <c r="T687" s="14">
        <f>SUM(Table2[[#This Row],[M4B]],Table2[[#This Row],[M4B_h]])</f>
        <v>7</v>
      </c>
    </row>
    <row r="688" spans="1:20">
      <c r="A688" s="13">
        <f>IF(Table2[[#This Row],[TT]]=0,"",ROW())</f>
        <v>688</v>
      </c>
      <c r="B688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88" s="16" t="s">
        <v>676</v>
      </c>
      <c r="D688" s="25">
        <v>2</v>
      </c>
      <c r="E688" s="47" t="s">
        <v>3378</v>
      </c>
      <c r="F688" s="43">
        <f>IF(Table2[[#This Row],[M5B]]="",Table2[[#This Row],[M5B_h]],SUM(Table2[[#This Row],[M5B_h]],Table2[[#This Row],[M5B]]))</f>
        <v>2</v>
      </c>
      <c r="H688" s="14" t="str">
        <f>IF(Table2[[#This Row],[M1A]]="","",Table2[[#This Row],[M1A]]-Table2[[#This Row],[AWAL]])</f>
        <v/>
      </c>
      <c r="J688" s="14" t="str">
        <f>IF(Table2[[#This Row],[M2A]]="","",SUM(Table2[[#This Row],[M2A]]-Table2[[#This Row],[M2B_h]]))</f>
        <v/>
      </c>
      <c r="L688" s="14" t="str">
        <f>IF(Table2[[#This Row],[M3A]]="","",SUM(Table2[[#This Row],[M3A]]-Table2[[#This Row],[M3B_h]]))</f>
        <v/>
      </c>
      <c r="N688" s="14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9" s="17" t="s">
        <v>677</v>
      </c>
      <c r="D689" s="18">
        <v>2</v>
      </c>
      <c r="E689" s="22" t="s">
        <v>135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90" s="17" t="s">
        <v>678</v>
      </c>
      <c r="D690" s="18">
        <v>4</v>
      </c>
      <c r="E690" s="22" t="s">
        <v>679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91" s="17" t="s">
        <v>680</v>
      </c>
      <c r="D691" s="18">
        <v>3</v>
      </c>
      <c r="E691" s="22" t="s">
        <v>679</v>
      </c>
      <c r="F691" s="43">
        <f>IF(Table2[[#This Row],[M5B]]="",Table2[[#This Row],[M5B_h]],SUM(Table2[[#This Row],[M5B_h]],Table2[[#This Row],[M5B]]))</f>
        <v>3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3</v>
      </c>
      <c r="R691" s="14">
        <f>SUM(Table2[[#This Row],[M2B]],Table2[[#This Row],[M2B_h]])</f>
        <v>3</v>
      </c>
      <c r="S691" s="14">
        <f>SUM(Table2[[#This Row],[M3B]],Table2[[#This Row],[M3B_h]])</f>
        <v>3</v>
      </c>
      <c r="T691" s="14">
        <f>SUM(Table2[[#This Row],[M4B]],Table2[[#This Row],[M4B_h]])</f>
        <v>3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92" s="17" t="s">
        <v>681</v>
      </c>
      <c r="D692" s="18">
        <v>2</v>
      </c>
      <c r="E692" s="22" t="s">
        <v>14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 t="str">
        <f>IF(Table2[[#This Row],[TT]]=0,"",ROW())</f>
        <v/>
      </c>
      <c r="B693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693" s="17" t="s">
        <v>3281</v>
      </c>
      <c r="D693" s="18">
        <v>3</v>
      </c>
      <c r="E693" s="22" t="s">
        <v>2567</v>
      </c>
      <c r="F693" s="43">
        <f>IF(Table2[[#This Row],[M5B]]="",Table2[[#This Row],[M5B_h]],SUM(Table2[[#This Row],[M5B_h]],Table2[[#This Row],[M5B]]))</f>
        <v>0</v>
      </c>
      <c r="G693" s="12">
        <v>0</v>
      </c>
      <c r="H693" s="12">
        <f>IF(Table2[[#This Row],[M1A]]="","",Table2[[#This Row],[M1A]]-Table2[[#This Row],[AWAL]])</f>
        <v>-3</v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>
        <f>IF(Table2[[#This Row],[TT]]=0,"",ROW())</f>
        <v>694</v>
      </c>
      <c r="B694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694" s="16" t="s">
        <v>682</v>
      </c>
      <c r="D694" s="18">
        <v>2</v>
      </c>
      <c r="E694" s="47" t="s">
        <v>116</v>
      </c>
      <c r="F694" s="43">
        <f>IF(Table2[[#This Row],[M5B]]="",Table2[[#This Row],[M5B_h]],SUM(Table2[[#This Row],[M5B_h]],Table2[[#This Row],[M5B]]))</f>
        <v>2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2</v>
      </c>
      <c r="R694" s="14">
        <f>SUM(Table2[[#This Row],[M2B]],Table2[[#This Row],[M2B_h]])</f>
        <v>2</v>
      </c>
      <c r="S694" s="14">
        <f>SUM(Table2[[#This Row],[M3B]],Table2[[#This Row],[M3B_h]])</f>
        <v>2</v>
      </c>
      <c r="T694" s="14">
        <f>SUM(Table2[[#This Row],[M4B]],Table2[[#This Row],[M4B_h]])</f>
        <v>2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95" s="17" t="s">
        <v>683</v>
      </c>
      <c r="D695" s="18">
        <v>8</v>
      </c>
      <c r="E695" s="22" t="s">
        <v>120</v>
      </c>
      <c r="F695" s="43">
        <f>IF(Table2[[#This Row],[M5B]]="",Table2[[#This Row],[M5B_h]],SUM(Table2[[#This Row],[M5B_h]],Table2[[#This Row],[M5B]]))</f>
        <v>8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8</v>
      </c>
      <c r="R695" s="14">
        <f>SUM(Table2[[#This Row],[M2B]],Table2[[#This Row],[M2B_h]])</f>
        <v>8</v>
      </c>
      <c r="S695" s="14">
        <f>SUM(Table2[[#This Row],[M3B]],Table2[[#This Row],[M3B_h]])</f>
        <v>8</v>
      </c>
      <c r="T695" s="14">
        <f>SUM(Table2[[#This Row],[M4B]],Table2[[#This Row],[M4B_h]])</f>
        <v>8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96" s="16" t="s">
        <v>3146</v>
      </c>
      <c r="D696" s="18">
        <v>0</v>
      </c>
      <c r="E696" s="47" t="s">
        <v>2567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97" s="17" t="s">
        <v>684</v>
      </c>
      <c r="D697" s="18">
        <v>3</v>
      </c>
      <c r="E697" s="22" t="s">
        <v>200</v>
      </c>
      <c r="F697" s="43">
        <f>IF(Table2[[#This Row],[M5B]]="",Table2[[#This Row],[M5B_h]],SUM(Table2[[#This Row],[M5B_h]],Table2[[#This Row],[M5B]]))</f>
        <v>3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3</v>
      </c>
      <c r="R697" s="14">
        <f>SUM(Table2[[#This Row],[M2B]],Table2[[#This Row],[M2B_h]])</f>
        <v>3</v>
      </c>
      <c r="S697" s="14">
        <f>SUM(Table2[[#This Row],[M3B]],Table2[[#This Row],[M3B_h]])</f>
        <v>3</v>
      </c>
      <c r="T697" s="14">
        <f>SUM(Table2[[#This Row],[M4B]],Table2[[#This Row],[M4B_h]])</f>
        <v>3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98" s="17" t="s">
        <v>685</v>
      </c>
      <c r="D698" s="18">
        <v>6</v>
      </c>
      <c r="E698" s="22" t="s">
        <v>67</v>
      </c>
      <c r="F698" s="43">
        <f>IF(Table2[[#This Row],[M5B]]="",Table2[[#This Row],[M5B_h]],SUM(Table2[[#This Row],[M5B_h]],Table2[[#This Row],[M5B]]))</f>
        <v>6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6</v>
      </c>
      <c r="R698" s="14">
        <f>SUM(Table2[[#This Row],[M2B]],Table2[[#This Row],[M2B_h]])</f>
        <v>6</v>
      </c>
      <c r="S698" s="14">
        <f>SUM(Table2[[#This Row],[M3B]],Table2[[#This Row],[M3B_h]])</f>
        <v>6</v>
      </c>
      <c r="T698" s="14">
        <f>SUM(Table2[[#This Row],[M4B]],Table2[[#This Row],[M4B_h]])</f>
        <v>6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699" s="17" t="s">
        <v>3149</v>
      </c>
      <c r="D699" s="18">
        <v>0</v>
      </c>
      <c r="E699" s="22" t="s">
        <v>2567</v>
      </c>
      <c r="F699" s="43">
        <f>IF(Table2[[#This Row],[M5B]]="",Table2[[#This Row],[M5B_h]],SUM(Table2[[#This Row],[M5B_h]],Table2[[#This Row],[M5B]]))</f>
        <v>2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K699" s="12">
        <v>2</v>
      </c>
      <c r="L699" s="12">
        <f>IF(Table2[[#This Row],[M3A]]="","",SUM(Table2[[#This Row],[M3A]]-Table2[[#This Row],[M3B_h]]))</f>
        <v>2</v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3" t="str">
        <f>IF(Table2[[#This Row],[TT]]=0,"",ROW())</f>
        <v/>
      </c>
      <c r="B70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00" s="16" t="s">
        <v>3149</v>
      </c>
      <c r="D700" s="18">
        <v>0</v>
      </c>
      <c r="E700" s="47" t="s">
        <v>2567</v>
      </c>
      <c r="F700" s="43">
        <f>IF(Table2[[#This Row],[M5B]]="",Table2[[#This Row],[M5B_h]],SUM(Table2[[#This Row],[M5B_h]],Table2[[#This Row],[M5B]]))</f>
        <v>0</v>
      </c>
      <c r="H700" s="14" t="str">
        <f>IF(Table2[[#This Row],[M1A]]="","",Table2[[#This Row],[M1A]]-Table2[[#This Row],[AWAL]])</f>
        <v/>
      </c>
      <c r="J700" s="14" t="str">
        <f>IF(Table2[[#This Row],[M2A]]="","",SUM(Table2[[#This Row],[M2A]]-Table2[[#This Row],[M2B_h]]))</f>
        <v/>
      </c>
      <c r="L700" s="14" t="str">
        <f>IF(Table2[[#This Row],[M3A]]="","",SUM(Table2[[#This Row],[M3A]]-Table2[[#This Row],[M3B_h]]))</f>
        <v/>
      </c>
      <c r="N700" s="14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0</v>
      </c>
      <c r="R700" s="14">
        <f>SUM(Table2[[#This Row],[M2B]],Table2[[#This Row],[M2B_h]])</f>
        <v>0</v>
      </c>
      <c r="S700" s="14">
        <f>SUM(Table2[[#This Row],[M3B]],Table2[[#This Row],[M3B_h]])</f>
        <v>0</v>
      </c>
      <c r="T700" s="14">
        <f>SUM(Table2[[#This Row],[M4B]],Table2[[#This Row],[M4B_h]])</f>
        <v>0</v>
      </c>
    </row>
    <row r="701" spans="1:20">
      <c r="A701" s="13">
        <f>IF(Table2[[#This Row],[TT]]=0,"",ROW())</f>
        <v>701</v>
      </c>
      <c r="B701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701" s="16" t="s">
        <v>4516</v>
      </c>
      <c r="D701" s="18">
        <v>0</v>
      </c>
      <c r="E701" s="47" t="s">
        <v>2567</v>
      </c>
      <c r="F701" s="43">
        <f>IF(Table2[[#This Row],[M5B]]="",Table2[[#This Row],[M5B_h]],SUM(Table2[[#This Row],[M5B_h]],Table2[[#This Row],[M5B]]))</f>
        <v>2</v>
      </c>
      <c r="H701" s="14" t="str">
        <f>IF(Table2[[#This Row],[M1A]]="","",Table2[[#This Row],[M1A]]-Table2[[#This Row],[AWAL]])</f>
        <v/>
      </c>
      <c r="J701" s="14" t="str">
        <f>IF(Table2[[#This Row],[M2A]]="","",SUM(Table2[[#This Row],[M2A]]-Table2[[#This Row],[M2B_h]]))</f>
        <v/>
      </c>
      <c r="K701" s="12">
        <v>2</v>
      </c>
      <c r="L701" s="14">
        <f>IF(Table2[[#This Row],[M3A]]="","",SUM(Table2[[#This Row],[M3A]]-Table2[[#This Row],[M3B_h]]))</f>
        <v>2</v>
      </c>
      <c r="N701" s="14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0</v>
      </c>
      <c r="R701" s="14">
        <f>SUM(Table2[[#This Row],[M2B]],Table2[[#This Row],[M2B_h]])</f>
        <v>0</v>
      </c>
      <c r="S701" s="14">
        <f>SUM(Table2[[#This Row],[M3B]],Table2[[#This Row],[M3B_h]])</f>
        <v>2</v>
      </c>
      <c r="T701" s="14">
        <f>SUM(Table2[[#This Row],[M4B]],Table2[[#This Row],[M4B_h]])</f>
        <v>2</v>
      </c>
    </row>
    <row r="702" spans="1:20">
      <c r="A702" s="13" t="str">
        <f>IF(Table2[[#This Row],[TT]]=0,"",ROW())</f>
        <v/>
      </c>
      <c r="B70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02" s="16" t="s">
        <v>2852</v>
      </c>
      <c r="D702" s="18">
        <v>0</v>
      </c>
      <c r="E702" s="47" t="s">
        <v>2567</v>
      </c>
      <c r="F702" s="43">
        <f>IF(Table2[[#This Row],[M5B]]="",Table2[[#This Row],[M5B_h]],SUM(Table2[[#This Row],[M5B_h]],Table2[[#This Row],[M5B]]))</f>
        <v>0</v>
      </c>
      <c r="H702" s="14" t="str">
        <f>IF(Table2[[#This Row],[M1A]]="","",Table2[[#This Row],[M1A]]-Table2[[#This Row],[AWAL]])</f>
        <v/>
      </c>
      <c r="J702" s="14" t="str">
        <f>IF(Table2[[#This Row],[M2A]]="","",SUM(Table2[[#This Row],[M2A]]-Table2[[#This Row],[M2B_h]]))</f>
        <v/>
      </c>
      <c r="L702" s="14" t="str">
        <f>IF(Table2[[#This Row],[M3A]]="","",SUM(Table2[[#This Row],[M3A]]-Table2[[#This Row],[M3B_h]]))</f>
        <v/>
      </c>
      <c r="N702" s="14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0</v>
      </c>
      <c r="R702" s="14">
        <f>SUM(Table2[[#This Row],[M2B]],Table2[[#This Row],[M2B_h]])</f>
        <v>0</v>
      </c>
      <c r="S702" s="14">
        <f>SUM(Table2[[#This Row],[M3B]],Table2[[#This Row],[M3B_h]])</f>
        <v>0</v>
      </c>
      <c r="T702" s="14">
        <f>SUM(Table2[[#This Row],[M4B]],Table2[[#This Row],[M4B_h]])</f>
        <v>0</v>
      </c>
    </row>
    <row r="703" spans="1:20">
      <c r="A703" s="13" t="str">
        <f>IF(Table2[[#This Row],[TT]]=0,"",ROW())</f>
        <v/>
      </c>
      <c r="B70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03" s="16" t="s">
        <v>2985</v>
      </c>
      <c r="D703" s="18">
        <v>0</v>
      </c>
      <c r="E703" s="47" t="s">
        <v>2567</v>
      </c>
      <c r="F703" s="43">
        <f>IF(Table2[[#This Row],[M5B]]="",Table2[[#This Row],[M5B_h]],SUM(Table2[[#This Row],[M5B_h]],Table2[[#This Row],[M5B]]))</f>
        <v>0</v>
      </c>
      <c r="H703" s="14" t="str">
        <f>IF(Table2[[#This Row],[M1A]]="","",Table2[[#This Row],[M1A]]-Table2[[#This Row],[AWAL]])</f>
        <v/>
      </c>
      <c r="J703" s="14" t="str">
        <f>IF(Table2[[#This Row],[M2A]]="","",SUM(Table2[[#This Row],[M2A]]-Table2[[#This Row],[M2B_h]]))</f>
        <v/>
      </c>
      <c r="L703" s="14" t="str">
        <f>IF(Table2[[#This Row],[M3A]]="","",SUM(Table2[[#This Row],[M3A]]-Table2[[#This Row],[M3B_h]]))</f>
        <v/>
      </c>
      <c r="N703" s="14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0</v>
      </c>
      <c r="R703" s="14">
        <f>SUM(Table2[[#This Row],[M2B]],Table2[[#This Row],[M2B_h]])</f>
        <v>0</v>
      </c>
      <c r="S703" s="14">
        <f>SUM(Table2[[#This Row],[M3B]],Table2[[#This Row],[M3B_h]])</f>
        <v>0</v>
      </c>
      <c r="T703" s="14">
        <f>SUM(Table2[[#This Row],[M4B]],Table2[[#This Row],[M4B_h]])</f>
        <v>0</v>
      </c>
    </row>
    <row r="704" spans="1:20">
      <c r="A704" s="13" t="str">
        <f>IF(Table2[[#This Row],[TT]]=0,"",ROW())</f>
        <v/>
      </c>
      <c r="B70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04" s="16" t="s">
        <v>2836</v>
      </c>
      <c r="D704" s="25">
        <v>0</v>
      </c>
      <c r="E704" s="47" t="s">
        <v>2567</v>
      </c>
      <c r="F704" s="43">
        <f>IF(Table2[[#This Row],[M5B]]="",Table2[[#This Row],[M5B_h]],SUM(Table2[[#This Row],[M5B_h]],Table2[[#This Row],[M5B]]))</f>
        <v>0</v>
      </c>
      <c r="H704" s="14" t="str">
        <f>IF(Table2[[#This Row],[M1A]]="","",Table2[[#This Row],[M1A]]-Table2[[#This Row],[AWAL]])</f>
        <v/>
      </c>
      <c r="J704" s="14" t="str">
        <f>IF(Table2[[#This Row],[M2A]]="","",SUM(Table2[[#This Row],[M2A]]-Table2[[#This Row],[M2B_h]]))</f>
        <v/>
      </c>
      <c r="L704" s="14" t="str">
        <f>IF(Table2[[#This Row],[M3A]]="","",SUM(Table2[[#This Row],[M3A]]-Table2[[#This Row],[M3B_h]]))</f>
        <v/>
      </c>
      <c r="N704" s="14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 t="str">
        <f>IF(Table2[[#This Row],[TT]]=0,"",ROW())</f>
        <v/>
      </c>
      <c r="B70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05" s="16" t="s">
        <v>3433</v>
      </c>
      <c r="D705" s="18">
        <v>0</v>
      </c>
      <c r="E705" s="47" t="s">
        <v>2567</v>
      </c>
      <c r="F705" s="43">
        <f>IF(Table2[[#This Row],[M5B]]="",Table2[[#This Row],[M5B_h]],SUM(Table2[[#This Row],[M5B_h]],Table2[[#This Row],[M5B]]))</f>
        <v>0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0</v>
      </c>
      <c r="R705" s="14">
        <f>SUM(Table2[[#This Row],[M2B]],Table2[[#This Row],[M2B_h]])</f>
        <v>0</v>
      </c>
      <c r="S705" s="14">
        <f>SUM(Table2[[#This Row],[M3B]],Table2[[#This Row],[M3B_h]])</f>
        <v>0</v>
      </c>
      <c r="T705" s="14">
        <f>SUM(Table2[[#This Row],[M4B]],Table2[[#This Row],[M4B_h]])</f>
        <v>0</v>
      </c>
    </row>
    <row r="706" spans="1:20">
      <c r="A706" s="13" t="str">
        <f>IF(Table2[[#This Row],[TT]]=0,"",ROW())</f>
        <v/>
      </c>
      <c r="B70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706" s="16" t="s">
        <v>2719</v>
      </c>
      <c r="D706" s="18">
        <v>0</v>
      </c>
      <c r="E706" s="47" t="s">
        <v>2567</v>
      </c>
      <c r="F706" s="43">
        <f>IF(Table2[[#This Row],[M5B]]="",Table2[[#This Row],[M5B_h]],SUM(Table2[[#This Row],[M5B_h]],Table2[[#This Row],[M5B]]))</f>
        <v>0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0</v>
      </c>
      <c r="R706" s="14">
        <f>SUM(Table2[[#This Row],[M2B]],Table2[[#This Row],[M2B_h]])</f>
        <v>0</v>
      </c>
      <c r="S706" s="14">
        <f>SUM(Table2[[#This Row],[M3B]],Table2[[#This Row],[M3B_h]])</f>
        <v>0</v>
      </c>
      <c r="T706" s="14">
        <f>SUM(Table2[[#This Row],[M4B]],Table2[[#This Row],[M4B_h]])</f>
        <v>0</v>
      </c>
    </row>
    <row r="707" spans="1:20">
      <c r="A707" s="11" t="str">
        <f>IF(Table2[[#This Row],[TT]]=0,"",ROW())</f>
        <v/>
      </c>
      <c r="B70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07" s="17" t="s">
        <v>4276</v>
      </c>
      <c r="D707" s="18">
        <v>0</v>
      </c>
      <c r="E707" s="22" t="s">
        <v>2430</v>
      </c>
      <c r="F707" s="43">
        <f>IF(Table2[[#This Row],[M5B]]="",Table2[[#This Row],[M5B_h]],SUM(Table2[[#This Row],[M5B_h]],Table2[[#This Row],[M5B]]))</f>
        <v>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3">
        <f>IF(Table2[[#This Row],[TT]]=0,"",ROW())</f>
        <v>708</v>
      </c>
      <c r="B708" s="13" t="str">
        <f>LOWER(SUBSTITUTE(SUBSTITUTE(SUBSTITUTE(SUBSTITUTE(SUBSTITUTE(SUBSTITUTE(SUBSTITUTE(SUBSTITUTE(Table2[[#This Row],[NAMA BARANG]]," ",""),"""",""),"-",""),"/",""),"(",""),")",""),"&amp;",""),",",""))</f>
        <v>bptf228</v>
      </c>
      <c r="C708" s="16" t="s">
        <v>686</v>
      </c>
      <c r="D708" s="25">
        <v>16</v>
      </c>
      <c r="E708" s="47" t="s">
        <v>14</v>
      </c>
      <c r="F708" s="43">
        <f>IF(Table2[[#This Row],[M5B]]="",Table2[[#This Row],[M5B_h]],SUM(Table2[[#This Row],[M5B_h]],Table2[[#This Row],[M5B]]))</f>
        <v>16</v>
      </c>
      <c r="H708" s="14" t="str">
        <f>IF(Table2[[#This Row],[M1A]]="","",Table2[[#This Row],[M1A]]-Table2[[#This Row],[AWAL]])</f>
        <v/>
      </c>
      <c r="J708" s="14" t="str">
        <f>IF(Table2[[#This Row],[M2A]]="","",SUM(Table2[[#This Row],[M2A]]-Table2[[#This Row],[M2B_h]]))</f>
        <v/>
      </c>
      <c r="L708" s="14" t="str">
        <f>IF(Table2[[#This Row],[M3A]]="","",SUM(Table2[[#This Row],[M3A]]-Table2[[#This Row],[M3B_h]]))</f>
        <v/>
      </c>
      <c r="N708" s="14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16</v>
      </c>
      <c r="R708" s="14">
        <f>SUM(Table2[[#This Row],[M2B]],Table2[[#This Row],[M2B_h]])</f>
        <v>16</v>
      </c>
      <c r="S708" s="14">
        <f>SUM(Table2[[#This Row],[M3B]],Table2[[#This Row],[M3B_h]])</f>
        <v>16</v>
      </c>
      <c r="T708" s="14">
        <f>SUM(Table2[[#This Row],[M4B]],Table2[[#This Row],[M4B_h]])</f>
        <v>16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9" s="17" t="s">
        <v>687</v>
      </c>
      <c r="D709" s="18">
        <v>0</v>
      </c>
      <c r="E709" s="22" t="s">
        <v>2567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I709" s="12">
        <v>1</v>
      </c>
      <c r="J709" s="12">
        <f>IF(Table2[[#This Row],[M2A]]="","",SUM(Table2[[#This Row],[M2A]]-Table2[[#This Row],[M2B_h]]))</f>
        <v>1</v>
      </c>
      <c r="K709" s="12">
        <v>4</v>
      </c>
      <c r="L709" s="12">
        <f>IF(Table2[[#This Row],[M3A]]="","",SUM(Table2[[#This Row],[M3A]]-Table2[[#This Row],[M3B_h]]))</f>
        <v>3</v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1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10" s="17" t="s">
        <v>2587</v>
      </c>
      <c r="D710" s="18">
        <v>5</v>
      </c>
      <c r="E710" s="22" t="s">
        <v>2567</v>
      </c>
      <c r="F710" s="43">
        <f>IF(Table2[[#This Row],[M5B]]="",Table2[[#This Row],[M5B_h]],SUM(Table2[[#This Row],[M5B_h]],Table2[[#This Row],[M5B]]))</f>
        <v>5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5</v>
      </c>
      <c r="R710" s="14">
        <f>SUM(Table2[[#This Row],[M2B]],Table2[[#This Row],[M2B_h]])</f>
        <v>5</v>
      </c>
      <c r="S710" s="14">
        <f>SUM(Table2[[#This Row],[M3B]],Table2[[#This Row],[M3B_h]])</f>
        <v>5</v>
      </c>
      <c r="T710" s="14">
        <f>SUM(Table2[[#This Row],[M4B]],Table2[[#This Row],[M4B_h]])</f>
        <v>5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11" s="17" t="s">
        <v>688</v>
      </c>
      <c r="D711" s="18">
        <v>77</v>
      </c>
      <c r="E711" s="22" t="s">
        <v>79</v>
      </c>
      <c r="F711" s="43">
        <f>IF(Table2[[#This Row],[M5B]]="",Table2[[#This Row],[M5B_h]],SUM(Table2[[#This Row],[M5B_h]],Table2[[#This Row],[M5B]]))</f>
        <v>77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77</v>
      </c>
      <c r="R711" s="14">
        <f>SUM(Table2[[#This Row],[M2B]],Table2[[#This Row],[M2B_h]])</f>
        <v>77</v>
      </c>
      <c r="S711" s="14">
        <f>SUM(Table2[[#This Row],[M3B]],Table2[[#This Row],[M3B_h]])</f>
        <v>77</v>
      </c>
      <c r="T711" s="14">
        <f>SUM(Table2[[#This Row],[M4B]],Table2[[#This Row],[M4B_h]])</f>
        <v>77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12" s="17" t="s">
        <v>689</v>
      </c>
      <c r="D712" s="18">
        <v>5</v>
      </c>
      <c r="E712" s="22" t="s">
        <v>506</v>
      </c>
      <c r="F712" s="43">
        <f>IF(Table2[[#This Row],[M5B]]="",Table2[[#This Row],[M5B_h]],SUM(Table2[[#This Row],[M5B_h]],Table2[[#This Row],[M5B]]))</f>
        <v>5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5</v>
      </c>
      <c r="R712" s="14">
        <f>SUM(Table2[[#This Row],[M2B]],Table2[[#This Row],[M2B_h]])</f>
        <v>5</v>
      </c>
      <c r="S712" s="14">
        <f>SUM(Table2[[#This Row],[M3B]],Table2[[#This Row],[M3B_h]])</f>
        <v>5</v>
      </c>
      <c r="T712" s="14">
        <f>SUM(Table2[[#This Row],[M4B]],Table2[[#This Row],[M4B_h]])</f>
        <v>5</v>
      </c>
    </row>
    <row r="713" spans="1:20">
      <c r="A713" s="76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bptf719</v>
      </c>
      <c r="C713" s="77" t="s">
        <v>690</v>
      </c>
      <c r="D713" s="78">
        <v>3</v>
      </c>
      <c r="E713" s="79" t="s">
        <v>506</v>
      </c>
      <c r="F713" s="80">
        <f>IF(Table2[[#This Row],[M5B]]="",Table2[[#This Row],[M5B_h]],SUM(Table2[[#This Row],[M5B_h]],Table2[[#This Row],[M5B]]))</f>
        <v>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K713" s="81"/>
      <c r="L713" s="81" t="str">
        <f>IF(Table2[[#This Row],[M3A]]="","",SUM(Table2[[#This Row],[M3A]]-Table2[[#This Row],[M3B_h]]))</f>
        <v/>
      </c>
      <c r="M713" s="81"/>
      <c r="N713" s="81" t="str">
        <f>IF(Table2[[#This Row],[M4A]]="","",SUM(Table2[[#This Row],[M4A]]-Table2[[#This Row],[M4B_h]]))</f>
        <v/>
      </c>
      <c r="O713" s="82"/>
      <c r="P713" s="82" t="str">
        <f>IF(Table2[[#This Row],[M5A]]="","",SUM(Table2[[#This Row],[M5A]]-Table2[[#This Row],[M5B_h]]))</f>
        <v/>
      </c>
      <c r="Q713" s="82">
        <f>SUM(Table2[[#This Row],[AWAL]],Table2[[#This Row],[M1B]])</f>
        <v>3</v>
      </c>
      <c r="R713" s="82">
        <f>SUM(Table2[[#This Row],[M2B]],Table2[[#This Row],[M2B_h]])</f>
        <v>3</v>
      </c>
      <c r="S713" s="82">
        <f>SUM(Table2[[#This Row],[M3B]],Table2[[#This Row],[M3B_h]])</f>
        <v>3</v>
      </c>
      <c r="T713" s="82">
        <f>SUM(Table2[[#This Row],[M4B]],Table2[[#This Row],[M4B_h]])</f>
        <v>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bptf729</v>
      </c>
      <c r="C714" s="17" t="s">
        <v>691</v>
      </c>
      <c r="D714" s="18">
        <v>4</v>
      </c>
      <c r="E714" s="22" t="s">
        <v>506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 t="str">
        <f>IF(Table2[[#This Row],[TT]]=0,"",ROW())</f>
        <v/>
      </c>
      <c r="B71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15" s="17" t="s">
        <v>4277</v>
      </c>
      <c r="D715" s="18">
        <v>0</v>
      </c>
      <c r="E715" s="22" t="s">
        <v>2615</v>
      </c>
      <c r="F715" s="43">
        <f>IF(Table2[[#This Row],[M5B]]="",Table2[[#This Row],[M5B_h]],SUM(Table2[[#This Row],[M5B_h]],Table2[[#This Row],[M5B]]))</f>
        <v>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1" t="str">
        <f>IF(Table2[[#This Row],[TT]]=0,"",ROW())</f>
        <v/>
      </c>
      <c r="B716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16" s="17" t="s">
        <v>4430</v>
      </c>
      <c r="D716" s="18">
        <v>1</v>
      </c>
      <c r="E716" s="22" t="s">
        <v>2567</v>
      </c>
      <c r="F716" s="43">
        <f>IF(Table2[[#This Row],[M5B]]="",Table2[[#This Row],[M5B_h]],SUM(Table2[[#This Row],[M5B_h]],Table2[[#This Row],[M5B]]))</f>
        <v>0</v>
      </c>
      <c r="G716" s="12">
        <v>0</v>
      </c>
      <c r="H716" s="12">
        <f>IF(Table2[[#This Row],[M1A]]="","",Table2[[#This Row],[M1A]]-Table2[[#This Row],[AWAL]])</f>
        <v>-1</v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17" s="16" t="s">
        <v>3465</v>
      </c>
      <c r="D717" s="18">
        <v>0</v>
      </c>
      <c r="E717" s="47" t="s">
        <v>2615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18" s="21" t="s">
        <v>2732</v>
      </c>
      <c r="D718" s="22">
        <v>0</v>
      </c>
      <c r="E718" s="22" t="s">
        <v>2615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9" s="16" t="s">
        <v>2721</v>
      </c>
      <c r="D719" s="25">
        <v>0</v>
      </c>
      <c r="E719" s="47" t="s">
        <v>2615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20" s="16" t="s">
        <v>4517</v>
      </c>
      <c r="D720" s="18">
        <v>0</v>
      </c>
      <c r="E720" s="47" t="s">
        <v>2615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21" s="16" t="s">
        <v>2720</v>
      </c>
      <c r="D721" s="25">
        <v>0</v>
      </c>
      <c r="E721" s="47" t="s">
        <v>2615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22" s="16" t="s">
        <v>3391</v>
      </c>
      <c r="D722" s="18">
        <v>0</v>
      </c>
      <c r="E722" s="47" t="s">
        <v>2567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23" s="16" t="s">
        <v>4356</v>
      </c>
      <c r="D723" s="18">
        <v>0</v>
      </c>
      <c r="E723" s="47" t="s">
        <v>2567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1" t="str">
        <f>IF(Table2[[#This Row],[TT]]=0,"",ROW())</f>
        <v/>
      </c>
      <c r="B724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24" s="17" t="s">
        <v>692</v>
      </c>
      <c r="D724" s="18">
        <v>0</v>
      </c>
      <c r="E724" s="22" t="s">
        <v>14</v>
      </c>
      <c r="F724" s="43">
        <f>IF(Table2[[#This Row],[M5B]]="",Table2[[#This Row],[M5B_h]],SUM(Table2[[#This Row],[M5B_h]],Table2[[#This Row],[M5B]]))</f>
        <v>0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25" s="16" t="s">
        <v>3018</v>
      </c>
      <c r="D725" s="18">
        <v>0</v>
      </c>
      <c r="E725" s="47" t="s">
        <v>2615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26" s="16" t="s">
        <v>2854</v>
      </c>
      <c r="D726" s="18">
        <v>0</v>
      </c>
      <c r="E726" s="47" t="s">
        <v>2615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3" t="str">
        <f>IF(Table2[[#This Row],[TT]]=0,"",ROW())</f>
        <v/>
      </c>
      <c r="B727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27" s="16" t="s">
        <v>2853</v>
      </c>
      <c r="D727" s="18">
        <v>0</v>
      </c>
      <c r="E727" s="47" t="s">
        <v>2615</v>
      </c>
      <c r="F727" s="43">
        <f>IF(Table2[[#This Row],[M5B]]="",Table2[[#This Row],[M5B_h]],SUM(Table2[[#This Row],[M5B_h]],Table2[[#This Row],[M5B]]))</f>
        <v>0</v>
      </c>
      <c r="H727" s="14" t="str">
        <f>IF(Table2[[#This Row],[M1A]]="","",Table2[[#This Row],[M1A]]-Table2[[#This Row],[AWAL]])</f>
        <v/>
      </c>
      <c r="I727" s="12">
        <v>1</v>
      </c>
      <c r="J727" s="14">
        <f>IF(Table2[[#This Row],[M2A]]="","",SUM(Table2[[#This Row],[M2A]]-Table2[[#This Row],[M2B_h]]))</f>
        <v>1</v>
      </c>
      <c r="K727" s="12">
        <v>0</v>
      </c>
      <c r="L727" s="14">
        <f>IF(Table2[[#This Row],[M3A]]="","",SUM(Table2[[#This Row],[M3A]]-Table2[[#This Row],[M3B_h]]))</f>
        <v>-1</v>
      </c>
      <c r="N727" s="14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1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>
        <f>IF(Table2[[#This Row],[TT]]=0,"",ROW())</f>
        <v>728</v>
      </c>
      <c r="B728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28" s="16" t="s">
        <v>4680</v>
      </c>
      <c r="D728" s="18">
        <v>0</v>
      </c>
      <c r="E728" s="47" t="s">
        <v>2615</v>
      </c>
      <c r="F728" s="43">
        <f>IF(Table2[[#This Row],[M5B]]="",Table2[[#This Row],[M5B_h]],SUM(Table2[[#This Row],[M5B_h]],Table2[[#This Row],[M5B]]))</f>
        <v>2</v>
      </c>
      <c r="H728" s="14" t="str">
        <f>IF(Table2[[#This Row],[M1A]]="","",Table2[[#This Row],[M1A]]-Table2[[#This Row],[AWAL]])</f>
        <v/>
      </c>
      <c r="I728" s="12">
        <v>3</v>
      </c>
      <c r="J728" s="14">
        <f>IF(Table2[[#This Row],[M2A]]="","",SUM(Table2[[#This Row],[M2A]]-Table2[[#This Row],[M2B_h]]))</f>
        <v>3</v>
      </c>
      <c r="K728" s="12">
        <v>2</v>
      </c>
      <c r="L728" s="14">
        <f>IF(Table2[[#This Row],[M3A]]="","",SUM(Table2[[#This Row],[M3A]]-Table2[[#This Row],[M3B_h]]))</f>
        <v>-1</v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3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3" t="str">
        <f>IF(Table2[[#This Row],[TT]]=0,"",ROW())</f>
        <v/>
      </c>
      <c r="B72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29" s="16" t="s">
        <v>2931</v>
      </c>
      <c r="D729" s="18">
        <v>0</v>
      </c>
      <c r="E729" s="47" t="s">
        <v>2567</v>
      </c>
      <c r="F729" s="43">
        <f>IF(Table2[[#This Row],[M5B]]="",Table2[[#This Row],[M5B_h]],SUM(Table2[[#This Row],[M5B_h]],Table2[[#This Row],[M5B]]))</f>
        <v>0</v>
      </c>
      <c r="H729" s="14" t="str">
        <f>IF(Table2[[#This Row],[M1A]]="","",Table2[[#This Row],[M1A]]-Table2[[#This Row],[AWAL]])</f>
        <v/>
      </c>
      <c r="J729" s="14" t="str">
        <f>IF(Table2[[#This Row],[M2A]]="","",SUM(Table2[[#This Row],[M2A]]-Table2[[#This Row],[M2B_h]]))</f>
        <v/>
      </c>
      <c r="L729" s="14" t="str">
        <f>IF(Table2[[#This Row],[M3A]]="","",SUM(Table2[[#This Row],[M3A]]-Table2[[#This Row],[M3B_h]]))</f>
        <v/>
      </c>
      <c r="N729" s="14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 t="str">
        <f>IF(Table2[[#This Row],[TT]]=0,"",ROW())</f>
        <v/>
      </c>
      <c r="B73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30" s="16" t="s">
        <v>2843</v>
      </c>
      <c r="D730" s="25">
        <v>0</v>
      </c>
      <c r="E730" s="47" t="s">
        <v>2567</v>
      </c>
      <c r="F730" s="43">
        <f>IF(Table2[[#This Row],[M5B]]="",Table2[[#This Row],[M5B_h]],SUM(Table2[[#This Row],[M5B_h]],Table2[[#This Row],[M5B]]))</f>
        <v>0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L730" s="14" t="str">
        <f>IF(Table2[[#This Row],[M3A]]="","",SUM(Table2[[#This Row],[M3A]]-Table2[[#This Row],[M3B_h]]))</f>
        <v/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0</v>
      </c>
      <c r="T730" s="14">
        <f>SUM(Table2[[#This Row],[M4B]],Table2[[#This Row],[M4B_h]])</f>
        <v>0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31" s="16" t="s">
        <v>2955</v>
      </c>
      <c r="D731" s="25">
        <v>0</v>
      </c>
      <c r="E731" s="47" t="s">
        <v>2567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32" s="16" t="s">
        <v>2982</v>
      </c>
      <c r="D732" s="18">
        <v>0</v>
      </c>
      <c r="E732" s="47" t="s">
        <v>2567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33" s="16" t="s">
        <v>4656</v>
      </c>
      <c r="D733" s="25">
        <v>2</v>
      </c>
      <c r="E733" s="47" t="s">
        <v>2567</v>
      </c>
      <c r="F733" s="43">
        <f>IF(Table2[[#This Row],[M5B]]="",Table2[[#This Row],[M5B_h]],SUM(Table2[[#This Row],[M5B_h]],Table2[[#This Row],[M5B]]))</f>
        <v>0</v>
      </c>
      <c r="G733" s="12">
        <v>2</v>
      </c>
      <c r="H733" s="14">
        <f>IF(Table2[[#This Row],[M1A]]="","",Table2[[#This Row],[M1A]]-Table2[[#This Row],[AWAL]])</f>
        <v>0</v>
      </c>
      <c r="J733" s="14" t="str">
        <f>IF(Table2[[#This Row],[M2A]]="","",SUM(Table2[[#This Row],[M2A]]-Table2[[#This Row],[M2B_h]]))</f>
        <v/>
      </c>
      <c r="K733" s="12">
        <v>0</v>
      </c>
      <c r="L733" s="14">
        <f>IF(Table2[[#This Row],[M3A]]="","",SUM(Table2[[#This Row],[M3A]]-Table2[[#This Row],[M3B_h]]))</f>
        <v>-2</v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34" s="16" t="s">
        <v>2986</v>
      </c>
      <c r="D734" s="25">
        <v>0</v>
      </c>
      <c r="E734" s="47" t="s">
        <v>2567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3" t="str">
        <f>IF(Table2[[#This Row],[TT]]=0,"",ROW())</f>
        <v/>
      </c>
      <c r="B735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735" s="16" t="s">
        <v>4657</v>
      </c>
      <c r="D735" s="25">
        <v>2</v>
      </c>
      <c r="E735" s="47" t="s">
        <v>2567</v>
      </c>
      <c r="F735" s="43">
        <f>IF(Table2[[#This Row],[M5B]]="",Table2[[#This Row],[M5B_h]],SUM(Table2[[#This Row],[M5B_h]],Table2[[#This Row],[M5B]]))</f>
        <v>0</v>
      </c>
      <c r="G735" s="12">
        <v>3</v>
      </c>
      <c r="H735" s="14">
        <f>IF(Table2[[#This Row],[M1A]]="","",Table2[[#This Row],[M1A]]-Table2[[#This Row],[AWAL]])</f>
        <v>1</v>
      </c>
      <c r="I735" s="12">
        <v>2</v>
      </c>
      <c r="J735" s="14">
        <f>IF(Table2[[#This Row],[M2A]]="","",SUM(Table2[[#This Row],[M2A]]-Table2[[#This Row],[M2B_h]]))</f>
        <v>-1</v>
      </c>
      <c r="K735" s="12">
        <v>0</v>
      </c>
      <c r="L735" s="14">
        <f>IF(Table2[[#This Row],[M3A]]="","",SUM(Table2[[#This Row],[M3A]]-Table2[[#This Row],[M3B_h]]))</f>
        <v>-2</v>
      </c>
      <c r="N735" s="14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2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36" s="16" t="s">
        <v>2803</v>
      </c>
      <c r="D736" s="25">
        <v>0</v>
      </c>
      <c r="E736" s="47" t="s">
        <v>2567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83" t="str">
        <f>IF(Table2[[#This Row],[TT]]=0,"",ROW())</f>
        <v/>
      </c>
      <c r="B737" s="83" t="str">
        <f>LOWER(SUBSTITUTE(SUBSTITUTE(SUBSTITUTE(SUBSTITUTE(SUBSTITUTE(SUBSTITUTE(SUBSTITUTE(SUBSTITUTE(Table2[[#This Row],[NAMA BARANG]]," ",""),"""",""),"-",""),"/",""),"(",""),")",""),"&amp;",""),",",""))</f>
        <v>bptizotg395f</v>
      </c>
      <c r="C737" s="84" t="s">
        <v>4556</v>
      </c>
      <c r="D737" s="85">
        <v>1</v>
      </c>
      <c r="E737" s="86" t="s">
        <v>2567</v>
      </c>
      <c r="F737" s="87">
        <f>IF(Table2[[#This Row],[M5B]]="",Table2[[#This Row],[M5B_h]],SUM(Table2[[#This Row],[M5B_h]],Table2[[#This Row],[M5B]]))</f>
        <v>0</v>
      </c>
      <c r="G737" s="88"/>
      <c r="H737" s="89" t="str">
        <f>IF(Table2[[#This Row],[M1A]]="","",Table2[[#This Row],[M1A]]-Table2[[#This Row],[AWAL]])</f>
        <v/>
      </c>
      <c r="I737" s="88">
        <v>0</v>
      </c>
      <c r="J737" s="89">
        <f>IF(Table2[[#This Row],[M2A]]="","",SUM(Table2[[#This Row],[M2A]]-Table2[[#This Row],[M2B_h]]))</f>
        <v>-1</v>
      </c>
      <c r="K737" s="88"/>
      <c r="L737" s="89" t="str">
        <f>IF(Table2[[#This Row],[M3A]]="","",SUM(Table2[[#This Row],[M3A]]-Table2[[#This Row],[M3B_h]]))</f>
        <v/>
      </c>
      <c r="M737" s="88"/>
      <c r="N737" s="89" t="str">
        <f>IF(Table2[[#This Row],[M4A]]="","",SUM(Table2[[#This Row],[M4A]]-Table2[[#This Row],[M4B_h]]))</f>
        <v/>
      </c>
      <c r="O737" s="89"/>
      <c r="P737" s="89" t="str">
        <f>IF(Table2[[#This Row],[M5A]]="","",SUM(Table2[[#This Row],[M5A]]-Table2[[#This Row],[M5B_h]]))</f>
        <v/>
      </c>
      <c r="Q737" s="89">
        <f>SUM(Table2[[#This Row],[AWAL]],Table2[[#This Row],[M1B]])</f>
        <v>1</v>
      </c>
      <c r="R737" s="89">
        <f>SUM(Table2[[#This Row],[M2B]],Table2[[#This Row],[M2B_h]])</f>
        <v>0</v>
      </c>
      <c r="S737" s="89">
        <f>SUM(Table2[[#This Row],[M3B]],Table2[[#This Row],[M3B_h]])</f>
        <v>0</v>
      </c>
      <c r="T737" s="89">
        <f>SUM(Table2[[#This Row],[M4B]],Table2[[#This Row],[M4B_h]])</f>
        <v>0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38" s="17" t="s">
        <v>693</v>
      </c>
      <c r="D738" s="18">
        <v>2</v>
      </c>
      <c r="E738" s="22" t="s">
        <v>200</v>
      </c>
      <c r="F738" s="43">
        <f>IF(Table2[[#This Row],[M5B]]="",Table2[[#This Row],[M5B_h]],SUM(Table2[[#This Row],[M5B_h]],Table2[[#This Row],[M5B]]))</f>
        <v>2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2</v>
      </c>
      <c r="R738" s="14">
        <f>SUM(Table2[[#This Row],[M2B]],Table2[[#This Row],[M2B_h]])</f>
        <v>2</v>
      </c>
      <c r="S738" s="14">
        <f>SUM(Table2[[#This Row],[M3B]],Table2[[#This Row],[M3B_h]])</f>
        <v>2</v>
      </c>
      <c r="T738" s="14">
        <f>SUM(Table2[[#This Row],[M4B]],Table2[[#This Row],[M4B_h]])</f>
        <v>2</v>
      </c>
    </row>
    <row r="739" spans="1:20">
      <c r="A739" s="61">
        <f>IF(Table2[[#This Row],[TT]]=0,"",ROW())</f>
        <v>739</v>
      </c>
      <c r="B739" s="61" t="str">
        <f>LOWER(SUBSTITUTE(SUBSTITUTE(SUBSTITUTE(SUBSTITUTE(SUBSTITUTE(SUBSTITUTE(SUBSTITUTE(SUBSTITUTE(Table2[[#This Row],[NAMA BARANG]]," ",""),"""",""),"-",""),"/",""),"(",""),")",""),"&amp;",""),",",""))</f>
        <v>bptop5559</v>
      </c>
      <c r="C739" s="62" t="s">
        <v>693</v>
      </c>
      <c r="D739" s="63">
        <v>2</v>
      </c>
      <c r="E739" s="64" t="s">
        <v>694</v>
      </c>
      <c r="F739" s="65">
        <f>IF(Table2[[#This Row],[M5B]]="",Table2[[#This Row],[M5B_h]],SUM(Table2[[#This Row],[M5B_h]],Table2[[#This Row],[M5B]]))</f>
        <v>2</v>
      </c>
      <c r="G739" s="66"/>
      <c r="H739" s="67" t="str">
        <f>IF(Table2[[#This Row],[M1A]]="","",Table2[[#This Row],[M1A]]-Table2[[#This Row],[AWAL]])</f>
        <v/>
      </c>
      <c r="I739" s="66"/>
      <c r="J739" s="67" t="str">
        <f>IF(Table2[[#This Row],[M2A]]="","",SUM(Table2[[#This Row],[M2A]]-Table2[[#This Row],[M2B_h]]))</f>
        <v/>
      </c>
      <c r="K739" s="66"/>
      <c r="L739" s="67" t="str">
        <f>IF(Table2[[#This Row],[M3A]]="","",SUM(Table2[[#This Row],[M3A]]-Table2[[#This Row],[M3B_h]]))</f>
        <v/>
      </c>
      <c r="M739" s="66"/>
      <c r="N739" s="67" t="str">
        <f>IF(Table2[[#This Row],[M4A]]="","",SUM(Table2[[#This Row],[M4A]]-Table2[[#This Row],[M4B_h]]))</f>
        <v/>
      </c>
      <c r="O739" s="67"/>
      <c r="P739" s="67" t="str">
        <f>IF(Table2[[#This Row],[M5A]]="","",SUM(Table2[[#This Row],[M5A]]-Table2[[#This Row],[M5B_h]]))</f>
        <v/>
      </c>
      <c r="Q739" s="67">
        <f>SUM(Table2[[#This Row],[AWAL]],Table2[[#This Row],[M1B]])</f>
        <v>2</v>
      </c>
      <c r="R739" s="67">
        <f>SUM(Table2[[#This Row],[M2B]],Table2[[#This Row],[M2B_h]])</f>
        <v>2</v>
      </c>
      <c r="S739" s="67">
        <f>SUM(Table2[[#This Row],[M3B]],Table2[[#This Row],[M3B_h]])</f>
        <v>2</v>
      </c>
      <c r="T739" s="67">
        <f>SUM(Table2[[#This Row],[M4B]],Table2[[#This Row],[M4B_h]])</f>
        <v>2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40" s="17" t="s">
        <v>695</v>
      </c>
      <c r="D740" s="18">
        <v>2</v>
      </c>
      <c r="E740" s="22" t="s">
        <v>518</v>
      </c>
      <c r="F740" s="43">
        <f>IF(Table2[[#This Row],[M5B]]="",Table2[[#This Row],[M5B_h]],SUM(Table2[[#This Row],[M5B_h]],Table2[[#This Row],[M5B]]))</f>
        <v>2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2</v>
      </c>
      <c r="R740" s="14">
        <f>SUM(Table2[[#This Row],[M2B]],Table2[[#This Row],[M2B_h]])</f>
        <v>2</v>
      </c>
      <c r="S740" s="14">
        <f>SUM(Table2[[#This Row],[M3B]],Table2[[#This Row],[M3B_h]])</f>
        <v>2</v>
      </c>
      <c r="T740" s="14">
        <f>SUM(Table2[[#This Row],[M4B]],Table2[[#This Row],[M4B_h]])</f>
        <v>2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41" s="17" t="s">
        <v>696</v>
      </c>
      <c r="D741" s="18">
        <v>2</v>
      </c>
      <c r="E741" s="22" t="s">
        <v>79</v>
      </c>
      <c r="F741" s="43">
        <f>IF(Table2[[#This Row],[M5B]]="",Table2[[#This Row],[M5B_h]],SUM(Table2[[#This Row],[M5B_h]],Table2[[#This Row],[M5B]]))</f>
        <v>2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2</v>
      </c>
      <c r="R741" s="14">
        <f>SUM(Table2[[#This Row],[M2B]],Table2[[#This Row],[M2B_h]])</f>
        <v>2</v>
      </c>
      <c r="S741" s="14">
        <f>SUM(Table2[[#This Row],[M3B]],Table2[[#This Row],[M3B_h]])</f>
        <v>2</v>
      </c>
      <c r="T741" s="14">
        <f>SUM(Table2[[#This Row],[M4B]],Table2[[#This Row],[M4B_h]])</f>
        <v>2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bptx152</v>
      </c>
      <c r="C742" s="17" t="s">
        <v>697</v>
      </c>
      <c r="D742" s="18">
        <v>2</v>
      </c>
      <c r="E742" s="22" t="s">
        <v>518</v>
      </c>
      <c r="F742" s="43">
        <f>IF(Table2[[#This Row],[M5B]]="",Table2[[#This Row],[M5B_h]],SUM(Table2[[#This Row],[M5B_h]],Table2[[#This Row],[M5B]]))</f>
        <v>2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2</v>
      </c>
      <c r="R742" s="14">
        <f>SUM(Table2[[#This Row],[M2B]],Table2[[#This Row],[M2B_h]])</f>
        <v>2</v>
      </c>
      <c r="S742" s="14">
        <f>SUM(Table2[[#This Row],[M3B]],Table2[[#This Row],[M3B_h]])</f>
        <v>2</v>
      </c>
      <c r="T742" s="14">
        <f>SUM(Table2[[#This Row],[M4B]],Table2[[#This Row],[M4B_h]])</f>
        <v>2</v>
      </c>
    </row>
    <row r="743" spans="1:20">
      <c r="A743" s="11" t="str">
        <f>IF(Table2[[#This Row],[TT]]=0,"",ROW())</f>
        <v/>
      </c>
      <c r="B743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43" s="17" t="s">
        <v>698</v>
      </c>
      <c r="D743" s="18">
        <v>0</v>
      </c>
      <c r="E743" s="22" t="s">
        <v>131</v>
      </c>
      <c r="F743" s="43">
        <f>IF(Table2[[#This Row],[M5B]]="",Table2[[#This Row],[M5B_h]],SUM(Table2[[#This Row],[M5B_h]],Table2[[#This Row],[M5B]]))</f>
        <v>0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0</v>
      </c>
      <c r="S743" s="14">
        <f>SUM(Table2[[#This Row],[M3B]],Table2[[#This Row],[M3B_h]])</f>
        <v>0</v>
      </c>
      <c r="T743" s="14">
        <f>SUM(Table2[[#This Row],[M4B]],Table2[[#This Row],[M4B_h]])</f>
        <v>0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744" s="17" t="s">
        <v>3447</v>
      </c>
      <c r="D744" s="18">
        <v>1</v>
      </c>
      <c r="E744" s="22" t="s">
        <v>2567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3">
        <f>IF(Table2[[#This Row],[TT]]=0,"",ROW())</f>
        <v>745</v>
      </c>
      <c r="B745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45" s="16" t="s">
        <v>3446</v>
      </c>
      <c r="D745" s="18">
        <v>2</v>
      </c>
      <c r="E745" s="47" t="s">
        <v>2567</v>
      </c>
      <c r="F745" s="43">
        <f>IF(Table2[[#This Row],[M5B]]="",Table2[[#This Row],[M5B_h]],SUM(Table2[[#This Row],[M5B_h]],Table2[[#This Row],[M5B]]))</f>
        <v>2</v>
      </c>
      <c r="H745" s="14" t="str">
        <f>IF(Table2[[#This Row],[M1A]]="","",Table2[[#This Row],[M1A]]-Table2[[#This Row],[AWAL]])</f>
        <v/>
      </c>
      <c r="J745" s="14" t="str">
        <f>IF(Table2[[#This Row],[M2A]]="","",SUM(Table2[[#This Row],[M2A]]-Table2[[#This Row],[M2B_h]]))</f>
        <v/>
      </c>
      <c r="L745" s="14" t="str">
        <f>IF(Table2[[#This Row],[M3A]]="","",SUM(Table2[[#This Row],[M3A]]-Table2[[#This Row],[M3B_h]]))</f>
        <v/>
      </c>
      <c r="N745" s="14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2</v>
      </c>
      <c r="R745" s="14">
        <f>SUM(Table2[[#This Row],[M2B]],Table2[[#This Row],[M2B_h]])</f>
        <v>2</v>
      </c>
      <c r="S745" s="14">
        <f>SUM(Table2[[#This Row],[M3B]],Table2[[#This Row],[M3B_h]])</f>
        <v>2</v>
      </c>
      <c r="T745" s="14">
        <f>SUM(Table2[[#This Row],[M4B]],Table2[[#This Row],[M4B_h]])</f>
        <v>2</v>
      </c>
    </row>
    <row r="746" spans="1:20">
      <c r="A746" s="13">
        <f>IF(Table2[[#This Row],[TT]]=0,"",ROW())</f>
        <v>746</v>
      </c>
      <c r="B746" s="13" t="str">
        <f>LOWER(SUBSTITUTE(SUBSTITUTE(SUBSTITUTE(SUBSTITUTE(SUBSTITUTE(SUBSTITUTE(SUBSTITUTE(SUBSTITUTE(Table2[[#This Row],[NAMA BARANG]]," ",""),"""",""),"-",""),"/",""),"(",""),")",""),"&amp;",""),",",""))</f>
        <v>bpusatp</v>
      </c>
      <c r="C746" s="16" t="s">
        <v>699</v>
      </c>
      <c r="D746" s="18">
        <v>4</v>
      </c>
      <c r="E746" s="47" t="s">
        <v>116</v>
      </c>
      <c r="F746" s="43">
        <f>IF(Table2[[#This Row],[M5B]]="",Table2[[#This Row],[M5B_h]],SUM(Table2[[#This Row],[M5B_h]],Table2[[#This Row],[M5B]]))</f>
        <v>4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4</v>
      </c>
      <c r="R746" s="14">
        <f>SUM(Table2[[#This Row],[M2B]],Table2[[#This Row],[M2B_h]])</f>
        <v>4</v>
      </c>
      <c r="S746" s="14">
        <f>SUM(Table2[[#This Row],[M3B]],Table2[[#This Row],[M3B_h]])</f>
        <v>4</v>
      </c>
      <c r="T746" s="14">
        <f>SUM(Table2[[#This Row],[M4B]],Table2[[#This Row],[M4B_h]])</f>
        <v>4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47" s="17" t="s">
        <v>3292</v>
      </c>
      <c r="D747" s="18">
        <v>1</v>
      </c>
      <c r="E747" s="22" t="s">
        <v>2567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48" s="16" t="s">
        <v>700</v>
      </c>
      <c r="D748" s="18">
        <v>3</v>
      </c>
      <c r="E748" s="47" t="s">
        <v>14</v>
      </c>
      <c r="F748" s="43">
        <f>IF(Table2[[#This Row],[M5B]]="",Table2[[#This Row],[M5B_h]],SUM(Table2[[#This Row],[M5B_h]],Table2[[#This Row],[M5B]]))</f>
        <v>3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49" s="17" t="s">
        <v>701</v>
      </c>
      <c r="D749" s="18">
        <v>1</v>
      </c>
      <c r="E749" s="22" t="s">
        <v>14</v>
      </c>
      <c r="F749" s="43">
        <f>IF(Table2[[#This Row],[M5B]]="",Table2[[#This Row],[M5B_h]],SUM(Table2[[#This Row],[M5B_h]],Table2[[#This Row],[M5B]]))</f>
        <v>1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</v>
      </c>
      <c r="R749" s="14">
        <f>SUM(Table2[[#This Row],[M2B]],Table2[[#This Row],[M2B_h]])</f>
        <v>1</v>
      </c>
      <c r="S749" s="14">
        <f>SUM(Table2[[#This Row],[M3B]],Table2[[#This Row],[M3B_h]])</f>
        <v>1</v>
      </c>
      <c r="T749" s="14">
        <f>SUM(Table2[[#This Row],[M4B]],Table2[[#This Row],[M4B_h]])</f>
        <v>1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50" s="17" t="s">
        <v>702</v>
      </c>
      <c r="D750" s="18">
        <v>0</v>
      </c>
      <c r="E750" s="22" t="s">
        <v>14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0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51" s="17" t="s">
        <v>703</v>
      </c>
      <c r="D751" s="18">
        <v>5</v>
      </c>
      <c r="E751" s="22" t="s">
        <v>14</v>
      </c>
      <c r="F751" s="43">
        <f>IF(Table2[[#This Row],[M5B]]="",Table2[[#This Row],[M5B_h]],SUM(Table2[[#This Row],[M5B_h]],Table2[[#This Row],[M5B]]))</f>
        <v>2</v>
      </c>
      <c r="G751" s="12">
        <v>2</v>
      </c>
      <c r="H751" s="12">
        <f>IF(Table2[[#This Row],[M1A]]="","",Table2[[#This Row],[M1A]]-Table2[[#This Row],[AWAL]])</f>
        <v>-3</v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>
      <c r="A752" s="11" t="str">
        <f>IF(Table2[[#This Row],[TT]]=0,"",ROW())</f>
        <v/>
      </c>
      <c r="B75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52" s="17" t="s">
        <v>704</v>
      </c>
      <c r="D752" s="18">
        <v>0</v>
      </c>
      <c r="E752" s="22" t="s">
        <v>14</v>
      </c>
      <c r="F752" s="43">
        <f>IF(Table2[[#This Row],[M5B]]="",Table2[[#This Row],[M5B_h]],SUM(Table2[[#This Row],[M5B_h]],Table2[[#This Row],[M5B]]))</f>
        <v>0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0</v>
      </c>
      <c r="R752" s="14">
        <f>SUM(Table2[[#This Row],[M2B]],Table2[[#This Row],[M2B_h]])</f>
        <v>0</v>
      </c>
      <c r="S752" s="14">
        <f>SUM(Table2[[#This Row],[M3B]],Table2[[#This Row],[M3B_h]])</f>
        <v>0</v>
      </c>
      <c r="T752" s="14">
        <f>SUM(Table2[[#This Row],[M4B]],Table2[[#This Row],[M4B_h]])</f>
        <v>0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53" s="17" t="s">
        <v>4419</v>
      </c>
      <c r="D753" s="18">
        <v>1</v>
      </c>
      <c r="E753" s="22" t="s">
        <v>2615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I753" s="12">
        <v>0</v>
      </c>
      <c r="J753" s="12">
        <f>IF(Table2[[#This Row],[M2A]]="","",SUM(Table2[[#This Row],[M2A]]-Table2[[#This Row],[M2B_h]]))</f>
        <v>-1</v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54" s="17" t="s">
        <v>705</v>
      </c>
      <c r="D754" s="18">
        <v>1</v>
      </c>
      <c r="E754" s="22" t="s">
        <v>627</v>
      </c>
      <c r="F754" s="43">
        <f>IF(Table2[[#This Row],[M5B]]="",Table2[[#This Row],[M5B_h]],SUM(Table2[[#This Row],[M5B_h]],Table2[[#This Row],[M5B]]))</f>
        <v>1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55" s="17" t="s">
        <v>3493</v>
      </c>
      <c r="D755" s="18">
        <v>0</v>
      </c>
      <c r="E755" s="22" t="s">
        <v>2559</v>
      </c>
      <c r="F755" s="43">
        <f>IF(Table2[[#This Row],[M5B]]="",Table2[[#This Row],[M5B_h]],SUM(Table2[[#This Row],[M5B_h]],Table2[[#This Row],[M5B]]))</f>
        <v>7</v>
      </c>
      <c r="G755" s="12">
        <v>12</v>
      </c>
      <c r="H755" s="12">
        <f>IF(Table2[[#This Row],[M1A]]="","",Table2[[#This Row],[M1A]]-Table2[[#This Row],[AWAL]])</f>
        <v>12</v>
      </c>
      <c r="I755" s="12">
        <v>9</v>
      </c>
      <c r="J755" s="12">
        <f>IF(Table2[[#This Row],[M2A]]="","",SUM(Table2[[#This Row],[M2A]]-Table2[[#This Row],[M2B_h]]))</f>
        <v>-3</v>
      </c>
      <c r="K755" s="12">
        <v>7</v>
      </c>
      <c r="L755" s="12">
        <f>IF(Table2[[#This Row],[M3A]]="","",SUM(Table2[[#This Row],[M3A]]-Table2[[#This Row],[M3B_h]]))</f>
        <v>-2</v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12</v>
      </c>
      <c r="R755" s="14">
        <f>SUM(Table2[[#This Row],[M2B]],Table2[[#This Row],[M2B_h]])</f>
        <v>9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56" s="17" t="s">
        <v>2588</v>
      </c>
      <c r="D756" s="18">
        <v>0</v>
      </c>
      <c r="E756" s="22" t="s">
        <v>2559</v>
      </c>
      <c r="F756" s="43">
        <f>IF(Table2[[#This Row],[M5B]]="",Table2[[#This Row],[M5B_h]],SUM(Table2[[#This Row],[M5B_h]],Table2[[#This Row],[M5B]]))</f>
        <v>5</v>
      </c>
      <c r="G756" s="12">
        <v>3</v>
      </c>
      <c r="H756" s="12">
        <f>IF(Table2[[#This Row],[M1A]]="","",Table2[[#This Row],[M1A]]-Table2[[#This Row],[AWAL]])</f>
        <v>3</v>
      </c>
      <c r="I756" s="12">
        <v>5</v>
      </c>
      <c r="J756" s="12">
        <f>IF(Table2[[#This Row],[M2A]]="","",SUM(Table2[[#This Row],[M2A]]-Table2[[#This Row],[M2B_h]]))</f>
        <v>2</v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3</v>
      </c>
      <c r="R756" s="14">
        <f>SUM(Table2[[#This Row],[M2B]],Table2[[#This Row],[M2B_h]])</f>
        <v>5</v>
      </c>
      <c r="S756" s="14">
        <f>SUM(Table2[[#This Row],[M3B]],Table2[[#This Row],[M3B_h]])</f>
        <v>5</v>
      </c>
      <c r="T756" s="14">
        <f>SUM(Table2[[#This Row],[M4B]],Table2[[#This Row],[M4B_h]])</f>
        <v>5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57" s="17" t="s">
        <v>706</v>
      </c>
      <c r="D757" s="18">
        <v>1</v>
      </c>
      <c r="E757" s="22" t="s">
        <v>516</v>
      </c>
      <c r="F757" s="43">
        <f>IF(Table2[[#This Row],[M5B]]="",Table2[[#This Row],[M5B_h]],SUM(Table2[[#This Row],[M5B_h]],Table2[[#This Row],[M5B]]))</f>
        <v>1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1</v>
      </c>
      <c r="R757" s="14">
        <f>SUM(Table2[[#This Row],[M2B]],Table2[[#This Row],[M2B_h]])</f>
        <v>1</v>
      </c>
      <c r="S757" s="14">
        <f>SUM(Table2[[#This Row],[M3B]],Table2[[#This Row],[M3B_h]])</f>
        <v>1</v>
      </c>
      <c r="T757" s="14">
        <f>SUM(Table2[[#This Row],[M4B]],Table2[[#This Row],[M4B_h]])</f>
        <v>1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58" s="17" t="s">
        <v>707</v>
      </c>
      <c r="D758" s="18">
        <v>3</v>
      </c>
      <c r="E758" s="22" t="s">
        <v>14</v>
      </c>
      <c r="F758" s="43">
        <f>IF(Table2[[#This Row],[M5B]]="",Table2[[#This Row],[M5B_h]],SUM(Table2[[#This Row],[M5B_h]],Table2[[#This Row],[M5B]]))</f>
        <v>3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3</v>
      </c>
      <c r="R758" s="14">
        <f>SUM(Table2[[#This Row],[M2B]],Table2[[#This Row],[M2B_h]])</f>
        <v>3</v>
      </c>
      <c r="S758" s="14">
        <f>SUM(Table2[[#This Row],[M3B]],Table2[[#This Row],[M3B_h]])</f>
        <v>3</v>
      </c>
      <c r="T758" s="14">
        <f>SUM(Table2[[#This Row],[M4B]],Table2[[#This Row],[M4B_h]])</f>
        <v>3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59" s="17" t="s">
        <v>3494</v>
      </c>
      <c r="D759" s="18">
        <v>0</v>
      </c>
      <c r="E759" s="22" t="s">
        <v>2559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60" s="17" t="s">
        <v>708</v>
      </c>
      <c r="D760" s="18">
        <v>2</v>
      </c>
      <c r="E760" s="22" t="s">
        <v>14</v>
      </c>
      <c r="F760" s="43">
        <f>IF(Table2[[#This Row],[M5B]]="",Table2[[#This Row],[M5B_h]],SUM(Table2[[#This Row],[M5B_h]],Table2[[#This Row],[M5B]]))</f>
        <v>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61" s="17" t="s">
        <v>709</v>
      </c>
      <c r="D761" s="18">
        <v>2</v>
      </c>
      <c r="E761" s="22" t="s">
        <v>14</v>
      </c>
      <c r="F761" s="43">
        <f>IF(Table2[[#This Row],[M5B]]="",Table2[[#This Row],[M5B_h]],SUM(Table2[[#This Row],[M5B_h]],Table2[[#This Row],[M5B]]))</f>
        <v>2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2</v>
      </c>
      <c r="R761" s="14">
        <f>SUM(Table2[[#This Row],[M2B]],Table2[[#This Row],[M2B_h]])</f>
        <v>2</v>
      </c>
      <c r="S761" s="14">
        <f>SUM(Table2[[#This Row],[M3B]],Table2[[#This Row],[M3B_h]])</f>
        <v>2</v>
      </c>
      <c r="T761" s="14">
        <f>SUM(Table2[[#This Row],[M4B]],Table2[[#This Row],[M4B_h]])</f>
        <v>2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62" s="17" t="s">
        <v>710</v>
      </c>
      <c r="D762" s="18">
        <v>0</v>
      </c>
      <c r="E762" s="22" t="s">
        <v>32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63" s="17" t="s">
        <v>711</v>
      </c>
      <c r="D763" s="18">
        <v>2</v>
      </c>
      <c r="E763" s="22" t="s">
        <v>634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64" s="17" t="s">
        <v>712</v>
      </c>
      <c r="D764" s="18">
        <v>3</v>
      </c>
      <c r="E764" s="22" t="s">
        <v>634</v>
      </c>
      <c r="F764" s="43">
        <f>IF(Table2[[#This Row],[M5B]]="",Table2[[#This Row],[M5B_h]],SUM(Table2[[#This Row],[M5B_h]],Table2[[#This Row],[M5B]]))</f>
        <v>3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65" s="17" t="s">
        <v>713</v>
      </c>
      <c r="D765" s="18">
        <v>0</v>
      </c>
      <c r="E765" s="22" t="s">
        <v>32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66" s="17" t="s">
        <v>714</v>
      </c>
      <c r="D766" s="18">
        <v>1</v>
      </c>
      <c r="E766" s="22" t="s">
        <v>14</v>
      </c>
      <c r="F766" s="43">
        <f>IF(Table2[[#This Row],[M5B]]="",Table2[[#This Row],[M5B_h]],SUM(Table2[[#This Row],[M5B_h]],Table2[[#This Row],[M5B]]))</f>
        <v>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67" s="17" t="s">
        <v>715</v>
      </c>
      <c r="D767" s="18">
        <v>1</v>
      </c>
      <c r="E767" s="22" t="s">
        <v>67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68" s="17" t="s">
        <v>716</v>
      </c>
      <c r="D768" s="18">
        <v>0</v>
      </c>
      <c r="E768" s="22" t="s">
        <v>19</v>
      </c>
      <c r="F768" s="43">
        <f>IF(Table2[[#This Row],[M5B]]="",Table2[[#This Row],[M5B_h]],SUM(Table2[[#This Row],[M5B_h]],Table2[[#This Row],[M5B]]))</f>
        <v>0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 t="str">
        <f>IF(Table2[[#This Row],[TT]]=0,"",ROW())</f>
        <v/>
      </c>
      <c r="B769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69" s="17" t="s">
        <v>2589</v>
      </c>
      <c r="D769" s="18">
        <v>0</v>
      </c>
      <c r="E769" s="22" t="s">
        <v>2467</v>
      </c>
      <c r="F769" s="43">
        <f>IF(Table2[[#This Row],[M5B]]="",Table2[[#This Row],[M5B_h]],SUM(Table2[[#This Row],[M5B_h]],Table2[[#This Row],[M5B]]))</f>
        <v>0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1" t="str">
        <f>IF(Table2[[#This Row],[TT]]=0,"",ROW())</f>
        <v/>
      </c>
      <c r="B770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70" s="17" t="s">
        <v>2689</v>
      </c>
      <c r="D770" s="18">
        <v>0</v>
      </c>
      <c r="E770" s="22" t="s">
        <v>2616</v>
      </c>
      <c r="F770" s="43">
        <f>IF(Table2[[#This Row],[M5B]]="",Table2[[#This Row],[M5B_h]],SUM(Table2[[#This Row],[M5B_h]],Table2[[#This Row],[M5B]]))</f>
        <v>0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71" s="17" t="s">
        <v>2693</v>
      </c>
      <c r="D771" s="18">
        <v>0</v>
      </c>
      <c r="E771" s="22" t="s">
        <v>2622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 t="str">
        <f>IF(Table2[[#This Row],[TT]]=0,"",ROW())</f>
        <v/>
      </c>
      <c r="B772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72" s="17" t="s">
        <v>2590</v>
      </c>
      <c r="D772" s="18">
        <v>0</v>
      </c>
      <c r="E772" s="22" t="s">
        <v>2617</v>
      </c>
      <c r="F772" s="43">
        <f>IF(Table2[[#This Row],[M5B]]="",Table2[[#This Row],[M5B_h]],SUM(Table2[[#This Row],[M5B_h]],Table2[[#This Row],[M5B]]))</f>
        <v>0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1" t="str">
        <f>IF(Table2[[#This Row],[TT]]=0,"",ROW())</f>
        <v/>
      </c>
      <c r="B773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73" s="17" t="s">
        <v>2421</v>
      </c>
      <c r="D773" s="18">
        <v>0</v>
      </c>
      <c r="E773" s="22" t="s">
        <v>2618</v>
      </c>
      <c r="F773" s="43">
        <f>IF(Table2[[#This Row],[M5B]]="",Table2[[#This Row],[M5B_h]],SUM(Table2[[#This Row],[M5B_h]],Table2[[#This Row],[M5B]]))</f>
        <v>0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74" s="17" t="s">
        <v>2690</v>
      </c>
      <c r="D774" s="18">
        <v>0</v>
      </c>
      <c r="E774" s="22" t="s">
        <v>2619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 t="str">
        <f>IF(Table2[[#This Row],[TT]]=0,"",ROW())</f>
        <v/>
      </c>
      <c r="B775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75" s="17" t="s">
        <v>2691</v>
      </c>
      <c r="D775" s="18">
        <v>0</v>
      </c>
      <c r="E775" s="22" t="s">
        <v>2620</v>
      </c>
      <c r="F775" s="43">
        <f>IF(Table2[[#This Row],[M5B]]="",Table2[[#This Row],[M5B_h]],SUM(Table2[[#This Row],[M5B_h]],Table2[[#This Row],[M5B]]))</f>
        <v>0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1" t="str">
        <f>IF(Table2[[#This Row],[TT]]=0,"",ROW())</f>
        <v/>
      </c>
      <c r="B776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76" s="17" t="s">
        <v>2692</v>
      </c>
      <c r="D776" s="18">
        <v>0</v>
      </c>
      <c r="E776" s="22" t="s">
        <v>2621</v>
      </c>
      <c r="F776" s="43">
        <f>IF(Table2[[#This Row],[M5B]]="",Table2[[#This Row],[M5B_h]],SUM(Table2[[#This Row],[M5B_h]],Table2[[#This Row],[M5B]]))</f>
        <v>0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77" s="16" t="s">
        <v>3434</v>
      </c>
      <c r="D777" s="18">
        <v>0</v>
      </c>
      <c r="E777" s="47" t="s">
        <v>2467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78" s="16" t="s">
        <v>3442</v>
      </c>
      <c r="D778" s="18">
        <v>0</v>
      </c>
      <c r="E778" s="47" t="s">
        <v>2467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79" s="16" t="s">
        <v>3466</v>
      </c>
      <c r="D779" s="18">
        <v>0</v>
      </c>
      <c r="E779" s="47" t="s">
        <v>2467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80" s="16" t="s">
        <v>3388</v>
      </c>
      <c r="D780" s="18">
        <v>0</v>
      </c>
      <c r="E780" s="47" t="s">
        <v>2467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 t="str">
        <f>IF(Table2[[#This Row],[TT]]=0,"",ROW())</f>
        <v/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81" s="16" t="s">
        <v>3387</v>
      </c>
      <c r="D781" s="18">
        <v>0</v>
      </c>
      <c r="E781" s="47" t="s">
        <v>2467</v>
      </c>
      <c r="F781" s="43">
        <f>IF(Table2[[#This Row],[M5B]]="",Table2[[#This Row],[M5B_h]],SUM(Table2[[#This Row],[M5B_h]],Table2[[#This Row],[M5B]]))</f>
        <v>0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3" t="str">
        <f>IF(Table2[[#This Row],[TT]]=0,"",ROW())</f>
        <v/>
      </c>
      <c r="B782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82" s="16" t="s">
        <v>3443</v>
      </c>
      <c r="D782" s="18">
        <v>0</v>
      </c>
      <c r="E782" s="47" t="s">
        <v>2467</v>
      </c>
      <c r="F782" s="43">
        <f>IF(Table2[[#This Row],[M5B]]="",Table2[[#This Row],[M5B_h]],SUM(Table2[[#This Row],[M5B_h]],Table2[[#This Row],[M5B]]))</f>
        <v>0</v>
      </c>
      <c r="H782" s="14" t="str">
        <f>IF(Table2[[#This Row],[M1A]]="","",Table2[[#This Row],[M1A]]-Table2[[#This Row],[AWAL]])</f>
        <v/>
      </c>
      <c r="J782" s="14" t="str">
        <f>IF(Table2[[#This Row],[M2A]]="","",SUM(Table2[[#This Row],[M2A]]-Table2[[#This Row],[M2B_h]]))</f>
        <v/>
      </c>
      <c r="L782" s="14" t="str">
        <f>IF(Table2[[#This Row],[M3A]]="","",SUM(Table2[[#This Row],[M3A]]-Table2[[#This Row],[M3B_h]]))</f>
        <v/>
      </c>
      <c r="N782" s="14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3" t="str">
        <f>IF(Table2[[#This Row],[TT]]=0,"",ROW())</f>
        <v/>
      </c>
      <c r="B783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83" s="16" t="s">
        <v>4342</v>
      </c>
      <c r="D783" s="18">
        <v>0</v>
      </c>
      <c r="E783" s="47" t="s">
        <v>2467</v>
      </c>
      <c r="F783" s="43">
        <f>IF(Table2[[#This Row],[M5B]]="",Table2[[#This Row],[M5B_h]],SUM(Table2[[#This Row],[M5B_h]],Table2[[#This Row],[M5B]]))</f>
        <v>0</v>
      </c>
      <c r="H783" s="14" t="str">
        <f>IF(Table2[[#This Row],[M1A]]="","",Table2[[#This Row],[M1A]]-Table2[[#This Row],[AWAL]])</f>
        <v/>
      </c>
      <c r="J783" s="14" t="str">
        <f>IF(Table2[[#This Row],[M2A]]="","",SUM(Table2[[#This Row],[M2A]]-Table2[[#This Row],[M2B_h]]))</f>
        <v/>
      </c>
      <c r="L783" s="14" t="str">
        <f>IF(Table2[[#This Row],[M3A]]="","",SUM(Table2[[#This Row],[M3A]]-Table2[[#This Row],[M3B_h]]))</f>
        <v/>
      </c>
      <c r="N783" s="14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84" s="16" t="s">
        <v>3444</v>
      </c>
      <c r="D784" s="18">
        <v>0</v>
      </c>
      <c r="E784" s="47" t="s">
        <v>2467</v>
      </c>
      <c r="F784" s="43">
        <f>IF(Table2[[#This Row],[M5B]]="",Table2[[#This Row],[M5B_h]],SUM(Table2[[#This Row],[M5B_h]],Table2[[#This Row],[M5B]]))</f>
        <v>0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3" t="str">
        <f>IF(Table2[[#This Row],[TT]]=0,"",ROW())</f>
        <v/>
      </c>
      <c r="B785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85" s="16" t="s">
        <v>3386</v>
      </c>
      <c r="D785" s="18">
        <v>0</v>
      </c>
      <c r="E785" s="47" t="s">
        <v>2467</v>
      </c>
      <c r="F785" s="43">
        <f>IF(Table2[[#This Row],[M5B]]="",Table2[[#This Row],[M5B_h]],SUM(Table2[[#This Row],[M5B_h]],Table2[[#This Row],[M5B]]))</f>
        <v>0</v>
      </c>
      <c r="H785" s="14" t="str">
        <f>IF(Table2[[#This Row],[M1A]]="","",Table2[[#This Row],[M1A]]-Table2[[#This Row],[AWAL]])</f>
        <v/>
      </c>
      <c r="J785" s="14" t="str">
        <f>IF(Table2[[#This Row],[M2A]]="","",SUM(Table2[[#This Row],[M2A]]-Table2[[#This Row],[M2B_h]]))</f>
        <v/>
      </c>
      <c r="L785" s="14" t="str">
        <f>IF(Table2[[#This Row],[M3A]]="","",SUM(Table2[[#This Row],[M3A]]-Table2[[#This Row],[M3B_h]]))</f>
        <v/>
      </c>
      <c r="N785" s="14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3" t="str">
        <f>IF(Table2[[#This Row],[TT]]=0,"",ROW())</f>
        <v/>
      </c>
      <c r="B786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86" s="16" t="s">
        <v>3445</v>
      </c>
      <c r="D786" s="18">
        <v>0</v>
      </c>
      <c r="E786" s="47" t="s">
        <v>2467</v>
      </c>
      <c r="F786" s="43">
        <f>IF(Table2[[#This Row],[M5B]]="",Table2[[#This Row],[M5B_h]],SUM(Table2[[#This Row],[M5B_h]],Table2[[#This Row],[M5B]]))</f>
        <v>0</v>
      </c>
      <c r="H786" s="14" t="str">
        <f>IF(Table2[[#This Row],[M1A]]="","",Table2[[#This Row],[M1A]]-Table2[[#This Row],[AWAL]])</f>
        <v/>
      </c>
      <c r="J786" s="14" t="str">
        <f>IF(Table2[[#This Row],[M2A]]="","",SUM(Table2[[#This Row],[M2A]]-Table2[[#This Row],[M2B_h]]))</f>
        <v/>
      </c>
      <c r="L786" s="14" t="str">
        <f>IF(Table2[[#This Row],[M3A]]="","",SUM(Table2[[#This Row],[M3A]]-Table2[[#This Row],[M3B_h]]))</f>
        <v/>
      </c>
      <c r="N786" s="14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 t="str">
        <f>IF(Table2[[#This Row],[TT]]=0,"",ROW())</f>
        <v/>
      </c>
      <c r="B787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87" s="16" t="s">
        <v>3467</v>
      </c>
      <c r="D787" s="18">
        <v>0</v>
      </c>
      <c r="E787" s="47" t="s">
        <v>2467</v>
      </c>
      <c r="F787" s="43">
        <f>IF(Table2[[#This Row],[M5B]]="",Table2[[#This Row],[M5B_h]],SUM(Table2[[#This Row],[M5B_h]],Table2[[#This Row],[M5B]]))</f>
        <v>0</v>
      </c>
      <c r="H787" s="14" t="str">
        <f>IF(Table2[[#This Row],[M1A]]="","",Table2[[#This Row],[M1A]]-Table2[[#This Row],[AWAL]])</f>
        <v/>
      </c>
      <c r="J787" s="14" t="str">
        <f>IF(Table2[[#This Row],[M2A]]="","",SUM(Table2[[#This Row],[M2A]]-Table2[[#This Row],[M2B_h]]))</f>
        <v/>
      </c>
      <c r="L787" s="14" t="str">
        <f>IF(Table2[[#This Row],[M3A]]="","",SUM(Table2[[#This Row],[M3A]]-Table2[[#This Row],[M3B_h]]))</f>
        <v/>
      </c>
      <c r="N787" s="14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3" t="str">
        <f>IF(Table2[[#This Row],[TT]]=0,"",ROW())</f>
        <v/>
      </c>
      <c r="B788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88" s="16" t="s">
        <v>3323</v>
      </c>
      <c r="D788" s="18">
        <v>0</v>
      </c>
      <c r="E788" s="47" t="s">
        <v>2467</v>
      </c>
      <c r="F788" s="43">
        <f>IF(Table2[[#This Row],[M5B]]="",Table2[[#This Row],[M5B_h]],SUM(Table2[[#This Row],[M5B_h]],Table2[[#This Row],[M5B]]))</f>
        <v>0</v>
      </c>
      <c r="H788" s="14" t="str">
        <f>IF(Table2[[#This Row],[M1A]]="","",Table2[[#This Row],[M1A]]-Table2[[#This Row],[AWAL]])</f>
        <v/>
      </c>
      <c r="J788" s="14" t="str">
        <f>IF(Table2[[#This Row],[M2A]]="","",SUM(Table2[[#This Row],[M2A]]-Table2[[#This Row],[M2B_h]]))</f>
        <v/>
      </c>
      <c r="L788" s="14" t="str">
        <f>IF(Table2[[#This Row],[M3A]]="","",SUM(Table2[[#This Row],[M3A]]-Table2[[#This Row],[M3B_h]]))</f>
        <v/>
      </c>
      <c r="N788" s="14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89" s="16" t="s">
        <v>3255</v>
      </c>
      <c r="D789" s="18">
        <v>0</v>
      </c>
      <c r="E789" s="47" t="s">
        <v>2467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90" s="16" t="s">
        <v>3435</v>
      </c>
      <c r="D790" s="18">
        <v>0</v>
      </c>
      <c r="E790" s="47" t="s">
        <v>2467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91" s="16" t="s">
        <v>3389</v>
      </c>
      <c r="D791" s="18">
        <v>0</v>
      </c>
      <c r="E791" s="47" t="s">
        <v>2567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792" s="17" t="s">
        <v>3390</v>
      </c>
      <c r="D792" s="18">
        <v>1</v>
      </c>
      <c r="E792" s="22" t="s">
        <v>2567</v>
      </c>
      <c r="F792" s="43">
        <f>IF(Table2[[#This Row],[M5B]]="",Table2[[#This Row],[M5B_h]],SUM(Table2[[#This Row],[M5B_h]],Table2[[#This Row],[M5B]]))</f>
        <v>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1</v>
      </c>
      <c r="R792" s="14">
        <f>SUM(Table2[[#This Row],[M2B]],Table2[[#This Row],[M2B_h]])</f>
        <v>1</v>
      </c>
      <c r="S792" s="14">
        <f>SUM(Table2[[#This Row],[M3B]],Table2[[#This Row],[M3B_h]])</f>
        <v>1</v>
      </c>
      <c r="T792" s="14">
        <f>SUM(Table2[[#This Row],[M4B]],Table2[[#This Row],[M4B_h]])</f>
        <v>1</v>
      </c>
    </row>
    <row r="793" spans="1:20">
      <c r="A793" s="13">
        <f>IF(Table2[[#This Row],[TT]]=0,"",ROW())</f>
        <v>793</v>
      </c>
      <c r="B793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93" s="16" t="s">
        <v>717</v>
      </c>
      <c r="D793" s="18">
        <v>7</v>
      </c>
      <c r="E793" s="47">
        <v>120</v>
      </c>
      <c r="F793" s="43">
        <f>IF(Table2[[#This Row],[M5B]]="",Table2[[#This Row],[M5B_h]],SUM(Table2[[#This Row],[M5B_h]],Table2[[#This Row],[M5B]]))</f>
        <v>3</v>
      </c>
      <c r="G793" s="12">
        <v>3</v>
      </c>
      <c r="H793" s="14">
        <f>IF(Table2[[#This Row],[M1A]]="","",Table2[[#This Row],[M1A]]-Table2[[#This Row],[AWAL]])</f>
        <v>-4</v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3</v>
      </c>
      <c r="R793" s="14">
        <f>SUM(Table2[[#This Row],[M2B]],Table2[[#This Row],[M2B_h]])</f>
        <v>3</v>
      </c>
      <c r="S793" s="14">
        <f>SUM(Table2[[#This Row],[M3B]],Table2[[#This Row],[M3B_h]])</f>
        <v>3</v>
      </c>
      <c r="T793" s="14">
        <f>SUM(Table2[[#This Row],[M4B]],Table2[[#This Row],[M4B_h]])</f>
        <v>3</v>
      </c>
    </row>
    <row r="794" spans="1:20">
      <c r="A794" s="13">
        <f>IF(Table2[[#This Row],[TT]]=0,"",ROW())</f>
        <v>794</v>
      </c>
      <c r="B794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94" s="23" t="s">
        <v>718</v>
      </c>
      <c r="D794" s="24">
        <v>13</v>
      </c>
      <c r="E794" s="48" t="s">
        <v>19</v>
      </c>
      <c r="F794" s="43">
        <f>IF(Table2[[#This Row],[M5B]]="",Table2[[#This Row],[M5B_h]],SUM(Table2[[#This Row],[M5B_h]],Table2[[#This Row],[M5B]]))</f>
        <v>9</v>
      </c>
      <c r="G794" s="12">
        <v>9</v>
      </c>
      <c r="H794" s="14">
        <f>IF(Table2[[#This Row],[M1A]]="","",Table2[[#This Row],[M1A]]-Table2[[#This Row],[AWAL]])</f>
        <v>-4</v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9</v>
      </c>
      <c r="R794" s="14">
        <f>SUM(Table2[[#This Row],[M2B]],Table2[[#This Row],[M2B_h]])</f>
        <v>9</v>
      </c>
      <c r="S794" s="14">
        <f>SUM(Table2[[#This Row],[M3B]],Table2[[#This Row],[M3B_h]])</f>
        <v>9</v>
      </c>
      <c r="T794" s="14">
        <f>SUM(Table2[[#This Row],[M4B]],Table2[[#This Row],[M4B_h]])</f>
        <v>9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95" s="16" t="s">
        <v>3176</v>
      </c>
      <c r="D795" s="18">
        <v>0</v>
      </c>
      <c r="E795" s="47" t="s">
        <v>2652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96" s="16" t="s">
        <v>3293</v>
      </c>
      <c r="D796" s="18">
        <v>0</v>
      </c>
      <c r="E796" s="47" t="s">
        <v>2467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1" t="str">
        <f>IF(Table2[[#This Row],[TT]]=0,"",ROW())</f>
        <v/>
      </c>
      <c r="B797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97" s="16" t="s">
        <v>2651</v>
      </c>
      <c r="D797" s="25">
        <v>0</v>
      </c>
      <c r="E797" s="47" t="s">
        <v>2652</v>
      </c>
      <c r="F797" s="43">
        <f>IF(Table2[[#This Row],[M5B]]="",Table2[[#This Row],[M5B_h]],SUM(Table2[[#This Row],[M5B_h]],Table2[[#This Row],[M5B]]))</f>
        <v>0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>
        <f>IF(Table2[[#This Row],[TT]]=0,"",ROW())</f>
        <v>798</v>
      </c>
      <c r="B798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98" s="23" t="s">
        <v>719</v>
      </c>
      <c r="D798" s="24">
        <v>4</v>
      </c>
      <c r="E798" s="48" t="s">
        <v>39</v>
      </c>
      <c r="F798" s="43">
        <f>IF(Table2[[#This Row],[M5B]]="",Table2[[#This Row],[M5B_h]],SUM(Table2[[#This Row],[M5B_h]],Table2[[#This Row],[M5B]]))</f>
        <v>4</v>
      </c>
      <c r="H798" s="14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3">
        <f>IF(Table2[[#This Row],[TT]]=0,"",ROW())</f>
        <v>799</v>
      </c>
      <c r="B799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99" s="17" t="s">
        <v>720</v>
      </c>
      <c r="D799" s="18">
        <v>2</v>
      </c>
      <c r="E799" s="22" t="s">
        <v>43</v>
      </c>
      <c r="F799" s="43">
        <f>IF(Table2[[#This Row],[M5B]]="",Table2[[#This Row],[M5B_h]],SUM(Table2[[#This Row],[M5B_h]],Table2[[#This Row],[M5B]]))</f>
        <v>2</v>
      </c>
      <c r="H799" s="14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>
      <c r="A800" s="11" t="str">
        <f>IF(Table2[[#This Row],[TT]]=0,"",ROW())</f>
        <v/>
      </c>
      <c r="B80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00" s="17" t="s">
        <v>721</v>
      </c>
      <c r="D800" s="18">
        <v>0</v>
      </c>
      <c r="E800" s="22" t="s">
        <v>43</v>
      </c>
      <c r="F800" s="43">
        <f>IF(Table2[[#This Row],[M5B]]="",Table2[[#This Row],[M5B_h]],SUM(Table2[[#This Row],[M5B_h]],Table2[[#This Row],[M5B]]))</f>
        <v>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01" s="17" t="s">
        <v>4402</v>
      </c>
      <c r="D801" s="18">
        <v>31</v>
      </c>
      <c r="E801" s="22" t="s">
        <v>131</v>
      </c>
      <c r="F801" s="43">
        <f>IF(Table2[[#This Row],[M5B]]="",Table2[[#This Row],[M5B_h]],SUM(Table2[[#This Row],[M5B_h]],Table2[[#This Row],[M5B]]))</f>
        <v>31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31</v>
      </c>
      <c r="R801" s="14">
        <f>SUM(Table2[[#This Row],[M2B]],Table2[[#This Row],[M2B_h]])</f>
        <v>31</v>
      </c>
      <c r="S801" s="14">
        <f>SUM(Table2[[#This Row],[M3B]],Table2[[#This Row],[M3B_h]])</f>
        <v>31</v>
      </c>
      <c r="T801" s="14">
        <f>SUM(Table2[[#This Row],[M4B]],Table2[[#This Row],[M4B_h]])</f>
        <v>31</v>
      </c>
    </row>
    <row r="802" spans="1:20">
      <c r="A802" s="69" t="str">
        <f>IF(Table2[[#This Row],[TT]]=0,"",ROW())</f>
        <v/>
      </c>
      <c r="B802" s="69" t="str">
        <f>LOWER(SUBSTITUTE(SUBSTITUTE(SUBSTITUTE(SUBSTITUTE(SUBSTITUTE(SUBSTITUTE(SUBSTITUTE(SUBSTITUTE(Table2[[#This Row],[NAMA BARANG]]," ",""),"""",""),"-",""),"/",""),"(",""),")",""),"&amp;",""),",",""))</f>
        <v>btbatikenter</v>
      </c>
      <c r="C802" s="74" t="s">
        <v>4535</v>
      </c>
      <c r="D802" s="75">
        <v>0</v>
      </c>
      <c r="E802" s="70" t="s">
        <v>2452</v>
      </c>
      <c r="F802" s="71">
        <f>IF(Table2[[#This Row],[M5B]]="",Table2[[#This Row],[M5B_h]],SUM(Table2[[#This Row],[M5B_h]],Table2[[#This Row],[M5B]]))</f>
        <v>0</v>
      </c>
      <c r="G802" s="72"/>
      <c r="H802" s="73" t="str">
        <f>IF(Table2[[#This Row],[M1A]]="","",Table2[[#This Row],[M1A]]-Table2[[#This Row],[AWAL]])</f>
        <v/>
      </c>
      <c r="I802" s="72"/>
      <c r="J802" s="73" t="str">
        <f>IF(Table2[[#This Row],[M2A]]="","",SUM(Table2[[#This Row],[M2A]]-Table2[[#This Row],[M2B_h]]))</f>
        <v/>
      </c>
      <c r="K802" s="72"/>
      <c r="L802" s="73" t="str">
        <f>IF(Table2[[#This Row],[M3A]]="","",SUM(Table2[[#This Row],[M3A]]-Table2[[#This Row],[M3B_h]]))</f>
        <v/>
      </c>
      <c r="M802" s="72"/>
      <c r="N802" s="73" t="str">
        <f>IF(Table2[[#This Row],[M4A]]="","",SUM(Table2[[#This Row],[M4A]]-Table2[[#This Row],[M4B_h]]))</f>
        <v/>
      </c>
      <c r="O802" s="73"/>
      <c r="P802" s="73" t="str">
        <f>IF(Table2[[#This Row],[M5A]]="","",SUM(Table2[[#This Row],[M5A]]-Table2[[#This Row],[M5B_h]]))</f>
        <v/>
      </c>
      <c r="Q802" s="73">
        <f>SUM(Table2[[#This Row],[AWAL]],Table2[[#This Row],[M1B]])</f>
        <v>0</v>
      </c>
      <c r="R802" s="73">
        <f>SUM(Table2[[#This Row],[M2B]],Table2[[#This Row],[M2B_h]])</f>
        <v>0</v>
      </c>
      <c r="S802" s="73">
        <f>SUM(Table2[[#This Row],[M3B]],Table2[[#This Row],[M3B_h]])</f>
        <v>0</v>
      </c>
      <c r="T802" s="73">
        <f>SUM(Table2[[#This Row],[M4B]],Table2[[#This Row],[M4B_h]])</f>
        <v>0</v>
      </c>
    </row>
    <row r="803" spans="1:20">
      <c r="A803" s="69" t="str">
        <f>IF(Table2[[#This Row],[TT]]=0,"",ROW())</f>
        <v/>
      </c>
      <c r="B803" s="69" t="str">
        <f>LOWER(SUBSTITUTE(SUBSTITUTE(SUBSTITUTE(SUBSTITUTE(SUBSTITUTE(SUBSTITUTE(SUBSTITUTE(SUBSTITUTE(Table2[[#This Row],[NAMA BARANG]]," ",""),"""",""),"-",""),"/",""),"(",""),")",""),"&amp;",""),",",""))</f>
        <v>btkembangenter</v>
      </c>
      <c r="C803" s="74" t="s">
        <v>4534</v>
      </c>
      <c r="D803" s="75">
        <v>1</v>
      </c>
      <c r="E803" s="70" t="s">
        <v>2628</v>
      </c>
      <c r="F803" s="71">
        <f>IF(Table2[[#This Row],[M5B]]="",Table2[[#This Row],[M5B_h]],SUM(Table2[[#This Row],[M5B_h]],Table2[[#This Row],[M5B]]))</f>
        <v>0</v>
      </c>
      <c r="G803" s="72"/>
      <c r="H803" s="73" t="str">
        <f>IF(Table2[[#This Row],[M1A]]="","",Table2[[#This Row],[M1A]]-Table2[[#This Row],[AWAL]])</f>
        <v/>
      </c>
      <c r="I803" s="72">
        <v>0</v>
      </c>
      <c r="J803" s="73">
        <f>IF(Table2[[#This Row],[M2A]]="","",SUM(Table2[[#This Row],[M2A]]-Table2[[#This Row],[M2B_h]]))</f>
        <v>-1</v>
      </c>
      <c r="K803" s="72"/>
      <c r="L803" s="73" t="str">
        <f>IF(Table2[[#This Row],[M3A]]="","",SUM(Table2[[#This Row],[M3A]]-Table2[[#This Row],[M3B_h]]))</f>
        <v/>
      </c>
      <c r="M803" s="72"/>
      <c r="N803" s="73" t="str">
        <f>IF(Table2[[#This Row],[M4A]]="","",SUM(Table2[[#This Row],[M4A]]-Table2[[#This Row],[M4B_h]]))</f>
        <v/>
      </c>
      <c r="O803" s="73"/>
      <c r="P803" s="73" t="str">
        <f>IF(Table2[[#This Row],[M5A]]="","",SUM(Table2[[#This Row],[M5A]]-Table2[[#This Row],[M5B_h]]))</f>
        <v/>
      </c>
      <c r="Q803" s="73">
        <f>SUM(Table2[[#This Row],[AWAL]],Table2[[#This Row],[M1B]])</f>
        <v>1</v>
      </c>
      <c r="R803" s="73">
        <f>SUM(Table2[[#This Row],[M2B]],Table2[[#This Row],[M2B_h]])</f>
        <v>0</v>
      </c>
      <c r="S803" s="73">
        <f>SUM(Table2[[#This Row],[M3B]],Table2[[#This Row],[M3B_h]])</f>
        <v>0</v>
      </c>
      <c r="T803" s="73">
        <f>SUM(Table2[[#This Row],[M4B]],Table2[[#This Row],[M4B_h]])</f>
        <v>0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04" s="17" t="s">
        <v>722</v>
      </c>
      <c r="D804" s="18">
        <v>1</v>
      </c>
      <c r="E804" s="22" t="s">
        <v>2991</v>
      </c>
      <c r="F804" s="43">
        <f>IF(Table2[[#This Row],[M5B]]="",Table2[[#This Row],[M5B_h]],SUM(Table2[[#This Row],[M5B_h]],Table2[[#This Row],[M5B]]))</f>
        <v>1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1</v>
      </c>
      <c r="T804" s="14">
        <f>SUM(Table2[[#This Row],[M4B]],Table2[[#This Row],[M4B_h]])</f>
        <v>1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05" s="17" t="s">
        <v>723</v>
      </c>
      <c r="D805" s="18">
        <v>3</v>
      </c>
      <c r="E805" s="22" t="s">
        <v>173</v>
      </c>
      <c r="F805" s="43">
        <f>IF(Table2[[#This Row],[M5B]]="",Table2[[#This Row],[M5B_h]],SUM(Table2[[#This Row],[M5B_h]],Table2[[#This Row],[M5B]]))</f>
        <v>3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06" s="17" t="s">
        <v>724</v>
      </c>
      <c r="D806" s="18">
        <v>7</v>
      </c>
      <c r="E806" s="22" t="s">
        <v>173</v>
      </c>
      <c r="F806" s="43">
        <f>IF(Table2[[#This Row],[M5B]]="",Table2[[#This Row],[M5B_h]],SUM(Table2[[#This Row],[M5B_h]],Table2[[#This Row],[M5B]]))</f>
        <v>7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7</v>
      </c>
      <c r="R806" s="14">
        <f>SUM(Table2[[#This Row],[M2B]],Table2[[#This Row],[M2B_h]])</f>
        <v>7</v>
      </c>
      <c r="S806" s="14">
        <f>SUM(Table2[[#This Row],[M3B]],Table2[[#This Row],[M3B_h]])</f>
        <v>7</v>
      </c>
      <c r="T806" s="14">
        <f>SUM(Table2[[#This Row],[M4B]],Table2[[#This Row],[M4B_h]])</f>
        <v>7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07" s="21" t="s">
        <v>725</v>
      </c>
      <c r="D807" s="22">
        <v>1</v>
      </c>
      <c r="E807" s="22" t="s">
        <v>60</v>
      </c>
      <c r="F807" s="43">
        <f>IF(Table2[[#This Row],[M5B]]="",Table2[[#This Row],[M5B_h]],SUM(Table2[[#This Row],[M5B_h]],Table2[[#This Row],[M5B]]))</f>
        <v>1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</v>
      </c>
      <c r="R807" s="14">
        <f>SUM(Table2[[#This Row],[M2B]],Table2[[#This Row],[M2B_h]])</f>
        <v>1</v>
      </c>
      <c r="S807" s="14">
        <f>SUM(Table2[[#This Row],[M3B]],Table2[[#This Row],[M3B_h]])</f>
        <v>1</v>
      </c>
      <c r="T807" s="14">
        <f>SUM(Table2[[#This Row],[M4B]],Table2[[#This Row],[M4B_h]])</f>
        <v>1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08" s="21" t="s">
        <v>726</v>
      </c>
      <c r="D808" s="22">
        <v>8</v>
      </c>
      <c r="E808" s="22">
        <v>320</v>
      </c>
      <c r="F808" s="43">
        <f>IF(Table2[[#This Row],[M5B]]="",Table2[[#This Row],[M5B_h]],SUM(Table2[[#This Row],[M5B_h]],Table2[[#This Row],[M5B]]))</f>
        <v>8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8</v>
      </c>
      <c r="R808" s="14">
        <f>SUM(Table2[[#This Row],[M2B]],Table2[[#This Row],[M2B_h]])</f>
        <v>8</v>
      </c>
      <c r="S808" s="14">
        <f>SUM(Table2[[#This Row],[M3B]],Table2[[#This Row],[M3B_h]])</f>
        <v>8</v>
      </c>
      <c r="T808" s="14">
        <f>SUM(Table2[[#This Row],[M4B]],Table2[[#This Row],[M4B_h]])</f>
        <v>8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09" s="21" t="s">
        <v>727</v>
      </c>
      <c r="D809" s="22">
        <v>3</v>
      </c>
      <c r="E809" s="22">
        <v>320</v>
      </c>
      <c r="F809" s="43">
        <f>IF(Table2[[#This Row],[M5B]]="",Table2[[#This Row],[M5B_h]],SUM(Table2[[#This Row],[M5B_h]],Table2[[#This Row],[M5B]]))</f>
        <v>3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3</v>
      </c>
      <c r="R809" s="14">
        <f>SUM(Table2[[#This Row],[M2B]],Table2[[#This Row],[M2B_h]])</f>
        <v>3</v>
      </c>
      <c r="S809" s="14">
        <f>SUM(Table2[[#This Row],[M3B]],Table2[[#This Row],[M3B_h]])</f>
        <v>3</v>
      </c>
      <c r="T809" s="14">
        <f>SUM(Table2[[#This Row],[M4B]],Table2[[#This Row],[M4B_h]])</f>
        <v>3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10" s="21" t="s">
        <v>728</v>
      </c>
      <c r="D810" s="22">
        <v>2</v>
      </c>
      <c r="E810" s="22">
        <v>160</v>
      </c>
      <c r="F810" s="43">
        <f>IF(Table2[[#This Row],[M5B]]="",Table2[[#This Row],[M5B_h]],SUM(Table2[[#This Row],[M5B_h]],Table2[[#This Row],[M5B]]))</f>
        <v>2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</v>
      </c>
      <c r="R810" s="14">
        <f>SUM(Table2[[#This Row],[M2B]],Table2[[#This Row],[M2B_h]])</f>
        <v>2</v>
      </c>
      <c r="S810" s="14">
        <f>SUM(Table2[[#This Row],[M3B]],Table2[[#This Row],[M3B_h]])</f>
        <v>2</v>
      </c>
      <c r="T810" s="14">
        <f>SUM(Table2[[#This Row],[M4B]],Table2[[#This Row],[M4B_h]])</f>
        <v>2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11" s="21" t="s">
        <v>729</v>
      </c>
      <c r="D811" s="22">
        <v>6</v>
      </c>
      <c r="E811" s="22" t="s">
        <v>730</v>
      </c>
      <c r="F811" s="43">
        <f>IF(Table2[[#This Row],[M5B]]="",Table2[[#This Row],[M5B_h]],SUM(Table2[[#This Row],[M5B_h]],Table2[[#This Row],[M5B]]))</f>
        <v>6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6</v>
      </c>
      <c r="R811" s="14">
        <f>SUM(Table2[[#This Row],[M2B]],Table2[[#This Row],[M2B_h]])</f>
        <v>6</v>
      </c>
      <c r="S811" s="14">
        <f>SUM(Table2[[#This Row],[M3B]],Table2[[#This Row],[M3B_h]])</f>
        <v>6</v>
      </c>
      <c r="T811" s="14">
        <f>SUM(Table2[[#This Row],[M4B]],Table2[[#This Row],[M4B_h]])</f>
        <v>6</v>
      </c>
    </row>
    <row r="812" spans="1:20">
      <c r="A812" s="101">
        <f>IF(Table2[[#This Row],[TT]]=0,"",ROW())</f>
        <v>812</v>
      </c>
      <c r="B812" s="101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12" s="102" t="s">
        <v>4648</v>
      </c>
      <c r="D812" s="103"/>
      <c r="E812" s="104">
        <v>192</v>
      </c>
      <c r="F812" s="105">
        <f>IF(Table2[[#This Row],[M5B]]="",Table2[[#This Row],[M5B_h]],SUM(Table2[[#This Row],[M5B_h]],Table2[[#This Row],[M5B]]))</f>
        <v>2</v>
      </c>
      <c r="G812" s="106">
        <v>2</v>
      </c>
      <c r="H812" s="107">
        <f>IF(Table2[[#This Row],[M1A]]="","",Table2[[#This Row],[M1A]]-Table2[[#This Row],[AWAL]])</f>
        <v>2</v>
      </c>
      <c r="I812" s="106"/>
      <c r="J812" s="107" t="str">
        <f>IF(Table2[[#This Row],[M2A]]="","",SUM(Table2[[#This Row],[M2A]]-Table2[[#This Row],[M2B_h]]))</f>
        <v/>
      </c>
      <c r="K812" s="106"/>
      <c r="L812" s="107" t="str">
        <f>IF(Table2[[#This Row],[M3A]]="","",SUM(Table2[[#This Row],[M3A]]-Table2[[#This Row],[M3B_h]]))</f>
        <v/>
      </c>
      <c r="M812" s="106"/>
      <c r="N812" s="107" t="str">
        <f>IF(Table2[[#This Row],[M4A]]="","",SUM(Table2[[#This Row],[M4A]]-Table2[[#This Row],[M4B_h]]))</f>
        <v/>
      </c>
      <c r="O812" s="107"/>
      <c r="P812" s="107" t="str">
        <f>IF(Table2[[#This Row],[M5A]]="","",SUM(Table2[[#This Row],[M5A]]-Table2[[#This Row],[M5B_h]]))</f>
        <v/>
      </c>
      <c r="Q812" s="107">
        <f>SUM(Table2[[#This Row],[AWAL]],Table2[[#This Row],[M1B]])</f>
        <v>2</v>
      </c>
      <c r="R812" s="107">
        <f>SUM(Table2[[#This Row],[M2B]],Table2[[#This Row],[M2B_h]])</f>
        <v>2</v>
      </c>
      <c r="S812" s="107">
        <f>SUM(Table2[[#This Row],[M3B]],Table2[[#This Row],[M3B_h]])</f>
        <v>2</v>
      </c>
      <c r="T812" s="107">
        <f>SUM(Table2[[#This Row],[M4B]],Table2[[#This Row],[M4B_h]])</f>
        <v>2</v>
      </c>
    </row>
    <row r="813" spans="1:20">
      <c r="A813" s="101">
        <f>IF(Table2[[#This Row],[TT]]=0,"",ROW())</f>
        <v>813</v>
      </c>
      <c r="B813" s="101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13" s="102" t="s">
        <v>4649</v>
      </c>
      <c r="D813" s="103"/>
      <c r="E813" s="104">
        <v>192</v>
      </c>
      <c r="F813" s="105">
        <f>IF(Table2[[#This Row],[M5B]]="",Table2[[#This Row],[M5B_h]],SUM(Table2[[#This Row],[M5B_h]],Table2[[#This Row],[M5B]]))</f>
        <v>2</v>
      </c>
      <c r="G813" s="106">
        <v>2</v>
      </c>
      <c r="H813" s="107">
        <f>IF(Table2[[#This Row],[M1A]]="","",Table2[[#This Row],[M1A]]-Table2[[#This Row],[AWAL]])</f>
        <v>2</v>
      </c>
      <c r="I813" s="106"/>
      <c r="J813" s="107" t="str">
        <f>IF(Table2[[#This Row],[M2A]]="","",SUM(Table2[[#This Row],[M2A]]-Table2[[#This Row],[M2B_h]]))</f>
        <v/>
      </c>
      <c r="K813" s="106"/>
      <c r="L813" s="107" t="str">
        <f>IF(Table2[[#This Row],[M3A]]="","",SUM(Table2[[#This Row],[M3A]]-Table2[[#This Row],[M3B_h]]))</f>
        <v/>
      </c>
      <c r="M813" s="106"/>
      <c r="N813" s="107" t="str">
        <f>IF(Table2[[#This Row],[M4A]]="","",SUM(Table2[[#This Row],[M4A]]-Table2[[#This Row],[M4B_h]]))</f>
        <v/>
      </c>
      <c r="O813" s="107"/>
      <c r="P813" s="107" t="str">
        <f>IF(Table2[[#This Row],[M5A]]="","",SUM(Table2[[#This Row],[M5A]]-Table2[[#This Row],[M5B_h]]))</f>
        <v/>
      </c>
      <c r="Q813" s="107">
        <f>SUM(Table2[[#This Row],[AWAL]],Table2[[#This Row],[M1B]])</f>
        <v>2</v>
      </c>
      <c r="R813" s="107">
        <f>SUM(Table2[[#This Row],[M2B]],Table2[[#This Row],[M2B_h]])</f>
        <v>2</v>
      </c>
      <c r="S813" s="107">
        <f>SUM(Table2[[#This Row],[M3B]],Table2[[#This Row],[M3B_h]])</f>
        <v>2</v>
      </c>
      <c r="T813" s="107">
        <f>SUM(Table2[[#This Row],[M4B]],Table2[[#This Row],[M4B_h]])</f>
        <v>2</v>
      </c>
    </row>
    <row r="814" spans="1:20">
      <c r="A814" s="101">
        <f>IF(Table2[[#This Row],[TT]]=0,"",ROW())</f>
        <v>814</v>
      </c>
      <c r="B814" s="101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14" s="102" t="s">
        <v>4647</v>
      </c>
      <c r="D814" s="103"/>
      <c r="E814" s="104">
        <v>192</v>
      </c>
      <c r="F814" s="105">
        <f>IF(Table2[[#This Row],[M5B]]="",Table2[[#This Row],[M5B_h]],SUM(Table2[[#This Row],[M5B_h]],Table2[[#This Row],[M5B]]))</f>
        <v>1</v>
      </c>
      <c r="G814" s="106">
        <v>1</v>
      </c>
      <c r="H814" s="107">
        <f>IF(Table2[[#This Row],[M1A]]="","",Table2[[#This Row],[M1A]]-Table2[[#This Row],[AWAL]])</f>
        <v>1</v>
      </c>
      <c r="I814" s="106"/>
      <c r="J814" s="107" t="str">
        <f>IF(Table2[[#This Row],[M2A]]="","",SUM(Table2[[#This Row],[M2A]]-Table2[[#This Row],[M2B_h]]))</f>
        <v/>
      </c>
      <c r="K814" s="106"/>
      <c r="L814" s="107" t="str">
        <f>IF(Table2[[#This Row],[M3A]]="","",SUM(Table2[[#This Row],[M3A]]-Table2[[#This Row],[M3B_h]]))</f>
        <v/>
      </c>
      <c r="M814" s="106"/>
      <c r="N814" s="107" t="str">
        <f>IF(Table2[[#This Row],[M4A]]="","",SUM(Table2[[#This Row],[M4A]]-Table2[[#This Row],[M4B_h]]))</f>
        <v/>
      </c>
      <c r="O814" s="107"/>
      <c r="P814" s="107" t="str">
        <f>IF(Table2[[#This Row],[M5A]]="","",SUM(Table2[[#This Row],[M5A]]-Table2[[#This Row],[M5B_h]]))</f>
        <v/>
      </c>
      <c r="Q814" s="107">
        <f>SUM(Table2[[#This Row],[AWAL]],Table2[[#This Row],[M1B]])</f>
        <v>1</v>
      </c>
      <c r="R814" s="107">
        <f>SUM(Table2[[#This Row],[M2B]],Table2[[#This Row],[M2B_h]])</f>
        <v>1</v>
      </c>
      <c r="S814" s="107">
        <f>SUM(Table2[[#This Row],[M3B]],Table2[[#This Row],[M3B_h]])</f>
        <v>1</v>
      </c>
      <c r="T814" s="107">
        <f>SUM(Table2[[#This Row],[M4B]],Table2[[#This Row],[M4B_h]])</f>
        <v>1</v>
      </c>
    </row>
    <row r="815" spans="1:20">
      <c r="A815" s="11" t="str">
        <f>IF(Table2[[#This Row],[TT]]=0,"",ROW())</f>
        <v/>
      </c>
      <c r="B815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15" s="21" t="s">
        <v>4374</v>
      </c>
      <c r="D815" s="22">
        <v>0</v>
      </c>
      <c r="E815" s="22">
        <v>216</v>
      </c>
      <c r="F815" s="43">
        <f>IF(Table2[[#This Row],[M5B]]="",Table2[[#This Row],[M5B_h]],SUM(Table2[[#This Row],[M5B_h]],Table2[[#This Row],[M5B]]))</f>
        <v>0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54">
        <f>IF(Table2[[#This Row],[TT]]=0,"",ROW())</f>
        <v>816</v>
      </c>
      <c r="B816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16" s="55" t="s">
        <v>731</v>
      </c>
      <c r="D816" s="56">
        <v>2</v>
      </c>
      <c r="E816" s="57" t="s">
        <v>471</v>
      </c>
      <c r="F816" s="58">
        <f>IF(Table2[[#This Row],[M5B]]="",Table2[[#This Row],[M5B_h]],SUM(Table2[[#This Row],[M5B_h]],Table2[[#This Row],[M5B]]))</f>
        <v>2</v>
      </c>
      <c r="G816" s="59"/>
      <c r="H816" s="60" t="str">
        <f>IF(Table2[[#This Row],[M1A]]="","",Table2[[#This Row],[M1A]]-Table2[[#This Row],[AWAL]])</f>
        <v/>
      </c>
      <c r="I816" s="59"/>
      <c r="J816" s="60" t="str">
        <f>IF(Table2[[#This Row],[M2A]]="","",SUM(Table2[[#This Row],[M2A]]-Table2[[#This Row],[M2B_h]]))</f>
        <v/>
      </c>
      <c r="K816" s="59"/>
      <c r="L816" s="60" t="str">
        <f>IF(Table2[[#This Row],[M3A]]="","",SUM(Table2[[#This Row],[M3A]]-Table2[[#This Row],[M3B_h]]))</f>
        <v/>
      </c>
      <c r="M816" s="59"/>
      <c r="N816" s="60" t="str">
        <f>IF(Table2[[#This Row],[M4A]]="","",SUM(Table2[[#This Row],[M4A]]-Table2[[#This Row],[M4B_h]]))</f>
        <v/>
      </c>
      <c r="O816" s="60"/>
      <c r="P816" s="60" t="str">
        <f>IF(Table2[[#This Row],[M5A]]="","",SUM(Table2[[#This Row],[M5A]]-Table2[[#This Row],[M5B_h]]))</f>
        <v/>
      </c>
      <c r="Q816" s="60">
        <f>SUM(Table2[[#This Row],[AWAL]],Table2[[#This Row],[M1B]])</f>
        <v>2</v>
      </c>
      <c r="R816" s="60">
        <f>SUM(Table2[[#This Row],[M2B]],Table2[[#This Row],[M2B_h]])</f>
        <v>2</v>
      </c>
      <c r="S816" s="60">
        <f>SUM(Table2[[#This Row],[M3B]],Table2[[#This Row],[M3B_h]])</f>
        <v>2</v>
      </c>
      <c r="T816" s="60">
        <f>SUM(Table2[[#This Row],[M4B]],Table2[[#This Row],[M4B_h]])</f>
        <v>2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17" s="21" t="s">
        <v>732</v>
      </c>
      <c r="D817" s="22">
        <v>1</v>
      </c>
      <c r="E817" s="22" t="s">
        <v>471</v>
      </c>
      <c r="F817" s="43">
        <f>IF(Table2[[#This Row],[M5B]]="",Table2[[#This Row],[M5B_h]],SUM(Table2[[#This Row],[M5B_h]],Table2[[#This Row],[M5B]]))</f>
        <v>1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</v>
      </c>
      <c r="R817" s="14">
        <f>SUM(Table2[[#This Row],[M2B]],Table2[[#This Row],[M2B_h]])</f>
        <v>1</v>
      </c>
      <c r="S817" s="14">
        <f>SUM(Table2[[#This Row],[M3B]],Table2[[#This Row],[M3B_h]])</f>
        <v>1</v>
      </c>
      <c r="T817" s="14">
        <f>SUM(Table2[[#This Row],[M4B]],Table2[[#This Row],[M4B_h]])</f>
        <v>1</v>
      </c>
    </row>
    <row r="818" spans="1:20">
      <c r="A818" s="11" t="str">
        <f>IF(Table2[[#This Row],[TT]]=0,"",ROW())</f>
        <v/>
      </c>
      <c r="B818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18" s="21" t="s">
        <v>733</v>
      </c>
      <c r="D818" s="22">
        <v>0</v>
      </c>
      <c r="E818" s="22" t="s">
        <v>734</v>
      </c>
      <c r="F818" s="43">
        <f>IF(Table2[[#This Row],[M5B]]="",Table2[[#This Row],[M5B_h]],SUM(Table2[[#This Row],[M5B_h]],Table2[[#This Row],[M5B]]))</f>
        <v>0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1" t="str">
        <f>IF(Table2[[#This Row],[TT]]=0,"",ROW())</f>
        <v/>
      </c>
      <c r="B819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19" s="21" t="s">
        <v>2392</v>
      </c>
      <c r="D819" s="22">
        <v>0</v>
      </c>
      <c r="E819" s="22"/>
      <c r="F819" s="43">
        <f>IF(Table2[[#This Row],[M5B]]="",Table2[[#This Row],[M5B_h]],SUM(Table2[[#This Row],[M5B_h]],Table2[[#This Row],[M5B]]))</f>
        <v>0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0</v>
      </c>
      <c r="R819" s="14">
        <f>SUM(Table2[[#This Row],[M2B]],Table2[[#This Row],[M2B_h]])</f>
        <v>0</v>
      </c>
      <c r="S819" s="14">
        <f>SUM(Table2[[#This Row],[M3B]],Table2[[#This Row],[M3B_h]])</f>
        <v>0</v>
      </c>
      <c r="T819" s="14">
        <f>SUM(Table2[[#This Row],[M4B]],Table2[[#This Row],[M4B_h]])</f>
        <v>0</v>
      </c>
    </row>
    <row r="820" spans="1:20">
      <c r="A820" s="54" t="str">
        <f>IF(Table2[[#This Row],[TT]]=0,"",ROW())</f>
        <v/>
      </c>
      <c r="B820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20" s="55" t="s">
        <v>4384</v>
      </c>
      <c r="D820" s="56">
        <v>0</v>
      </c>
      <c r="E820" s="57">
        <v>160</v>
      </c>
      <c r="F820" s="58">
        <f>IF(Table2[[#This Row],[M5B]]="",Table2[[#This Row],[M5B_h]],SUM(Table2[[#This Row],[M5B_h]],Table2[[#This Row],[M5B]]))</f>
        <v>0</v>
      </c>
      <c r="G820" s="59"/>
      <c r="H820" s="60" t="str">
        <f>IF(Table2[[#This Row],[M1A]]="","",Table2[[#This Row],[M1A]]-Table2[[#This Row],[AWAL]])</f>
        <v/>
      </c>
      <c r="I820" s="59"/>
      <c r="J820" s="60" t="str">
        <f>IF(Table2[[#This Row],[M2A]]="","",SUM(Table2[[#This Row],[M2A]]-Table2[[#This Row],[M2B_h]]))</f>
        <v/>
      </c>
      <c r="K820" s="59"/>
      <c r="L820" s="60" t="str">
        <f>IF(Table2[[#This Row],[M3A]]="","",SUM(Table2[[#This Row],[M3A]]-Table2[[#This Row],[M3B_h]]))</f>
        <v/>
      </c>
      <c r="M820" s="59"/>
      <c r="N820" s="60" t="str">
        <f>IF(Table2[[#This Row],[M4A]]="","",SUM(Table2[[#This Row],[M4A]]-Table2[[#This Row],[M4B_h]]))</f>
        <v/>
      </c>
      <c r="O820" s="60"/>
      <c r="P820" s="60" t="str">
        <f>IF(Table2[[#This Row],[M5A]]="","",SUM(Table2[[#This Row],[M5A]]-Table2[[#This Row],[M5B_h]]))</f>
        <v/>
      </c>
      <c r="Q820" s="60">
        <f>SUM(Table2[[#This Row],[AWAL]],Table2[[#This Row],[M1B]])</f>
        <v>0</v>
      </c>
      <c r="R820" s="60">
        <f>SUM(Table2[[#This Row],[M2B]],Table2[[#This Row],[M2B_h]])</f>
        <v>0</v>
      </c>
      <c r="S820" s="60">
        <f>SUM(Table2[[#This Row],[M3B]],Table2[[#This Row],[M3B_h]])</f>
        <v>0</v>
      </c>
      <c r="T820" s="60">
        <f>SUM(Table2[[#This Row],[M4B]],Table2[[#This Row],[M4B_h]])</f>
        <v>0</v>
      </c>
    </row>
    <row r="821" spans="1:20">
      <c r="A821" s="54" t="str">
        <f>IF(Table2[[#This Row],[TT]]=0,"",ROW())</f>
        <v/>
      </c>
      <c r="B821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21" s="55" t="s">
        <v>4385</v>
      </c>
      <c r="D821" s="56">
        <v>0</v>
      </c>
      <c r="E821" s="57">
        <v>160</v>
      </c>
      <c r="F821" s="58">
        <f>IF(Table2[[#This Row],[M5B]]="",Table2[[#This Row],[M5B_h]],SUM(Table2[[#This Row],[M5B_h]],Table2[[#This Row],[M5B]]))</f>
        <v>0</v>
      </c>
      <c r="G821" s="59"/>
      <c r="H821" s="60" t="str">
        <f>IF(Table2[[#This Row],[M1A]]="","",Table2[[#This Row],[M1A]]-Table2[[#This Row],[AWAL]])</f>
        <v/>
      </c>
      <c r="I821" s="59"/>
      <c r="J821" s="60" t="str">
        <f>IF(Table2[[#This Row],[M2A]]="","",SUM(Table2[[#This Row],[M2A]]-Table2[[#This Row],[M2B_h]]))</f>
        <v/>
      </c>
      <c r="K821" s="59"/>
      <c r="L821" s="60" t="str">
        <f>IF(Table2[[#This Row],[M3A]]="","",SUM(Table2[[#This Row],[M3A]]-Table2[[#This Row],[M3B_h]]))</f>
        <v/>
      </c>
      <c r="M821" s="59"/>
      <c r="N821" s="60" t="str">
        <f>IF(Table2[[#This Row],[M4A]]="","",SUM(Table2[[#This Row],[M4A]]-Table2[[#This Row],[M4B_h]]))</f>
        <v/>
      </c>
      <c r="O821" s="60"/>
      <c r="P821" s="60" t="str">
        <f>IF(Table2[[#This Row],[M5A]]="","",SUM(Table2[[#This Row],[M5A]]-Table2[[#This Row],[M5B_h]]))</f>
        <v/>
      </c>
      <c r="Q821" s="60">
        <f>SUM(Table2[[#This Row],[AWAL]],Table2[[#This Row],[M1B]])</f>
        <v>0</v>
      </c>
      <c r="R821" s="60">
        <f>SUM(Table2[[#This Row],[M2B]],Table2[[#This Row],[M2B_h]])</f>
        <v>0</v>
      </c>
      <c r="S821" s="60">
        <f>SUM(Table2[[#This Row],[M3B]],Table2[[#This Row],[M3B_h]])</f>
        <v>0</v>
      </c>
      <c r="T821" s="60">
        <f>SUM(Table2[[#This Row],[M4B]],Table2[[#This Row],[M4B_h]])</f>
        <v>0</v>
      </c>
    </row>
    <row r="822" spans="1:20">
      <c r="A822" s="54" t="str">
        <f>IF(Table2[[#This Row],[TT]]=0,"",ROW())</f>
        <v/>
      </c>
      <c r="B822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22" s="55" t="s">
        <v>4386</v>
      </c>
      <c r="D822" s="56">
        <v>0</v>
      </c>
      <c r="E822" s="57">
        <v>160</v>
      </c>
      <c r="F822" s="58">
        <f>IF(Table2[[#This Row],[M5B]]="",Table2[[#This Row],[M5B_h]],SUM(Table2[[#This Row],[M5B_h]],Table2[[#This Row],[M5B]]))</f>
        <v>0</v>
      </c>
      <c r="G822" s="59"/>
      <c r="H822" s="60" t="str">
        <f>IF(Table2[[#This Row],[M1A]]="","",Table2[[#This Row],[M1A]]-Table2[[#This Row],[AWAL]])</f>
        <v/>
      </c>
      <c r="I822" s="59"/>
      <c r="J822" s="60" t="str">
        <f>IF(Table2[[#This Row],[M2A]]="","",SUM(Table2[[#This Row],[M2A]]-Table2[[#This Row],[M2B_h]]))</f>
        <v/>
      </c>
      <c r="K822" s="59"/>
      <c r="L822" s="60" t="str">
        <f>IF(Table2[[#This Row],[M3A]]="","",SUM(Table2[[#This Row],[M3A]]-Table2[[#This Row],[M3B_h]]))</f>
        <v/>
      </c>
      <c r="M822" s="59"/>
      <c r="N822" s="60" t="str">
        <f>IF(Table2[[#This Row],[M4A]]="","",SUM(Table2[[#This Row],[M4A]]-Table2[[#This Row],[M4B_h]]))</f>
        <v/>
      </c>
      <c r="O822" s="60"/>
      <c r="P822" s="60" t="str">
        <f>IF(Table2[[#This Row],[M5A]]="","",SUM(Table2[[#This Row],[M5A]]-Table2[[#This Row],[M5B_h]]))</f>
        <v/>
      </c>
      <c r="Q822" s="60">
        <f>SUM(Table2[[#This Row],[AWAL]],Table2[[#This Row],[M1B]])</f>
        <v>0</v>
      </c>
      <c r="R822" s="60">
        <f>SUM(Table2[[#This Row],[M2B]],Table2[[#This Row],[M2B_h]])</f>
        <v>0</v>
      </c>
      <c r="S822" s="60">
        <f>SUM(Table2[[#This Row],[M3B]],Table2[[#This Row],[M3B_h]])</f>
        <v>0</v>
      </c>
      <c r="T822" s="60">
        <f>SUM(Table2[[#This Row],[M4B]],Table2[[#This Row],[M4B_h]])</f>
        <v>0</v>
      </c>
    </row>
    <row r="823" spans="1:20">
      <c r="A823" s="54" t="str">
        <f>IF(Table2[[#This Row],[TT]]=0,"",ROW())</f>
        <v/>
      </c>
      <c r="B823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23" s="55" t="s">
        <v>4387</v>
      </c>
      <c r="D823" s="56">
        <v>0</v>
      </c>
      <c r="E823" s="57">
        <v>240</v>
      </c>
      <c r="F823" s="58">
        <f>IF(Table2[[#This Row],[M5B]]="",Table2[[#This Row],[M5B_h]],SUM(Table2[[#This Row],[M5B_h]],Table2[[#This Row],[M5B]]))</f>
        <v>0</v>
      </c>
      <c r="G823" s="59"/>
      <c r="H823" s="60" t="str">
        <f>IF(Table2[[#This Row],[M1A]]="","",Table2[[#This Row],[M1A]]-Table2[[#This Row],[AWAL]])</f>
        <v/>
      </c>
      <c r="I823" s="59"/>
      <c r="J823" s="60" t="str">
        <f>IF(Table2[[#This Row],[M2A]]="","",SUM(Table2[[#This Row],[M2A]]-Table2[[#This Row],[M2B_h]]))</f>
        <v/>
      </c>
      <c r="K823" s="59"/>
      <c r="L823" s="60" t="str">
        <f>IF(Table2[[#This Row],[M3A]]="","",SUM(Table2[[#This Row],[M3A]]-Table2[[#This Row],[M3B_h]]))</f>
        <v/>
      </c>
      <c r="M823" s="59"/>
      <c r="N823" s="60" t="str">
        <f>IF(Table2[[#This Row],[M4A]]="","",SUM(Table2[[#This Row],[M4A]]-Table2[[#This Row],[M4B_h]]))</f>
        <v/>
      </c>
      <c r="O823" s="60"/>
      <c r="P823" s="60" t="str">
        <f>IF(Table2[[#This Row],[M5A]]="","",SUM(Table2[[#This Row],[M5A]]-Table2[[#This Row],[M5B_h]]))</f>
        <v/>
      </c>
      <c r="Q823" s="60">
        <f>SUM(Table2[[#This Row],[AWAL]],Table2[[#This Row],[M1B]])</f>
        <v>0</v>
      </c>
      <c r="R823" s="60">
        <f>SUM(Table2[[#This Row],[M2B]],Table2[[#This Row],[M2B_h]])</f>
        <v>0</v>
      </c>
      <c r="S823" s="60">
        <f>SUM(Table2[[#This Row],[M3B]],Table2[[#This Row],[M3B_h]])</f>
        <v>0</v>
      </c>
      <c r="T823" s="60">
        <f>SUM(Table2[[#This Row],[M4B]],Table2[[#This Row],[M4B_h]])</f>
        <v>0</v>
      </c>
    </row>
    <row r="824" spans="1:20">
      <c r="A824" s="54" t="str">
        <f>IF(Table2[[#This Row],[TT]]=0,"",ROW())</f>
        <v/>
      </c>
      <c r="B824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24" s="55" t="s">
        <v>4388</v>
      </c>
      <c r="D824" s="56">
        <v>0</v>
      </c>
      <c r="E824" s="57">
        <v>240</v>
      </c>
      <c r="F824" s="58">
        <f>IF(Table2[[#This Row],[M5B]]="",Table2[[#This Row],[M5B_h]],SUM(Table2[[#This Row],[M5B_h]],Table2[[#This Row],[M5B]]))</f>
        <v>0</v>
      </c>
      <c r="G824" s="59"/>
      <c r="H824" s="60" t="str">
        <f>IF(Table2[[#This Row],[M1A]]="","",Table2[[#This Row],[M1A]]-Table2[[#This Row],[AWAL]])</f>
        <v/>
      </c>
      <c r="I824" s="59"/>
      <c r="J824" s="60" t="str">
        <f>IF(Table2[[#This Row],[M2A]]="","",SUM(Table2[[#This Row],[M2A]]-Table2[[#This Row],[M2B_h]]))</f>
        <v/>
      </c>
      <c r="K824" s="59"/>
      <c r="L824" s="60" t="str">
        <f>IF(Table2[[#This Row],[M3A]]="","",SUM(Table2[[#This Row],[M3A]]-Table2[[#This Row],[M3B_h]]))</f>
        <v/>
      </c>
      <c r="M824" s="59"/>
      <c r="N824" s="60" t="str">
        <f>IF(Table2[[#This Row],[M4A]]="","",SUM(Table2[[#This Row],[M4A]]-Table2[[#This Row],[M4B_h]]))</f>
        <v/>
      </c>
      <c r="O824" s="60"/>
      <c r="P824" s="60" t="str">
        <f>IF(Table2[[#This Row],[M5A]]="","",SUM(Table2[[#This Row],[M5A]]-Table2[[#This Row],[M5B_h]]))</f>
        <v/>
      </c>
      <c r="Q824" s="60">
        <f>SUM(Table2[[#This Row],[AWAL]],Table2[[#This Row],[M1B]])</f>
        <v>0</v>
      </c>
      <c r="R824" s="60">
        <f>SUM(Table2[[#This Row],[M2B]],Table2[[#This Row],[M2B_h]])</f>
        <v>0</v>
      </c>
      <c r="S824" s="60">
        <f>SUM(Table2[[#This Row],[M3B]],Table2[[#This Row],[M3B_h]])</f>
        <v>0</v>
      </c>
      <c r="T824" s="60">
        <f>SUM(Table2[[#This Row],[M4B]],Table2[[#This Row],[M4B_h]])</f>
        <v>0</v>
      </c>
    </row>
    <row r="825" spans="1:20">
      <c r="A825" s="54" t="str">
        <f>IF(Table2[[#This Row],[TT]]=0,"",ROW())</f>
        <v/>
      </c>
      <c r="B825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25" s="55" t="s">
        <v>4389</v>
      </c>
      <c r="D825" s="56">
        <v>0</v>
      </c>
      <c r="E825" s="57">
        <v>240</v>
      </c>
      <c r="F825" s="58">
        <f>IF(Table2[[#This Row],[M5B]]="",Table2[[#This Row],[M5B_h]],SUM(Table2[[#This Row],[M5B_h]],Table2[[#This Row],[M5B]]))</f>
        <v>0</v>
      </c>
      <c r="G825" s="59"/>
      <c r="H825" s="60" t="str">
        <f>IF(Table2[[#This Row],[M1A]]="","",Table2[[#This Row],[M1A]]-Table2[[#This Row],[AWAL]])</f>
        <v/>
      </c>
      <c r="I825" s="59"/>
      <c r="J825" s="60" t="str">
        <f>IF(Table2[[#This Row],[M2A]]="","",SUM(Table2[[#This Row],[M2A]]-Table2[[#This Row],[M2B_h]]))</f>
        <v/>
      </c>
      <c r="K825" s="59"/>
      <c r="L825" s="60" t="str">
        <f>IF(Table2[[#This Row],[M3A]]="","",SUM(Table2[[#This Row],[M3A]]-Table2[[#This Row],[M3B_h]]))</f>
        <v/>
      </c>
      <c r="M825" s="59"/>
      <c r="N825" s="60" t="str">
        <f>IF(Table2[[#This Row],[M4A]]="","",SUM(Table2[[#This Row],[M4A]]-Table2[[#This Row],[M4B_h]]))</f>
        <v/>
      </c>
      <c r="O825" s="60"/>
      <c r="P825" s="60" t="str">
        <f>IF(Table2[[#This Row],[M5A]]="","",SUM(Table2[[#This Row],[M5A]]-Table2[[#This Row],[M5B_h]]))</f>
        <v/>
      </c>
      <c r="Q825" s="60">
        <f>SUM(Table2[[#This Row],[AWAL]],Table2[[#This Row],[M1B]])</f>
        <v>0</v>
      </c>
      <c r="R825" s="60">
        <f>SUM(Table2[[#This Row],[M2B]],Table2[[#This Row],[M2B_h]])</f>
        <v>0</v>
      </c>
      <c r="S825" s="60">
        <f>SUM(Table2[[#This Row],[M3B]],Table2[[#This Row],[M3B_h]])</f>
        <v>0</v>
      </c>
      <c r="T825" s="60">
        <f>SUM(Table2[[#This Row],[M4B]],Table2[[#This Row],[M4B_h]])</f>
        <v>0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26" s="21" t="s">
        <v>735</v>
      </c>
      <c r="D826" s="22">
        <v>1</v>
      </c>
      <c r="E826" s="22">
        <v>160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27" s="21" t="s">
        <v>4650</v>
      </c>
      <c r="D827" s="22"/>
      <c r="E827" s="22">
        <v>160</v>
      </c>
      <c r="F827" s="43">
        <f>IF(Table2[[#This Row],[M5B]]="",Table2[[#This Row],[M5B_h]],SUM(Table2[[#This Row],[M5B_h]],Table2[[#This Row],[M5B]]))</f>
        <v>1</v>
      </c>
      <c r="G827" s="12">
        <v>2</v>
      </c>
      <c r="H827" s="12">
        <f>IF(Table2[[#This Row],[M1A]]="","",Table2[[#This Row],[M1A]]-Table2[[#This Row],[AWAL]])</f>
        <v>2</v>
      </c>
      <c r="J827" s="12" t="str">
        <f>IF(Table2[[#This Row],[M2A]]="","",SUM(Table2[[#This Row],[M2A]]-Table2[[#This Row],[M2B_h]]))</f>
        <v/>
      </c>
      <c r="K827" s="12">
        <v>1</v>
      </c>
      <c r="L827" s="12">
        <f>IF(Table2[[#This Row],[M3A]]="","",SUM(Table2[[#This Row],[M3A]]-Table2[[#This Row],[M3B_h]]))</f>
        <v>-1</v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28" s="21" t="s">
        <v>4651</v>
      </c>
      <c r="D828" s="22"/>
      <c r="E828" s="22">
        <v>160</v>
      </c>
      <c r="F828" s="43">
        <f>IF(Table2[[#This Row],[M5B]]="",Table2[[#This Row],[M5B_h]],SUM(Table2[[#This Row],[M5B_h]],Table2[[#This Row],[M5B]]))</f>
        <v>1</v>
      </c>
      <c r="G828" s="12">
        <v>2</v>
      </c>
      <c r="H828" s="12">
        <f>IF(Table2[[#This Row],[M1A]]="","",Table2[[#This Row],[M1A]]-Table2[[#This Row],[AWAL]])</f>
        <v>2</v>
      </c>
      <c r="J828" s="12" t="str">
        <f>IF(Table2[[#This Row],[M2A]]="","",SUM(Table2[[#This Row],[M2A]]-Table2[[#This Row],[M2B_h]]))</f>
        <v/>
      </c>
      <c r="K828" s="12">
        <v>1</v>
      </c>
      <c r="L828" s="12">
        <f>IF(Table2[[#This Row],[M3A]]="","",SUM(Table2[[#This Row],[M3A]]-Table2[[#This Row],[M3B_h]]))</f>
        <v>-1</v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29" s="21" t="s">
        <v>4652</v>
      </c>
      <c r="D829" s="22"/>
      <c r="E829" s="22">
        <v>160</v>
      </c>
      <c r="F829" s="43">
        <f>IF(Table2[[#This Row],[M5B]]="",Table2[[#This Row],[M5B_h]],SUM(Table2[[#This Row],[M5B_h]],Table2[[#This Row],[M5B]]))</f>
        <v>1</v>
      </c>
      <c r="G829" s="12">
        <v>2</v>
      </c>
      <c r="H829" s="12">
        <f>IF(Table2[[#This Row],[M1A]]="","",Table2[[#This Row],[M1A]]-Table2[[#This Row],[AWAL]])</f>
        <v>2</v>
      </c>
      <c r="J829" s="12" t="str">
        <f>IF(Table2[[#This Row],[M2A]]="","",SUM(Table2[[#This Row],[M2A]]-Table2[[#This Row],[M2B_h]]))</f>
        <v/>
      </c>
      <c r="K829" s="12">
        <v>1</v>
      </c>
      <c r="L829" s="12">
        <f>IF(Table2[[#This Row],[M3A]]="","",SUM(Table2[[#This Row],[M3A]]-Table2[[#This Row],[M3B_h]]))</f>
        <v>-1</v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30" s="21" t="s">
        <v>4653</v>
      </c>
      <c r="D830" s="22"/>
      <c r="E830" s="22">
        <v>160</v>
      </c>
      <c r="F830" s="43">
        <f>IF(Table2[[#This Row],[M5B]]="",Table2[[#This Row],[M5B_h]],SUM(Table2[[#This Row],[M5B_h]],Table2[[#This Row],[M5B]]))</f>
        <v>1</v>
      </c>
      <c r="G830" s="12">
        <v>2</v>
      </c>
      <c r="H830" s="12">
        <f>IF(Table2[[#This Row],[M1A]]="","",Table2[[#This Row],[M1A]]-Table2[[#This Row],[AWAL]])</f>
        <v>2</v>
      </c>
      <c r="J830" s="12" t="str">
        <f>IF(Table2[[#This Row],[M2A]]="","",SUM(Table2[[#This Row],[M2A]]-Table2[[#This Row],[M2B_h]]))</f>
        <v/>
      </c>
      <c r="K830" s="12">
        <v>1</v>
      </c>
      <c r="L830" s="12">
        <f>IF(Table2[[#This Row],[M3A]]="","",SUM(Table2[[#This Row],[M3A]]-Table2[[#This Row],[M3B_h]]))</f>
        <v>-1</v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2</v>
      </c>
      <c r="R830" s="14">
        <f>SUM(Table2[[#This Row],[M2B]],Table2[[#This Row],[M2B_h]])</f>
        <v>2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31" s="21" t="s">
        <v>4654</v>
      </c>
      <c r="D831" s="22"/>
      <c r="E831" s="22">
        <v>160</v>
      </c>
      <c r="F831" s="43">
        <f>IF(Table2[[#This Row],[M5B]]="",Table2[[#This Row],[M5B_h]],SUM(Table2[[#This Row],[M5B_h]],Table2[[#This Row],[M5B]]))</f>
        <v>1</v>
      </c>
      <c r="G831" s="12">
        <v>2</v>
      </c>
      <c r="H831" s="12">
        <f>IF(Table2[[#This Row],[M1A]]="","",Table2[[#This Row],[M1A]]-Table2[[#This Row],[AWAL]])</f>
        <v>2</v>
      </c>
      <c r="J831" s="12" t="str">
        <f>IF(Table2[[#This Row],[M2A]]="","",SUM(Table2[[#This Row],[M2A]]-Table2[[#This Row],[M2B_h]]))</f>
        <v/>
      </c>
      <c r="K831" s="12">
        <v>1</v>
      </c>
      <c r="L831" s="12">
        <f>IF(Table2[[#This Row],[M3A]]="","",SUM(Table2[[#This Row],[M3A]]-Table2[[#This Row],[M3B_h]]))</f>
        <v>-1</v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1</v>
      </c>
      <c r="T831" s="14">
        <f>SUM(Table2[[#This Row],[M4B]],Table2[[#This Row],[M4B_h]])</f>
        <v>1</v>
      </c>
    </row>
    <row r="832" spans="1:20">
      <c r="A832" s="11" t="str">
        <f>IF(Table2[[#This Row],[TT]]=0,"",ROW())</f>
        <v/>
      </c>
      <c r="B832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32" s="17" t="s">
        <v>2393</v>
      </c>
      <c r="D832" s="18">
        <v>0</v>
      </c>
      <c r="E832" s="22" t="s">
        <v>2623</v>
      </c>
      <c r="F832" s="43">
        <f>IF(Table2[[#This Row],[M5B]]="",Table2[[#This Row],[M5B_h]],SUM(Table2[[#This Row],[M5B_h]],Table2[[#This Row],[M5B]]))</f>
        <v>0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0</v>
      </c>
      <c r="R832" s="14">
        <f>SUM(Table2[[#This Row],[M2B]],Table2[[#This Row],[M2B_h]])</f>
        <v>0</v>
      </c>
      <c r="S832" s="14">
        <f>SUM(Table2[[#This Row],[M3B]],Table2[[#This Row],[M3B_h]])</f>
        <v>0</v>
      </c>
      <c r="T832" s="14">
        <f>SUM(Table2[[#This Row],[M4B]],Table2[[#This Row],[M4B_h]])</f>
        <v>0</v>
      </c>
    </row>
    <row r="833" spans="1:20">
      <c r="A833" s="13" t="str">
        <f>IF(Table2[[#This Row],[TT]]=0,"",ROW())</f>
        <v/>
      </c>
      <c r="B833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33" s="16" t="s">
        <v>2975</v>
      </c>
      <c r="D833" s="18">
        <v>0</v>
      </c>
      <c r="E833" s="47" t="s">
        <v>2623</v>
      </c>
      <c r="F833" s="43">
        <f>IF(Table2[[#This Row],[M5B]]="",Table2[[#This Row],[M5B_h]],SUM(Table2[[#This Row],[M5B_h]],Table2[[#This Row],[M5B]]))</f>
        <v>0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0</v>
      </c>
      <c r="R833" s="14">
        <f>SUM(Table2[[#This Row],[M2B]],Table2[[#This Row],[M2B_h]])</f>
        <v>0</v>
      </c>
      <c r="S833" s="14">
        <f>SUM(Table2[[#This Row],[M3B]],Table2[[#This Row],[M3B_h]])</f>
        <v>0</v>
      </c>
      <c r="T833" s="14">
        <f>SUM(Table2[[#This Row],[M4B]],Table2[[#This Row],[M4B_h]])</f>
        <v>0</v>
      </c>
    </row>
    <row r="834" spans="1:20">
      <c r="A834" s="13" t="str">
        <f>IF(Table2[[#This Row],[TT]]=0,"",ROW())</f>
        <v/>
      </c>
      <c r="B834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34" s="16" t="s">
        <v>2976</v>
      </c>
      <c r="D834" s="18">
        <v>0</v>
      </c>
      <c r="E834" s="47" t="s">
        <v>2623</v>
      </c>
      <c r="F834" s="43">
        <f>IF(Table2[[#This Row],[M5B]]="",Table2[[#This Row],[M5B_h]],SUM(Table2[[#This Row],[M5B_h]],Table2[[#This Row],[M5B]]))</f>
        <v>0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0</v>
      </c>
      <c r="R834" s="14">
        <f>SUM(Table2[[#This Row],[M2B]],Table2[[#This Row],[M2B_h]])</f>
        <v>0</v>
      </c>
      <c r="S834" s="14">
        <f>SUM(Table2[[#This Row],[M3B]],Table2[[#This Row],[M3B_h]])</f>
        <v>0</v>
      </c>
      <c r="T834" s="14">
        <f>SUM(Table2[[#This Row],[M4B]],Table2[[#This Row],[M4B_h]])</f>
        <v>0</v>
      </c>
    </row>
    <row r="835" spans="1:20" ht="15">
      <c r="A835" s="42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35" s="16" t="s">
        <v>2977</v>
      </c>
      <c r="D835" s="18">
        <v>0</v>
      </c>
      <c r="E835" s="47" t="s">
        <v>2623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>
      <c r="A836" s="13" t="str">
        <f>IF(Table2[[#This Row],[TT]]=0,"",ROW())</f>
        <v/>
      </c>
      <c r="B836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36" s="16" t="s">
        <v>2978</v>
      </c>
      <c r="D836" s="18">
        <v>0</v>
      </c>
      <c r="E836" s="47" t="s">
        <v>2623</v>
      </c>
      <c r="F836" s="43">
        <f>IF(Table2[[#This Row],[M5B]]="",Table2[[#This Row],[M5B_h]],SUM(Table2[[#This Row],[M5B_h]],Table2[[#This Row],[M5B]]))</f>
        <v>0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0</v>
      </c>
      <c r="R836" s="14">
        <f>SUM(Table2[[#This Row],[M2B]],Table2[[#This Row],[M2B_h]])</f>
        <v>0</v>
      </c>
      <c r="S836" s="14">
        <f>SUM(Table2[[#This Row],[M3B]],Table2[[#This Row],[M3B_h]])</f>
        <v>0</v>
      </c>
      <c r="T836" s="14">
        <f>SUM(Table2[[#This Row],[M4B]],Table2[[#This Row],[M4B_h]])</f>
        <v>0</v>
      </c>
    </row>
    <row r="837" spans="1:20">
      <c r="A837" s="13" t="str">
        <f>IF(Table2[[#This Row],[TT]]=0,"",ROW())</f>
        <v/>
      </c>
      <c r="B837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37" s="16" t="s">
        <v>2979</v>
      </c>
      <c r="D837" s="18">
        <v>0</v>
      </c>
      <c r="E837" s="47" t="s">
        <v>2623</v>
      </c>
      <c r="F837" s="43">
        <f>IF(Table2[[#This Row],[M5B]]="",Table2[[#This Row],[M5B_h]],SUM(Table2[[#This Row],[M5B_h]],Table2[[#This Row],[M5B]]))</f>
        <v>0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0</v>
      </c>
      <c r="R837" s="14">
        <f>SUM(Table2[[#This Row],[M2B]],Table2[[#This Row],[M2B_h]])</f>
        <v>0</v>
      </c>
      <c r="S837" s="14">
        <f>SUM(Table2[[#This Row],[M3B]],Table2[[#This Row],[M3B_h]])</f>
        <v>0</v>
      </c>
      <c r="T837" s="14">
        <f>SUM(Table2[[#This Row],[M4B]],Table2[[#This Row],[M4B_h]])</f>
        <v>0</v>
      </c>
    </row>
    <row r="838" spans="1:20">
      <c r="A838" s="13" t="str">
        <f>IF(Table2[[#This Row],[TT]]=0,"",ROW())</f>
        <v/>
      </c>
      <c r="B838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38" s="16" t="s">
        <v>2980</v>
      </c>
      <c r="D838" s="18">
        <v>0</v>
      </c>
      <c r="E838" s="47" t="s">
        <v>2623</v>
      </c>
      <c r="F838" s="43">
        <f>IF(Table2[[#This Row],[M5B]]="",Table2[[#This Row],[M5B_h]],SUM(Table2[[#This Row],[M5B_h]],Table2[[#This Row],[M5B]]))</f>
        <v>0</v>
      </c>
      <c r="H838" s="14" t="str">
        <f>IF(Table2[[#This Row],[M1A]]="","",Table2[[#This Row],[M1A]]-Table2[[#This Row],[AWAL]])</f>
        <v/>
      </c>
      <c r="J838" s="14" t="str">
        <f>IF(Table2[[#This Row],[M2A]]="","",SUM(Table2[[#This Row],[M2A]]-Table2[[#This Row],[M2B_h]]))</f>
        <v/>
      </c>
      <c r="L838" s="14" t="str">
        <f>IF(Table2[[#This Row],[M3A]]="","",SUM(Table2[[#This Row],[M3A]]-Table2[[#This Row],[M3B_h]]))</f>
        <v/>
      </c>
      <c r="N838" s="14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0</v>
      </c>
      <c r="R838" s="14">
        <f>SUM(Table2[[#This Row],[M2B]],Table2[[#This Row],[M2B_h]])</f>
        <v>0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3" t="str">
        <f>IF(Table2[[#This Row],[TT]]=0,"",ROW())</f>
        <v/>
      </c>
      <c r="B839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39" s="16" t="s">
        <v>2981</v>
      </c>
      <c r="D839" s="18">
        <v>0</v>
      </c>
      <c r="E839" s="47" t="s">
        <v>2623</v>
      </c>
      <c r="F839" s="43">
        <f>IF(Table2[[#This Row],[M5B]]="",Table2[[#This Row],[M5B_h]],SUM(Table2[[#This Row],[M5B_h]],Table2[[#This Row],[M5B]]))</f>
        <v>0</v>
      </c>
      <c r="H839" s="14" t="str">
        <f>IF(Table2[[#This Row],[M1A]]="","",Table2[[#This Row],[M1A]]-Table2[[#This Row],[AWAL]])</f>
        <v/>
      </c>
      <c r="J839" s="14" t="str">
        <f>IF(Table2[[#This Row],[M2A]]="","",SUM(Table2[[#This Row],[M2A]]-Table2[[#This Row],[M2B_h]]))</f>
        <v/>
      </c>
      <c r="L839" s="14" t="str">
        <f>IF(Table2[[#This Row],[M3A]]="","",SUM(Table2[[#This Row],[M3A]]-Table2[[#This Row],[M3B_h]]))</f>
        <v/>
      </c>
      <c r="N839" s="14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0</v>
      </c>
      <c r="R839" s="14">
        <f>SUM(Table2[[#This Row],[M2B]],Table2[[#This Row],[M2B_h]])</f>
        <v>0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40" s="21" t="s">
        <v>737</v>
      </c>
      <c r="D840" s="22">
        <v>14</v>
      </c>
      <c r="E840" s="22" t="s">
        <v>83</v>
      </c>
      <c r="F840" s="43">
        <f>IF(Table2[[#This Row],[M5B]]="",Table2[[#This Row],[M5B_h]],SUM(Table2[[#This Row],[M5B_h]],Table2[[#This Row],[M5B]]))</f>
        <v>14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14</v>
      </c>
      <c r="R840" s="14">
        <f>SUM(Table2[[#This Row],[M2B]],Table2[[#This Row],[M2B_h]])</f>
        <v>14</v>
      </c>
      <c r="S840" s="14">
        <f>SUM(Table2[[#This Row],[M3B]],Table2[[#This Row],[M3B_h]])</f>
        <v>14</v>
      </c>
      <c r="T840" s="14">
        <f>SUM(Table2[[#This Row],[M4B]],Table2[[#This Row],[M4B_h]])</f>
        <v>14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41" s="17" t="s">
        <v>738</v>
      </c>
      <c r="D841" s="18">
        <v>20</v>
      </c>
      <c r="E841" s="22" t="s">
        <v>181</v>
      </c>
      <c r="F841" s="43">
        <f>IF(Table2[[#This Row],[M5B]]="",Table2[[#This Row],[M5B_h]],SUM(Table2[[#This Row],[M5B_h]],Table2[[#This Row],[M5B]]))</f>
        <v>20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20</v>
      </c>
      <c r="R841" s="14">
        <f>SUM(Table2[[#This Row],[M2B]],Table2[[#This Row],[M2B_h]])</f>
        <v>20</v>
      </c>
      <c r="S841" s="14">
        <f>SUM(Table2[[#This Row],[M3B]],Table2[[#This Row],[M3B_h]])</f>
        <v>20</v>
      </c>
      <c r="T841" s="14">
        <f>SUM(Table2[[#This Row],[M4B]],Table2[[#This Row],[M4B_h]])</f>
        <v>20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42" s="17" t="s">
        <v>739</v>
      </c>
      <c r="D842" s="18">
        <v>4</v>
      </c>
      <c r="E842" s="22" t="s">
        <v>56</v>
      </c>
      <c r="F842" s="43">
        <f>IF(Table2[[#This Row],[M5B]]="",Table2[[#This Row],[M5B_h]],SUM(Table2[[#This Row],[M5B_h]],Table2[[#This Row],[M5B]]))</f>
        <v>4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4</v>
      </c>
      <c r="R842" s="14">
        <f>SUM(Table2[[#This Row],[M2B]],Table2[[#This Row],[M2B_h]])</f>
        <v>4</v>
      </c>
      <c r="S842" s="14">
        <f>SUM(Table2[[#This Row],[M3B]],Table2[[#This Row],[M3B_h]])</f>
        <v>4</v>
      </c>
      <c r="T842" s="14">
        <f>SUM(Table2[[#This Row],[M4B]],Table2[[#This Row],[M4B_h]])</f>
        <v>4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43" s="17" t="s">
        <v>740</v>
      </c>
      <c r="D843" s="18">
        <v>3</v>
      </c>
      <c r="E843" s="22" t="s">
        <v>131</v>
      </c>
      <c r="F843" s="43">
        <f>IF(Table2[[#This Row],[M5B]]="",Table2[[#This Row],[M5B_h]],SUM(Table2[[#This Row],[M5B_h]],Table2[[#This Row],[M5B]]))</f>
        <v>3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3</v>
      </c>
      <c r="R843" s="14">
        <f>SUM(Table2[[#This Row],[M2B]],Table2[[#This Row],[M2B_h]])</f>
        <v>3</v>
      </c>
      <c r="S843" s="14">
        <f>SUM(Table2[[#This Row],[M3B]],Table2[[#This Row],[M3B_h]])</f>
        <v>3</v>
      </c>
      <c r="T843" s="14">
        <f>SUM(Table2[[#This Row],[M4B]],Table2[[#This Row],[M4B_h]])</f>
        <v>3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44" s="17" t="s">
        <v>3468</v>
      </c>
      <c r="D844" s="18">
        <v>16</v>
      </c>
      <c r="E844" s="22" t="s">
        <v>2637</v>
      </c>
      <c r="F844" s="43">
        <f>IF(Table2[[#This Row],[M5B]]="",Table2[[#This Row],[M5B_h]],SUM(Table2[[#This Row],[M5B_h]],Table2[[#This Row],[M5B]]))</f>
        <v>16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16</v>
      </c>
      <c r="R844" s="14">
        <f>SUM(Table2[[#This Row],[M2B]],Table2[[#This Row],[M2B_h]])</f>
        <v>16</v>
      </c>
      <c r="S844" s="14">
        <f>SUM(Table2[[#This Row],[M3B]],Table2[[#This Row],[M3B_h]])</f>
        <v>16</v>
      </c>
      <c r="T844" s="14">
        <f>SUM(Table2[[#This Row],[M4B]],Table2[[#This Row],[M4B_h]])</f>
        <v>16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45" s="21" t="s">
        <v>3470</v>
      </c>
      <c r="D845" s="22">
        <v>22</v>
      </c>
      <c r="E845" s="22" t="s">
        <v>2637</v>
      </c>
      <c r="F845" s="43">
        <f>IF(Table2[[#This Row],[M5B]]="",Table2[[#This Row],[M5B_h]],SUM(Table2[[#This Row],[M5B_h]],Table2[[#This Row],[M5B]]))</f>
        <v>22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22</v>
      </c>
      <c r="R845" s="14">
        <f>SUM(Table2[[#This Row],[M2B]],Table2[[#This Row],[M2B_h]])</f>
        <v>22</v>
      </c>
      <c r="S845" s="14">
        <f>SUM(Table2[[#This Row],[M3B]],Table2[[#This Row],[M3B_h]])</f>
        <v>22</v>
      </c>
      <c r="T845" s="14">
        <f>SUM(Table2[[#This Row],[M4B]],Table2[[#This Row],[M4B_h]])</f>
        <v>22</v>
      </c>
    </row>
    <row r="846" spans="1:20">
      <c r="A846" s="13">
        <f>IF(Table2[[#This Row],[TT]]=0,"",ROW())</f>
        <v>846</v>
      </c>
      <c r="B84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46" s="21" t="s">
        <v>3469</v>
      </c>
      <c r="D846" s="22">
        <v>18</v>
      </c>
      <c r="E846" s="22" t="s">
        <v>2637</v>
      </c>
      <c r="F846" s="43">
        <f>IF(Table2[[#This Row],[M5B]]="",Table2[[#This Row],[M5B_h]],SUM(Table2[[#This Row],[M5B_h]],Table2[[#This Row],[M5B]]))</f>
        <v>18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18</v>
      </c>
      <c r="R846" s="14">
        <f>SUM(Table2[[#This Row],[M2B]],Table2[[#This Row],[M2B_h]])</f>
        <v>18</v>
      </c>
      <c r="S846" s="14">
        <f>SUM(Table2[[#This Row],[M3B]],Table2[[#This Row],[M3B_h]])</f>
        <v>18</v>
      </c>
      <c r="T846" s="14">
        <f>SUM(Table2[[#This Row],[M4B]],Table2[[#This Row],[M4B_h]])</f>
        <v>18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47" s="21" t="s">
        <v>3472</v>
      </c>
      <c r="D847" s="22">
        <v>19</v>
      </c>
      <c r="E847" s="22" t="s">
        <v>2637</v>
      </c>
      <c r="F847" s="43">
        <f>IF(Table2[[#This Row],[M5B]]="",Table2[[#This Row],[M5B_h]],SUM(Table2[[#This Row],[M5B_h]],Table2[[#This Row],[M5B]]))</f>
        <v>19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19</v>
      </c>
      <c r="R847" s="14">
        <f>SUM(Table2[[#This Row],[M2B]],Table2[[#This Row],[M2B_h]])</f>
        <v>19</v>
      </c>
      <c r="S847" s="14">
        <f>SUM(Table2[[#This Row],[M3B]],Table2[[#This Row],[M3B_h]])</f>
        <v>19</v>
      </c>
      <c r="T847" s="14">
        <f>SUM(Table2[[#This Row],[M4B]],Table2[[#This Row],[M4B_h]])</f>
        <v>19</v>
      </c>
    </row>
    <row r="848" spans="1:20">
      <c r="A848" s="13">
        <f>IF(Table2[[#This Row],[TT]]=0,"",ROW())</f>
        <v>848</v>
      </c>
      <c r="B84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48" s="21" t="s">
        <v>3471</v>
      </c>
      <c r="D848" s="22">
        <v>11</v>
      </c>
      <c r="E848" s="22" t="s">
        <v>2637</v>
      </c>
      <c r="F848" s="43">
        <f>IF(Table2[[#This Row],[M5B]]="",Table2[[#This Row],[M5B_h]],SUM(Table2[[#This Row],[M5B_h]],Table2[[#This Row],[M5B]]))</f>
        <v>11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11</v>
      </c>
      <c r="R848" s="14">
        <f>SUM(Table2[[#This Row],[M2B]],Table2[[#This Row],[M2B_h]])</f>
        <v>11</v>
      </c>
      <c r="S848" s="14">
        <f>SUM(Table2[[#This Row],[M3B]],Table2[[#This Row],[M3B_h]])</f>
        <v>11</v>
      </c>
      <c r="T848" s="14">
        <f>SUM(Table2[[#This Row],[M4B]],Table2[[#This Row],[M4B_h]])</f>
        <v>11</v>
      </c>
    </row>
    <row r="849" spans="1:20">
      <c r="A849" s="13">
        <f>IF(Table2[[#This Row],[TT]]=0,"",ROW())</f>
        <v>849</v>
      </c>
      <c r="B84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49" s="21" t="s">
        <v>3305</v>
      </c>
      <c r="D849" s="22">
        <v>2</v>
      </c>
      <c r="E849" s="22" t="s">
        <v>131</v>
      </c>
      <c r="F849" s="43">
        <f>IF(Table2[[#This Row],[M5B]]="",Table2[[#This Row],[M5B_h]],SUM(Table2[[#This Row],[M5B_h]],Table2[[#This Row],[M5B]]))</f>
        <v>2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3">
        <f>IF(Table2[[#This Row],[TT]]=0,"",ROW())</f>
        <v>850</v>
      </c>
      <c r="B85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50" s="21" t="s">
        <v>741</v>
      </c>
      <c r="D850" s="22">
        <v>1</v>
      </c>
      <c r="E850" s="22" t="s">
        <v>131</v>
      </c>
      <c r="F850" s="43">
        <f>IF(Table2[[#This Row],[M5B]]="",Table2[[#This Row],[M5B_h]],SUM(Table2[[#This Row],[M5B_h]],Table2[[#This Row],[M5B]]))</f>
        <v>1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1</v>
      </c>
      <c r="R850" s="14">
        <f>SUM(Table2[[#This Row],[M2B]],Table2[[#This Row],[M2B_h]])</f>
        <v>1</v>
      </c>
      <c r="S850" s="14">
        <f>SUM(Table2[[#This Row],[M3B]],Table2[[#This Row],[M3B_h]])</f>
        <v>1</v>
      </c>
      <c r="T850" s="14">
        <f>SUM(Table2[[#This Row],[M4B]],Table2[[#This Row],[M4B_h]])</f>
        <v>1</v>
      </c>
    </row>
    <row r="851" spans="1:20">
      <c r="A851" s="13">
        <f>IF(Table2[[#This Row],[TT]]=0,"",ROW())</f>
        <v>851</v>
      </c>
      <c r="B85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51" s="16" t="s">
        <v>4554</v>
      </c>
      <c r="D851" s="25">
        <v>1</v>
      </c>
      <c r="E851" s="47" t="s">
        <v>4555</v>
      </c>
      <c r="F851" s="43">
        <f>IF(Table2[[#This Row],[M5B]]="",Table2[[#This Row],[M5B_h]],SUM(Table2[[#This Row],[M5B_h]],Table2[[#This Row],[M5B]]))</f>
        <v>1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3" t="str">
        <f>IF(Table2[[#This Row],[TT]]=0,"",ROW())</f>
        <v/>
      </c>
      <c r="B852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52" s="17" t="s">
        <v>742</v>
      </c>
      <c r="D852" s="18">
        <v>0</v>
      </c>
      <c r="E852" s="47" t="s">
        <v>141</v>
      </c>
      <c r="F852" s="43">
        <f>IF(Table2[[#This Row],[M5B]]="",Table2[[#This Row],[M5B_h]],SUM(Table2[[#This Row],[M5B_h]],Table2[[#This Row],[M5B]]))</f>
        <v>0</v>
      </c>
      <c r="H852" s="14" t="str">
        <f>IF(Table2[[#This Row],[M1A]]="","",Table2[[#This Row],[M1A]]-Table2[[#This Row],[AWAL]])</f>
        <v/>
      </c>
      <c r="J852" s="14" t="str">
        <f>IF(Table2[[#This Row],[M2A]]="","",SUM(Table2[[#This Row],[M2A]]-Table2[[#This Row],[M2B_h]]))</f>
        <v/>
      </c>
      <c r="L852" s="14" t="str">
        <f>IF(Table2[[#This Row],[M3A]]="","",SUM(Table2[[#This Row],[M3A]]-Table2[[#This Row],[M3B_h]]))</f>
        <v/>
      </c>
      <c r="N852" s="14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0</v>
      </c>
      <c r="S852" s="14">
        <f>SUM(Table2[[#This Row],[M3B]],Table2[[#This Row],[M3B_h]])</f>
        <v>0</v>
      </c>
      <c r="T852" s="14">
        <f>SUM(Table2[[#This Row],[M4B]],Table2[[#This Row],[M4B_h]])</f>
        <v>0</v>
      </c>
    </row>
    <row r="853" spans="1:20">
      <c r="A853" s="13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53" s="21" t="s">
        <v>743</v>
      </c>
      <c r="D853" s="22">
        <v>69</v>
      </c>
      <c r="E853" s="22" t="s">
        <v>141</v>
      </c>
      <c r="F853" s="43">
        <f>IF(Table2[[#This Row],[M5B]]="",Table2[[#This Row],[M5B_h]],SUM(Table2[[#This Row],[M5B_h]],Table2[[#This Row],[M5B]]))</f>
        <v>69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69</v>
      </c>
      <c r="R853" s="14">
        <f>SUM(Table2[[#This Row],[M2B]],Table2[[#This Row],[M2B_h]])</f>
        <v>69</v>
      </c>
      <c r="S853" s="14">
        <f>SUM(Table2[[#This Row],[M3B]],Table2[[#This Row],[M3B_h]])</f>
        <v>69</v>
      </c>
      <c r="T853" s="14">
        <f>SUM(Table2[[#This Row],[M4B]],Table2[[#This Row],[M4B_h]])</f>
        <v>69</v>
      </c>
    </row>
    <row r="854" spans="1:20">
      <c r="A854" s="13">
        <f>IF(Table2[[#This Row],[TT]]=0,"",ROW())</f>
        <v>854</v>
      </c>
      <c r="B854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54" s="17" t="s">
        <v>744</v>
      </c>
      <c r="D854" s="18">
        <v>2</v>
      </c>
      <c r="E854" s="22">
        <v>1000</v>
      </c>
      <c r="F854" s="43">
        <f>IF(Table2[[#This Row],[M5B]]="",Table2[[#This Row],[M5B_h]],SUM(Table2[[#This Row],[M5B_h]],Table2[[#This Row],[M5B]]))</f>
        <v>2</v>
      </c>
      <c r="H854" s="14" t="str">
        <f>IF(Table2[[#This Row],[M1A]]="","",Table2[[#This Row],[M1A]]-Table2[[#This Row],[AWAL]])</f>
        <v/>
      </c>
      <c r="J854" s="14" t="str">
        <f>IF(Table2[[#This Row],[M2A]]="","",SUM(Table2[[#This Row],[M2A]]-Table2[[#This Row],[M2B_h]]))</f>
        <v/>
      </c>
      <c r="L854" s="14" t="str">
        <f>IF(Table2[[#This Row],[M3A]]="","",SUM(Table2[[#This Row],[M3A]]-Table2[[#This Row],[M3B_h]]))</f>
        <v/>
      </c>
      <c r="N854" s="14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2</v>
      </c>
      <c r="R854" s="14">
        <f>SUM(Table2[[#This Row],[M2B]],Table2[[#This Row],[M2B_h]])</f>
        <v>2</v>
      </c>
      <c r="S854" s="14">
        <f>SUM(Table2[[#This Row],[M3B]],Table2[[#This Row],[M3B_h]])</f>
        <v>2</v>
      </c>
      <c r="T854" s="14">
        <f>SUM(Table2[[#This Row],[M4B]],Table2[[#This Row],[M4B_h]])</f>
        <v>2</v>
      </c>
    </row>
    <row r="855" spans="1:20">
      <c r="A855" s="13">
        <f>IF(Table2[[#This Row],[TT]]=0,"",ROW())</f>
        <v>855</v>
      </c>
      <c r="B855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55" s="17" t="s">
        <v>4281</v>
      </c>
      <c r="D855" s="18">
        <v>23</v>
      </c>
      <c r="E855" s="22">
        <v>1000</v>
      </c>
      <c r="F855" s="43">
        <f>IF(Table2[[#This Row],[M5B]]="",Table2[[#This Row],[M5B_h]],SUM(Table2[[#This Row],[M5B_h]],Table2[[#This Row],[M5B]]))</f>
        <v>23</v>
      </c>
      <c r="H855" s="14" t="str">
        <f>IF(Table2[[#This Row],[M1A]]="","",Table2[[#This Row],[M1A]]-Table2[[#This Row],[AWAL]])</f>
        <v/>
      </c>
      <c r="J855" s="14" t="str">
        <f>IF(Table2[[#This Row],[M2A]]="","",SUM(Table2[[#This Row],[M2A]]-Table2[[#This Row],[M2B_h]]))</f>
        <v/>
      </c>
      <c r="L855" s="14" t="str">
        <f>IF(Table2[[#This Row],[M3A]]="","",SUM(Table2[[#This Row],[M3A]]-Table2[[#This Row],[M3B_h]]))</f>
        <v/>
      </c>
      <c r="N855" s="14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23</v>
      </c>
      <c r="R855" s="14">
        <f>SUM(Table2[[#This Row],[M2B]],Table2[[#This Row],[M2B_h]])</f>
        <v>23</v>
      </c>
      <c r="S855" s="14">
        <f>SUM(Table2[[#This Row],[M3B]],Table2[[#This Row],[M3B_h]])</f>
        <v>23</v>
      </c>
      <c r="T855" s="14">
        <f>SUM(Table2[[#This Row],[M4B]],Table2[[#This Row],[M4B_h]])</f>
        <v>23</v>
      </c>
    </row>
    <row r="856" spans="1:20">
      <c r="A856" s="13">
        <f>IF(Table2[[#This Row],[TT]]=0,"",ROW())</f>
        <v>856</v>
      </c>
      <c r="B856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56" s="16" t="s">
        <v>4282</v>
      </c>
      <c r="D856" s="18">
        <v>31</v>
      </c>
      <c r="E856" s="47">
        <v>1000</v>
      </c>
      <c r="F856" s="43">
        <f>IF(Table2[[#This Row],[M5B]]="",Table2[[#This Row],[M5B_h]],SUM(Table2[[#This Row],[M5B_h]],Table2[[#This Row],[M5B]]))</f>
        <v>31</v>
      </c>
      <c r="H856" s="14" t="str">
        <f>IF(Table2[[#This Row],[M1A]]="","",Table2[[#This Row],[M1A]]-Table2[[#This Row],[AWAL]])</f>
        <v/>
      </c>
      <c r="J856" s="14" t="str">
        <f>IF(Table2[[#This Row],[M2A]]="","",SUM(Table2[[#This Row],[M2A]]-Table2[[#This Row],[M2B_h]]))</f>
        <v/>
      </c>
      <c r="L856" s="14" t="str">
        <f>IF(Table2[[#This Row],[M3A]]="","",SUM(Table2[[#This Row],[M3A]]-Table2[[#This Row],[M3B_h]]))</f>
        <v/>
      </c>
      <c r="N856" s="14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31</v>
      </c>
      <c r="R856" s="14">
        <f>SUM(Table2[[#This Row],[M2B]],Table2[[#This Row],[M2B_h]])</f>
        <v>31</v>
      </c>
      <c r="S856" s="14">
        <f>SUM(Table2[[#This Row],[M3B]],Table2[[#This Row],[M3B_h]])</f>
        <v>31</v>
      </c>
      <c r="T856" s="14">
        <f>SUM(Table2[[#This Row],[M4B]],Table2[[#This Row],[M4B_h]])</f>
        <v>31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57" s="16" t="s">
        <v>4283</v>
      </c>
      <c r="D857" s="18">
        <v>5</v>
      </c>
      <c r="E857" s="47">
        <v>1000</v>
      </c>
      <c r="F857" s="43">
        <f>IF(Table2[[#This Row],[M5B]]="",Table2[[#This Row],[M5B_h]],SUM(Table2[[#This Row],[M5B_h]],Table2[[#This Row],[M5B]]))</f>
        <v>5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L857" s="14" t="str">
        <f>IF(Table2[[#This Row],[M3A]]="","",SUM(Table2[[#This Row],[M3A]]-Table2[[#This Row],[M3B_h]]))</f>
        <v/>
      </c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58" s="17" t="s">
        <v>745</v>
      </c>
      <c r="D858" s="18">
        <v>0</v>
      </c>
      <c r="E858" s="22" t="s">
        <v>387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59" s="16" t="s">
        <v>746</v>
      </c>
      <c r="D859" s="18">
        <v>8</v>
      </c>
      <c r="E859" s="47">
        <v>4</v>
      </c>
      <c r="F859" s="43">
        <f>IF(Table2[[#This Row],[M5B]]="",Table2[[#This Row],[M5B_h]],SUM(Table2[[#This Row],[M5B_h]],Table2[[#This Row],[M5B]]))</f>
        <v>7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K859" s="12">
        <v>7</v>
      </c>
      <c r="L859" s="14">
        <f>IF(Table2[[#This Row],[M3A]]="","",SUM(Table2[[#This Row],[M3A]]-Table2[[#This Row],[M3B_h]]))</f>
        <v>-1</v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8</v>
      </c>
      <c r="R859" s="14">
        <f>SUM(Table2[[#This Row],[M2B]],Table2[[#This Row],[M2B_h]])</f>
        <v>8</v>
      </c>
      <c r="S859" s="14">
        <f>SUM(Table2[[#This Row],[M3B]],Table2[[#This Row],[M3B_h]])</f>
        <v>7</v>
      </c>
      <c r="T859" s="14">
        <f>SUM(Table2[[#This Row],[M4B]],Table2[[#This Row],[M4B_h]])</f>
        <v>7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60" s="17" t="s">
        <v>747</v>
      </c>
      <c r="D860" s="18">
        <v>5</v>
      </c>
      <c r="E860" s="47">
        <v>4</v>
      </c>
      <c r="F860" s="43">
        <f>IF(Table2[[#This Row],[M5B]]="",Table2[[#This Row],[M5B_h]],SUM(Table2[[#This Row],[M5B_h]],Table2[[#This Row],[M5B]]))</f>
        <v>4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K860" s="12">
        <v>4</v>
      </c>
      <c r="L860" s="14">
        <f>IF(Table2[[#This Row],[M3A]]="","",SUM(Table2[[#This Row],[M3A]]-Table2[[#This Row],[M3B_h]]))</f>
        <v>-1</v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4</v>
      </c>
      <c r="T860" s="14">
        <f>SUM(Table2[[#This Row],[M4B]],Table2[[#This Row],[M4B_h]])</f>
        <v>4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61" s="17" t="s">
        <v>748</v>
      </c>
      <c r="D861" s="18">
        <v>13</v>
      </c>
      <c r="E861" s="22">
        <v>40</v>
      </c>
      <c r="F861" s="43">
        <f>IF(Table2[[#This Row],[M5B]]="",Table2[[#This Row],[M5B_h]],SUM(Table2[[#This Row],[M5B_h]],Table2[[#This Row],[M5B]]))</f>
        <v>11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K861" s="12">
        <v>11</v>
      </c>
      <c r="L861" s="12">
        <f>IF(Table2[[#This Row],[M3A]]="","",SUM(Table2[[#This Row],[M3A]]-Table2[[#This Row],[M3B_h]]))</f>
        <v>-2</v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13</v>
      </c>
      <c r="R861" s="14">
        <f>SUM(Table2[[#This Row],[M2B]],Table2[[#This Row],[M2B_h]])</f>
        <v>13</v>
      </c>
      <c r="S861" s="14">
        <f>SUM(Table2[[#This Row],[M3B]],Table2[[#This Row],[M3B_h]])</f>
        <v>11</v>
      </c>
      <c r="T861" s="14">
        <f>SUM(Table2[[#This Row],[M4B]],Table2[[#This Row],[M4B_h]])</f>
        <v>11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62" s="17" t="s">
        <v>749</v>
      </c>
      <c r="D862" s="18">
        <v>9</v>
      </c>
      <c r="E862" s="22">
        <v>40</v>
      </c>
      <c r="F862" s="43">
        <f>IF(Table2[[#This Row],[M5B]]="",Table2[[#This Row],[M5B_h]],SUM(Table2[[#This Row],[M5B_h]],Table2[[#This Row],[M5B]]))</f>
        <v>8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K862" s="12">
        <v>8</v>
      </c>
      <c r="L862" s="12">
        <f>IF(Table2[[#This Row],[M3A]]="","",SUM(Table2[[#This Row],[M3A]]-Table2[[#This Row],[M3B_h]]))</f>
        <v>-1</v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9</v>
      </c>
      <c r="R862" s="14">
        <f>SUM(Table2[[#This Row],[M2B]],Table2[[#This Row],[M2B_h]])</f>
        <v>9</v>
      </c>
      <c r="S862" s="14">
        <f>SUM(Table2[[#This Row],[M3B]],Table2[[#This Row],[M3B_h]])</f>
        <v>8</v>
      </c>
      <c r="T862" s="14">
        <f>SUM(Table2[[#This Row],[M4B]],Table2[[#This Row],[M4B_h]])</f>
        <v>8</v>
      </c>
    </row>
    <row r="863" spans="1:20">
      <c r="A863" s="11" t="str">
        <f>IF(Table2[[#This Row],[TT]]=0,"",ROW())</f>
        <v/>
      </c>
      <c r="B863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63" s="17" t="s">
        <v>4405</v>
      </c>
      <c r="D863" s="18">
        <v>0</v>
      </c>
      <c r="E863" s="22">
        <v>30</v>
      </c>
      <c r="F863" s="43">
        <f>IF(Table2[[#This Row],[M5B]]="",Table2[[#This Row],[M5B_h]],SUM(Table2[[#This Row],[M5B_h]],Table2[[#This Row],[M5B]]))</f>
        <v>0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0</v>
      </c>
      <c r="R863" s="14">
        <f>SUM(Table2[[#This Row],[M2B]],Table2[[#This Row],[M2B_h]])</f>
        <v>0</v>
      </c>
      <c r="S863" s="14">
        <f>SUM(Table2[[#This Row],[M3B]],Table2[[#This Row],[M3B_h]])</f>
        <v>0</v>
      </c>
      <c r="T863" s="14">
        <f>SUM(Table2[[#This Row],[M4B]],Table2[[#This Row],[M4B_h]])</f>
        <v>0</v>
      </c>
    </row>
    <row r="864" spans="1:20">
      <c r="A864" s="11" t="str">
        <f>IF(Table2[[#This Row],[TT]]=0,"",ROW())</f>
        <v/>
      </c>
      <c r="B864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64" s="17" t="s">
        <v>4406</v>
      </c>
      <c r="D864" s="18">
        <v>0</v>
      </c>
      <c r="E864" s="22">
        <v>30</v>
      </c>
      <c r="F864" s="43">
        <f>IF(Table2[[#This Row],[M5B]]="",Table2[[#This Row],[M5B_h]],SUM(Table2[[#This Row],[M5B_h]],Table2[[#This Row],[M5B]]))</f>
        <v>0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1" t="str">
        <f>IF(Table2[[#This Row],[TT]]=0,"",ROW())</f>
        <v/>
      </c>
      <c r="B86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65" s="17" t="s">
        <v>750</v>
      </c>
      <c r="D865" s="18">
        <v>1</v>
      </c>
      <c r="E865" s="22">
        <v>30</v>
      </c>
      <c r="F865" s="43">
        <f>IF(Table2[[#This Row],[M5B]]="",Table2[[#This Row],[M5B_h]],SUM(Table2[[#This Row],[M5B_h]],Table2[[#This Row],[M5B]]))</f>
        <v>0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K865" s="12">
        <v>0</v>
      </c>
      <c r="L865" s="12">
        <f>IF(Table2[[#This Row],[M3A]]="","",SUM(Table2[[#This Row],[M3A]]-Table2[[#This Row],[M3B_h]]))</f>
        <v>-1</v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0</v>
      </c>
      <c r="T865" s="14">
        <f>SUM(Table2[[#This Row],[M4B]],Table2[[#This Row],[M4B_h]])</f>
        <v>0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66" s="16" t="s">
        <v>2753</v>
      </c>
      <c r="D866" s="25">
        <v>3</v>
      </c>
      <c r="E866" s="47" t="s">
        <v>2754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I866" s="12">
        <v>2</v>
      </c>
      <c r="J866" s="14">
        <f>IF(Table2[[#This Row],[M2A]]="","",SUM(Table2[[#This Row],[M2A]]-Table2[[#This Row],[M2B_h]]))</f>
        <v>-1</v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3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7" s="17" t="s">
        <v>2379</v>
      </c>
      <c r="D867" s="18">
        <v>16</v>
      </c>
      <c r="E867" s="22" t="s">
        <v>2624</v>
      </c>
      <c r="F867" s="43">
        <f>IF(Table2[[#This Row],[M5B]]="",Table2[[#This Row],[M5B_h]],SUM(Table2[[#This Row],[M5B_h]],Table2[[#This Row],[M5B]]))</f>
        <v>10</v>
      </c>
      <c r="G867" s="12">
        <v>13</v>
      </c>
      <c r="H867" s="12">
        <f>IF(Table2[[#This Row],[M1A]]="","",Table2[[#This Row],[M1A]]-Table2[[#This Row],[AWAL]])</f>
        <v>-3</v>
      </c>
      <c r="J867" s="12" t="str">
        <f>IF(Table2[[#This Row],[M2A]]="","",SUM(Table2[[#This Row],[M2A]]-Table2[[#This Row],[M2B_h]]))</f>
        <v/>
      </c>
      <c r="K867" s="12">
        <v>10</v>
      </c>
      <c r="L867" s="12">
        <f>IF(Table2[[#This Row],[M3A]]="","",SUM(Table2[[#This Row],[M3A]]-Table2[[#This Row],[M3B_h]]))</f>
        <v>-3</v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13</v>
      </c>
      <c r="R867" s="14">
        <f>SUM(Table2[[#This Row],[M2B]],Table2[[#This Row],[M2B_h]])</f>
        <v>13</v>
      </c>
      <c r="S867" s="14">
        <f>SUM(Table2[[#This Row],[M3B]],Table2[[#This Row],[M3B_h]])</f>
        <v>10</v>
      </c>
      <c r="T867" s="14">
        <f>SUM(Table2[[#This Row],[M4B]],Table2[[#This Row],[M4B_h]])</f>
        <v>10</v>
      </c>
    </row>
    <row r="868" spans="1:20">
      <c r="A868" s="13" t="str">
        <f>IF(Table2[[#This Row],[TT]]=0,"",ROW())</f>
        <v/>
      </c>
      <c r="B868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8" s="16" t="s">
        <v>2379</v>
      </c>
      <c r="D868" s="18">
        <v>0</v>
      </c>
      <c r="E868" s="47" t="s">
        <v>2624</v>
      </c>
      <c r="F868" s="43">
        <f>IF(Table2[[#This Row],[M5B]]="",Table2[[#This Row],[M5B_h]],SUM(Table2[[#This Row],[M5B_h]],Table2[[#This Row],[M5B]]))</f>
        <v>0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0</v>
      </c>
      <c r="R868" s="14">
        <f>SUM(Table2[[#This Row],[M2B]],Table2[[#This Row],[M2B_h]])</f>
        <v>0</v>
      </c>
      <c r="S868" s="14">
        <f>SUM(Table2[[#This Row],[M3B]],Table2[[#This Row],[M3B_h]])</f>
        <v>0</v>
      </c>
      <c r="T868" s="14">
        <f>SUM(Table2[[#This Row],[M4B]],Table2[[#This Row],[M4B_h]])</f>
        <v>0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69" s="17" t="s">
        <v>2380</v>
      </c>
      <c r="D869" s="18">
        <v>11</v>
      </c>
      <c r="E869" s="22" t="s">
        <v>2480</v>
      </c>
      <c r="F869" s="43">
        <f>IF(Table2[[#This Row],[M5B]]="",Table2[[#This Row],[M5B_h]],SUM(Table2[[#This Row],[M5B_h]],Table2[[#This Row],[M5B]]))</f>
        <v>7</v>
      </c>
      <c r="G869" s="12">
        <v>8</v>
      </c>
      <c r="H869" s="12">
        <f>IF(Table2[[#This Row],[M1A]]="","",Table2[[#This Row],[M1A]]-Table2[[#This Row],[AWAL]])</f>
        <v>-3</v>
      </c>
      <c r="J869" s="12" t="str">
        <f>IF(Table2[[#This Row],[M2A]]="","",SUM(Table2[[#This Row],[M2A]]-Table2[[#This Row],[M2B_h]]))</f>
        <v/>
      </c>
      <c r="K869" s="12">
        <v>7</v>
      </c>
      <c r="L869" s="12">
        <f>IF(Table2[[#This Row],[M3A]]="","",SUM(Table2[[#This Row],[M3A]]-Table2[[#This Row],[M3B_h]]))</f>
        <v>-1</v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8</v>
      </c>
      <c r="R869" s="14">
        <f>SUM(Table2[[#This Row],[M2B]],Table2[[#This Row],[M2B_h]])</f>
        <v>8</v>
      </c>
      <c r="S869" s="14">
        <f>SUM(Table2[[#This Row],[M3B]],Table2[[#This Row],[M3B_h]])</f>
        <v>7</v>
      </c>
      <c r="T869" s="14">
        <f>SUM(Table2[[#This Row],[M4B]],Table2[[#This Row],[M4B_h]])</f>
        <v>7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70" s="17" t="s">
        <v>753</v>
      </c>
      <c r="D870" s="18">
        <v>4</v>
      </c>
      <c r="E870" s="22" t="s">
        <v>63</v>
      </c>
      <c r="F870" s="43">
        <f>IF(Table2[[#This Row],[M5B]]="",Table2[[#This Row],[M5B_h]],SUM(Table2[[#This Row],[M5B_h]],Table2[[#This Row],[M5B]]))</f>
        <v>4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4</v>
      </c>
      <c r="R870" s="14">
        <f>SUM(Table2[[#This Row],[M2B]],Table2[[#This Row],[M2B_h]])</f>
        <v>4</v>
      </c>
      <c r="S870" s="14">
        <f>SUM(Table2[[#This Row],[M3B]],Table2[[#This Row],[M3B_h]])</f>
        <v>4</v>
      </c>
      <c r="T870" s="14">
        <f>SUM(Table2[[#This Row],[M4B]],Table2[[#This Row],[M4B_h]])</f>
        <v>4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71" s="17" t="s">
        <v>754</v>
      </c>
      <c r="D871" s="18">
        <v>3</v>
      </c>
      <c r="E871" s="22" t="s">
        <v>34</v>
      </c>
      <c r="F871" s="43">
        <f>IF(Table2[[#This Row],[M5B]]="",Table2[[#This Row],[M5B_h]],SUM(Table2[[#This Row],[M5B_h]],Table2[[#This Row],[M5B]]))</f>
        <v>3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3</v>
      </c>
      <c r="R871" s="14">
        <f>SUM(Table2[[#This Row],[M2B]],Table2[[#This Row],[M2B_h]])</f>
        <v>3</v>
      </c>
      <c r="S871" s="14">
        <f>SUM(Table2[[#This Row],[M3B]],Table2[[#This Row],[M3B_h]])</f>
        <v>3</v>
      </c>
      <c r="T871" s="14">
        <f>SUM(Table2[[#This Row],[M4B]],Table2[[#This Row],[M4B_h]])</f>
        <v>3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72" s="17" t="s">
        <v>755</v>
      </c>
      <c r="D872" s="18">
        <v>2</v>
      </c>
      <c r="E872" s="22" t="s">
        <v>54</v>
      </c>
      <c r="F872" s="43">
        <f>IF(Table2[[#This Row],[M5B]]="",Table2[[#This Row],[M5B_h]],SUM(Table2[[#This Row],[M5B_h]],Table2[[#This Row],[M5B]]))</f>
        <v>2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73" s="17" t="s">
        <v>756</v>
      </c>
      <c r="D873" s="18">
        <v>4</v>
      </c>
      <c r="E873" s="22" t="s">
        <v>155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 t="str">
        <f>IF(Table2[[#This Row],[TT]]=0,"",ROW())</f>
        <v/>
      </c>
      <c r="B87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74" s="21" t="s">
        <v>3331</v>
      </c>
      <c r="D874" s="22">
        <v>0</v>
      </c>
      <c r="E874" s="22">
        <v>72</v>
      </c>
      <c r="F874" s="43">
        <f>IF(Table2[[#This Row],[M5B]]="",Table2[[#This Row],[M5B_h]],SUM(Table2[[#This Row],[M5B_h]],Table2[[#This Row],[M5B]]))</f>
        <v>0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0</v>
      </c>
      <c r="R874" s="14">
        <f>SUM(Table2[[#This Row],[M2B]],Table2[[#This Row],[M2B_h]])</f>
        <v>0</v>
      </c>
      <c r="S874" s="14">
        <f>SUM(Table2[[#This Row],[M3B]],Table2[[#This Row],[M3B_h]])</f>
        <v>0</v>
      </c>
      <c r="T874" s="14">
        <f>SUM(Table2[[#This Row],[M4B]],Table2[[#This Row],[M4B_h]])</f>
        <v>0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75" s="21" t="s">
        <v>3328</v>
      </c>
      <c r="D875" s="22">
        <v>2</v>
      </c>
      <c r="E875" s="22" t="s">
        <v>2613</v>
      </c>
      <c r="F875" s="43">
        <f>IF(Table2[[#This Row],[M5B]]="",Table2[[#This Row],[M5B_h]],SUM(Table2[[#This Row],[M5B_h]],Table2[[#This Row],[M5B]]))</f>
        <v>2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2</v>
      </c>
      <c r="R875" s="14">
        <f>SUM(Table2[[#This Row],[M2B]],Table2[[#This Row],[M2B_h]])</f>
        <v>2</v>
      </c>
      <c r="S875" s="14">
        <f>SUM(Table2[[#This Row],[M3B]],Table2[[#This Row],[M3B_h]])</f>
        <v>2</v>
      </c>
      <c r="T875" s="14">
        <f>SUM(Table2[[#This Row],[M4B]],Table2[[#This Row],[M4B_h]])</f>
        <v>2</v>
      </c>
    </row>
    <row r="876" spans="1:20">
      <c r="A876" s="69" t="str">
        <f>IF(Table2[[#This Row],[TT]]=0,"",ROW())</f>
        <v/>
      </c>
      <c r="B876" s="69" t="str">
        <f>LOWER(SUBSTITUTE(SUBSTITUTE(SUBSTITUTE(SUBSTITUTE(SUBSTITUTE(SUBSTITUTE(SUBSTITUTE(SUBSTITUTE(Table2[[#This Row],[NAMA BARANG]]," ",""),"""",""),"-",""),"/",""),"(",""),")",""),"&amp;",""),",",""))</f>
        <v>celenganl</v>
      </c>
      <c r="C876" s="21" t="s">
        <v>4518</v>
      </c>
      <c r="D876" s="70">
        <v>1</v>
      </c>
      <c r="E876" s="70" t="s">
        <v>2452</v>
      </c>
      <c r="F876" s="71">
        <f>IF(Table2[[#This Row],[M5B]]="",Table2[[#This Row],[M5B_h]],SUM(Table2[[#This Row],[M5B_h]],Table2[[#This Row],[M5B]]))</f>
        <v>0</v>
      </c>
      <c r="G876" s="72">
        <v>0</v>
      </c>
      <c r="H876" s="73">
        <f>IF(Table2[[#This Row],[M1A]]="","",Table2[[#This Row],[M1A]]-Table2[[#This Row],[AWAL]])</f>
        <v>-1</v>
      </c>
      <c r="I876" s="72"/>
      <c r="J876" s="73" t="str">
        <f>IF(Table2[[#This Row],[M2A]]="","",SUM(Table2[[#This Row],[M2A]]-Table2[[#This Row],[M2B_h]]))</f>
        <v/>
      </c>
      <c r="K876" s="72"/>
      <c r="L876" s="73" t="str">
        <f>IF(Table2[[#This Row],[M3A]]="","",SUM(Table2[[#This Row],[M3A]]-Table2[[#This Row],[M3B_h]]))</f>
        <v/>
      </c>
      <c r="M876" s="72"/>
      <c r="N876" s="73" t="str">
        <f>IF(Table2[[#This Row],[M4A]]="","",SUM(Table2[[#This Row],[M4A]]-Table2[[#This Row],[M4B_h]]))</f>
        <v/>
      </c>
      <c r="O876" s="73"/>
      <c r="P876" s="73" t="str">
        <f>IF(Table2[[#This Row],[M5A]]="","",SUM(Table2[[#This Row],[M5A]]-Table2[[#This Row],[M5B_h]]))</f>
        <v/>
      </c>
      <c r="Q876" s="73">
        <f>SUM(Table2[[#This Row],[AWAL]],Table2[[#This Row],[M1B]])</f>
        <v>0</v>
      </c>
      <c r="R876" s="73">
        <f>SUM(Table2[[#This Row],[M2B]],Table2[[#This Row],[M2B_h]])</f>
        <v>0</v>
      </c>
      <c r="S876" s="73">
        <f>SUM(Table2[[#This Row],[M3B]],Table2[[#This Row],[M3B_h]])</f>
        <v>0</v>
      </c>
      <c r="T876" s="73">
        <f>SUM(Table2[[#This Row],[M4B]],Table2[[#This Row],[M4B_h]])</f>
        <v>0</v>
      </c>
    </row>
    <row r="877" spans="1:20">
      <c r="A877" s="13">
        <f>IF(Table2[[#This Row],[TT]]=0,"",ROW())</f>
        <v>877</v>
      </c>
      <c r="B877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77" s="16" t="s">
        <v>757</v>
      </c>
      <c r="D877" s="18">
        <v>4</v>
      </c>
      <c r="E877" s="47" t="s">
        <v>758</v>
      </c>
      <c r="F877" s="43">
        <f>IF(Table2[[#This Row],[M5B]]="",Table2[[#This Row],[M5B_h]],SUM(Table2[[#This Row],[M5B_h]],Table2[[#This Row],[M5B]]))</f>
        <v>4</v>
      </c>
      <c r="H877" s="14" t="str">
        <f>IF(Table2[[#This Row],[M1A]]="","",Table2[[#This Row],[M1A]]-Table2[[#This Row],[AWAL]])</f>
        <v/>
      </c>
      <c r="J877" s="14" t="str">
        <f>IF(Table2[[#This Row],[M2A]]="","",SUM(Table2[[#This Row],[M2A]]-Table2[[#This Row],[M2B_h]]))</f>
        <v/>
      </c>
      <c r="L877" s="14" t="str">
        <f>IF(Table2[[#This Row],[M3A]]="","",SUM(Table2[[#This Row],[M3A]]-Table2[[#This Row],[M3B_h]]))</f>
        <v/>
      </c>
      <c r="N877" s="14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4</v>
      </c>
      <c r="R877" s="14">
        <f>SUM(Table2[[#This Row],[M2B]],Table2[[#This Row],[M2B_h]])</f>
        <v>4</v>
      </c>
      <c r="S877" s="14">
        <f>SUM(Table2[[#This Row],[M3B]],Table2[[#This Row],[M3B_h]])</f>
        <v>4</v>
      </c>
      <c r="T877" s="14">
        <f>SUM(Table2[[#This Row],[M4B]],Table2[[#This Row],[M4B_h]])</f>
        <v>4</v>
      </c>
    </row>
    <row r="878" spans="1:20">
      <c r="A878" s="11" t="str">
        <f>IF(Table2[[#This Row],[TT]]=0,"",ROW())</f>
        <v/>
      </c>
      <c r="B878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78" s="23" t="s">
        <v>3326</v>
      </c>
      <c r="D878" s="24">
        <v>0</v>
      </c>
      <c r="E878" s="48" t="s">
        <v>794</v>
      </c>
      <c r="F878" s="43">
        <f>IF(Table2[[#This Row],[M5B]]="",Table2[[#This Row],[M5B_h]],SUM(Table2[[#This Row],[M5B_h]],Table2[[#This Row],[M5B]]))</f>
        <v>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0</v>
      </c>
      <c r="R878" s="14">
        <f>SUM(Table2[[#This Row],[M2B]],Table2[[#This Row],[M2B_h]])</f>
        <v>0</v>
      </c>
      <c r="S878" s="14">
        <f>SUM(Table2[[#This Row],[M3B]],Table2[[#This Row],[M3B_h]])</f>
        <v>0</v>
      </c>
      <c r="T878" s="14">
        <f>SUM(Table2[[#This Row],[M4B]],Table2[[#This Row],[M4B_h]])</f>
        <v>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79" s="21" t="s">
        <v>759</v>
      </c>
      <c r="D879" s="22">
        <v>6</v>
      </c>
      <c r="E879" s="22" t="s">
        <v>758</v>
      </c>
      <c r="F879" s="43">
        <f>IF(Table2[[#This Row],[M5B]]="",Table2[[#This Row],[M5B_h]],SUM(Table2[[#This Row],[M5B_h]],Table2[[#This Row],[M5B]]))</f>
        <v>6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6</v>
      </c>
      <c r="S879" s="14">
        <f>SUM(Table2[[#This Row],[M3B]],Table2[[#This Row],[M3B_h]])</f>
        <v>6</v>
      </c>
      <c r="T879" s="14">
        <f>SUM(Table2[[#This Row],[M4B]],Table2[[#This Row],[M4B_h]])</f>
        <v>6</v>
      </c>
    </row>
    <row r="880" spans="1:20">
      <c r="A880" s="11" t="str">
        <f>IF(Table2[[#This Row],[TT]]=0,"",ROW())</f>
        <v/>
      </c>
      <c r="B880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80" s="21" t="s">
        <v>3474</v>
      </c>
      <c r="D880" s="22">
        <v>1</v>
      </c>
      <c r="E880" s="22" t="s">
        <v>2628</v>
      </c>
      <c r="F880" s="43">
        <f>IF(Table2[[#This Row],[M5B]]="",Table2[[#This Row],[M5B_h]],SUM(Table2[[#This Row],[M5B_h]],Table2[[#This Row],[M5B]]))</f>
        <v>0</v>
      </c>
      <c r="G880" s="12">
        <v>0</v>
      </c>
      <c r="H880" s="12">
        <f>IF(Table2[[#This Row],[M1A]]="","",Table2[[#This Row],[M1A]]-Table2[[#This Row],[AWAL]])</f>
        <v>-1</v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3" t="str">
        <f>IF(Table2[[#This Row],[TT]]=0,"",ROW())</f>
        <v/>
      </c>
      <c r="B881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81" s="16" t="s">
        <v>2933</v>
      </c>
      <c r="D881" s="18">
        <v>0</v>
      </c>
      <c r="E881" s="47" t="s">
        <v>2574</v>
      </c>
      <c r="F881" s="43">
        <f>IF(Table2[[#This Row],[M5B]]="",Table2[[#This Row],[M5B_h]],SUM(Table2[[#This Row],[M5B_h]],Table2[[#This Row],[M5B]]))</f>
        <v>0</v>
      </c>
      <c r="H881" s="14" t="str">
        <f>IF(Table2[[#This Row],[M1A]]="","",Table2[[#This Row],[M1A]]-Table2[[#This Row],[AWAL]])</f>
        <v/>
      </c>
      <c r="J881" s="14" t="str">
        <f>IF(Table2[[#This Row],[M2A]]="","",SUM(Table2[[#This Row],[M2A]]-Table2[[#This Row],[M2B_h]]))</f>
        <v/>
      </c>
      <c r="L881" s="14" t="str">
        <f>IF(Table2[[#This Row],[M3A]]="","",SUM(Table2[[#This Row],[M3A]]-Table2[[#This Row],[M3B_h]]))</f>
        <v/>
      </c>
      <c r="N881" s="14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0</v>
      </c>
      <c r="R881" s="14">
        <f>SUM(Table2[[#This Row],[M2B]],Table2[[#This Row],[M2B_h]])</f>
        <v>0</v>
      </c>
      <c r="S881" s="14">
        <f>SUM(Table2[[#This Row],[M3B]],Table2[[#This Row],[M3B_h]])</f>
        <v>0</v>
      </c>
      <c r="T881" s="14">
        <f>SUM(Table2[[#This Row],[M4B]],Table2[[#This Row],[M4B_h]])</f>
        <v>0</v>
      </c>
    </row>
    <row r="882" spans="1:20">
      <c r="A882" s="13" t="str">
        <f>IF(Table2[[#This Row],[TT]]=0,"",ROW())</f>
        <v/>
      </c>
      <c r="B882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82" s="16" t="s">
        <v>3177</v>
      </c>
      <c r="D882" s="18">
        <v>0</v>
      </c>
      <c r="E882" s="47" t="s">
        <v>2480</v>
      </c>
      <c r="F882" s="43">
        <f>IF(Table2[[#This Row],[M5B]]="",Table2[[#This Row],[M5B_h]],SUM(Table2[[#This Row],[M5B_h]],Table2[[#This Row],[M5B]]))</f>
        <v>0</v>
      </c>
      <c r="H882" s="14" t="str">
        <f>IF(Table2[[#This Row],[M1A]]="","",Table2[[#This Row],[M1A]]-Table2[[#This Row],[AWAL]])</f>
        <v/>
      </c>
      <c r="J882" s="14" t="str">
        <f>IF(Table2[[#This Row],[M2A]]="","",SUM(Table2[[#This Row],[M2A]]-Table2[[#This Row],[M2B_h]]))</f>
        <v/>
      </c>
      <c r="L882" s="14" t="str">
        <f>IF(Table2[[#This Row],[M3A]]="","",SUM(Table2[[#This Row],[M3A]]-Table2[[#This Row],[M3B_h]]))</f>
        <v/>
      </c>
      <c r="N882" s="14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83" s="21" t="s">
        <v>760</v>
      </c>
      <c r="D883" s="22">
        <v>1</v>
      </c>
      <c r="E883" s="22">
        <v>144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84" s="21" t="s">
        <v>761</v>
      </c>
      <c r="D884" s="22">
        <v>1</v>
      </c>
      <c r="E884" s="22" t="s">
        <v>88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 t="str">
        <f>IF(Table2[[#This Row],[TT]]=0,"",ROW())</f>
        <v/>
      </c>
      <c r="B885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85" s="17" t="s">
        <v>762</v>
      </c>
      <c r="D885" s="18">
        <v>0</v>
      </c>
      <c r="E885" s="22" t="s">
        <v>88</v>
      </c>
      <c r="F885" s="43">
        <f>IF(Table2[[#This Row],[M5B]]="",Table2[[#This Row],[M5B_h]],SUM(Table2[[#This Row],[M5B_h]],Table2[[#This Row],[M5B]]))</f>
        <v>0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0</v>
      </c>
      <c r="R885" s="14">
        <f>SUM(Table2[[#This Row],[M2B]],Table2[[#This Row],[M2B_h]])</f>
        <v>0</v>
      </c>
      <c r="S885" s="14">
        <f>SUM(Table2[[#This Row],[M3B]],Table2[[#This Row],[M3B_h]])</f>
        <v>0</v>
      </c>
      <c r="T885" s="14">
        <f>SUM(Table2[[#This Row],[M4B]],Table2[[#This Row],[M4B_h]])</f>
        <v>0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86" s="21" t="s">
        <v>763</v>
      </c>
      <c r="D886" s="22">
        <v>1</v>
      </c>
      <c r="E886" s="22" t="s">
        <v>38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3">
        <f>IF(Table2[[#This Row],[TT]]=0,"",ROW())</f>
        <v>887</v>
      </c>
      <c r="B88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87" s="17" t="s">
        <v>764</v>
      </c>
      <c r="D887" s="18">
        <v>5</v>
      </c>
      <c r="E887" s="22" t="s">
        <v>52</v>
      </c>
      <c r="F887" s="43">
        <f>IF(Table2[[#This Row],[M5B]]="",Table2[[#This Row],[M5B_h]],SUM(Table2[[#This Row],[M5B_h]],Table2[[#This Row],[M5B]]))</f>
        <v>5</v>
      </c>
      <c r="H887" s="14" t="str">
        <f>IF(Table2[[#This Row],[M1A]]="","",Table2[[#This Row],[M1A]]-Table2[[#This Row],[AWAL]])</f>
        <v/>
      </c>
      <c r="J887" s="14" t="str">
        <f>IF(Table2[[#This Row],[M2A]]="","",SUM(Table2[[#This Row],[M2A]]-Table2[[#This Row],[M2B_h]]))</f>
        <v/>
      </c>
      <c r="K887" s="14"/>
      <c r="L887" s="14" t="str">
        <f>IF(Table2[[#This Row],[M3A]]="","",SUM(Table2[[#This Row],[M3A]]-Table2[[#This Row],[M3B_h]]))</f>
        <v/>
      </c>
      <c r="M887" s="14"/>
      <c r="N887" s="14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5</v>
      </c>
      <c r="R887" s="14">
        <f>SUM(Table2[[#This Row],[M2B]],Table2[[#This Row],[M2B_h]])</f>
        <v>5</v>
      </c>
      <c r="S887" s="14">
        <f>SUM(Table2[[#This Row],[M3B]],Table2[[#This Row],[M3B_h]])</f>
        <v>5</v>
      </c>
      <c r="T887" s="14">
        <f>SUM(Table2[[#This Row],[M4B]],Table2[[#This Row],[M4B_h]])</f>
        <v>5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88" s="17" t="s">
        <v>765</v>
      </c>
      <c r="D888" s="18">
        <v>2</v>
      </c>
      <c r="E888" s="22" t="s">
        <v>153</v>
      </c>
      <c r="F888" s="43">
        <f>IF(Table2[[#This Row],[M5B]]="",Table2[[#This Row],[M5B_h]],SUM(Table2[[#This Row],[M5B_h]],Table2[[#This Row],[M5B]]))</f>
        <v>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</v>
      </c>
      <c r="R888" s="14">
        <f>SUM(Table2[[#This Row],[M2B]],Table2[[#This Row],[M2B_h]])</f>
        <v>2</v>
      </c>
      <c r="S888" s="14">
        <f>SUM(Table2[[#This Row],[M3B]],Table2[[#This Row],[M3B_h]])</f>
        <v>2</v>
      </c>
      <c r="T888" s="14">
        <f>SUM(Table2[[#This Row],[M4B]],Table2[[#This Row],[M4B_h]])</f>
        <v>2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89" s="17" t="s">
        <v>766</v>
      </c>
      <c r="D889" s="18">
        <v>2</v>
      </c>
      <c r="E889" s="22" t="s">
        <v>39</v>
      </c>
      <c r="F889" s="43">
        <f>IF(Table2[[#This Row],[M5B]]="",Table2[[#This Row],[M5B_h]],SUM(Table2[[#This Row],[M5B_h]],Table2[[#This Row],[M5B]]))</f>
        <v>2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K889" s="14"/>
      <c r="L889" s="14" t="str">
        <f>IF(Table2[[#This Row],[M3A]]="","",SUM(Table2[[#This Row],[M3A]]-Table2[[#This Row],[M3B_h]]))</f>
        <v/>
      </c>
      <c r="M889" s="14"/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90" s="17" t="s">
        <v>767</v>
      </c>
      <c r="D890" s="18">
        <v>102</v>
      </c>
      <c r="E890" s="22" t="s">
        <v>58</v>
      </c>
      <c r="F890" s="43">
        <f>IF(Table2[[#This Row],[M5B]]="",Table2[[#This Row],[M5B_h]],SUM(Table2[[#This Row],[M5B_h]],Table2[[#This Row],[M5B]]))</f>
        <v>102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102</v>
      </c>
      <c r="R890" s="14">
        <f>SUM(Table2[[#This Row],[M2B]],Table2[[#This Row],[M2B_h]])</f>
        <v>102</v>
      </c>
      <c r="S890" s="14">
        <f>SUM(Table2[[#This Row],[M3B]],Table2[[#This Row],[M3B_h]])</f>
        <v>102</v>
      </c>
      <c r="T890" s="14">
        <f>SUM(Table2[[#This Row],[M4B]],Table2[[#This Row],[M4B_h]])</f>
        <v>102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91" s="17" t="s">
        <v>768</v>
      </c>
      <c r="D891" s="18">
        <v>7</v>
      </c>
      <c r="E891" s="22" t="s">
        <v>39</v>
      </c>
      <c r="F891" s="43">
        <f>IF(Table2[[#This Row],[M5B]]="",Table2[[#This Row],[M5B_h]],SUM(Table2[[#This Row],[M5B_h]],Table2[[#This Row],[M5B]]))</f>
        <v>7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7</v>
      </c>
      <c r="R891" s="14">
        <f>SUM(Table2[[#This Row],[M2B]],Table2[[#This Row],[M2B_h]])</f>
        <v>7</v>
      </c>
      <c r="S891" s="14">
        <f>SUM(Table2[[#This Row],[M3B]],Table2[[#This Row],[M3B_h]])</f>
        <v>7</v>
      </c>
      <c r="T891" s="14">
        <f>SUM(Table2[[#This Row],[M4B]],Table2[[#This Row],[M4B_h]])</f>
        <v>7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92" s="17" t="s">
        <v>769</v>
      </c>
      <c r="D892" s="18">
        <v>3</v>
      </c>
      <c r="E892" s="22" t="s">
        <v>11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93" s="17" t="s">
        <v>770</v>
      </c>
      <c r="D893" s="18">
        <v>28</v>
      </c>
      <c r="E893" s="22" t="s">
        <v>11</v>
      </c>
      <c r="F893" s="43">
        <f>IF(Table2[[#This Row],[M5B]]="",Table2[[#This Row],[M5B_h]],SUM(Table2[[#This Row],[M5B_h]],Table2[[#This Row],[M5B]]))</f>
        <v>28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28</v>
      </c>
      <c r="R893" s="14">
        <f>SUM(Table2[[#This Row],[M2B]],Table2[[#This Row],[M2B_h]])</f>
        <v>28</v>
      </c>
      <c r="S893" s="14">
        <f>SUM(Table2[[#This Row],[M3B]],Table2[[#This Row],[M3B_h]])</f>
        <v>28</v>
      </c>
      <c r="T893" s="14">
        <f>SUM(Table2[[#This Row],[M4B]],Table2[[#This Row],[M4B_h]])</f>
        <v>28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94" s="17" t="s">
        <v>771</v>
      </c>
      <c r="D894" s="18">
        <v>1</v>
      </c>
      <c r="E894" s="22" t="s">
        <v>34</v>
      </c>
      <c r="F894" s="43">
        <f>IF(Table2[[#This Row],[M5B]]="",Table2[[#This Row],[M5B_h]],SUM(Table2[[#This Row],[M5B_h]],Table2[[#This Row],[M5B]]))</f>
        <v>1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1</v>
      </c>
      <c r="R894" s="14">
        <f>SUM(Table2[[#This Row],[M2B]],Table2[[#This Row],[M2B_h]])</f>
        <v>1</v>
      </c>
      <c r="S894" s="14">
        <f>SUM(Table2[[#This Row],[M3B]],Table2[[#This Row],[M3B_h]])</f>
        <v>1</v>
      </c>
      <c r="T894" s="14">
        <f>SUM(Table2[[#This Row],[M4B]],Table2[[#This Row],[M4B_h]])</f>
        <v>1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95" s="17" t="s">
        <v>772</v>
      </c>
      <c r="D895" s="18">
        <v>1</v>
      </c>
      <c r="E895" s="22" t="s">
        <v>34</v>
      </c>
      <c r="F895" s="43">
        <f>IF(Table2[[#This Row],[M5B]]="",Table2[[#This Row],[M5B_h]],SUM(Table2[[#This Row],[M5B_h]],Table2[[#This Row],[M5B]]))</f>
        <v>1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</v>
      </c>
      <c r="R895" s="14">
        <f>SUM(Table2[[#This Row],[M2B]],Table2[[#This Row],[M2B_h]])</f>
        <v>1</v>
      </c>
      <c r="S895" s="14">
        <f>SUM(Table2[[#This Row],[M3B]],Table2[[#This Row],[M3B_h]])</f>
        <v>1</v>
      </c>
      <c r="T895" s="14">
        <f>SUM(Table2[[#This Row],[M4B]],Table2[[#This Row],[M4B_h]])</f>
        <v>1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96" s="17" t="s">
        <v>773</v>
      </c>
      <c r="D896" s="18">
        <v>1</v>
      </c>
      <c r="E896" s="22">
        <v>120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97" s="17" t="s">
        <v>774</v>
      </c>
      <c r="D897" s="18">
        <v>14</v>
      </c>
      <c r="E897" s="22">
        <v>48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98" s="17" t="s">
        <v>775</v>
      </c>
      <c r="D898" s="18">
        <v>2</v>
      </c>
      <c r="E898" s="22" t="s">
        <v>28</v>
      </c>
      <c r="F898" s="43">
        <f>IF(Table2[[#This Row],[M5B]]="",Table2[[#This Row],[M5B_h]],SUM(Table2[[#This Row],[M5B_h]],Table2[[#This Row],[M5B]]))</f>
        <v>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99" s="21" t="s">
        <v>776</v>
      </c>
      <c r="D899" s="22">
        <v>40</v>
      </c>
      <c r="E899" s="22" t="s">
        <v>28</v>
      </c>
      <c r="F899" s="43">
        <f>IF(Table2[[#This Row],[M5B]]="",Table2[[#This Row],[M5B_h]],SUM(Table2[[#This Row],[M5B_h]],Table2[[#This Row],[M5B]]))</f>
        <v>40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40</v>
      </c>
      <c r="R899" s="14">
        <f>SUM(Table2[[#This Row],[M2B]],Table2[[#This Row],[M2B_h]])</f>
        <v>40</v>
      </c>
      <c r="S899" s="14">
        <f>SUM(Table2[[#This Row],[M3B]],Table2[[#This Row],[M3B_h]])</f>
        <v>40</v>
      </c>
      <c r="T899" s="14">
        <f>SUM(Table2[[#This Row],[M4B]],Table2[[#This Row],[M4B_h]])</f>
        <v>40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00" s="21" t="s">
        <v>777</v>
      </c>
      <c r="D900" s="22">
        <v>1</v>
      </c>
      <c r="E900" s="22" t="s">
        <v>52</v>
      </c>
      <c r="F900" s="43">
        <f>IF(Table2[[#This Row],[M5B]]="",Table2[[#This Row],[M5B_h]],SUM(Table2[[#This Row],[M5B_h]],Table2[[#This Row],[M5B]]))</f>
        <v>1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</v>
      </c>
      <c r="R900" s="14">
        <f>SUM(Table2[[#This Row],[M2B]],Table2[[#This Row],[M2B_h]])</f>
        <v>1</v>
      </c>
      <c r="S900" s="14">
        <f>SUM(Table2[[#This Row],[M3B]],Table2[[#This Row],[M3B_h]])</f>
        <v>1</v>
      </c>
      <c r="T900" s="14">
        <f>SUM(Table2[[#This Row],[M4B]],Table2[[#This Row],[M4B_h]])</f>
        <v>1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901" s="17" t="s">
        <v>778</v>
      </c>
      <c r="D901" s="18">
        <v>3</v>
      </c>
      <c r="E901" s="22" t="s">
        <v>58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02" s="17" t="s">
        <v>779</v>
      </c>
      <c r="D902" s="18">
        <v>5</v>
      </c>
      <c r="E902" s="22" t="s">
        <v>39</v>
      </c>
      <c r="F902" s="43">
        <f>IF(Table2[[#This Row],[M5B]]="",Table2[[#This Row],[M5B_h]],SUM(Table2[[#This Row],[M5B_h]],Table2[[#This Row],[M5B]]))</f>
        <v>5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5</v>
      </c>
      <c r="R902" s="14">
        <f>SUM(Table2[[#This Row],[M2B]],Table2[[#This Row],[M2B_h]])</f>
        <v>5</v>
      </c>
      <c r="S902" s="14">
        <f>SUM(Table2[[#This Row],[M3B]],Table2[[#This Row],[M3B_h]])</f>
        <v>5</v>
      </c>
      <c r="T902" s="14">
        <f>SUM(Table2[[#This Row],[M4B]],Table2[[#This Row],[M4B_h]])</f>
        <v>5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03" s="17" t="s">
        <v>780</v>
      </c>
      <c r="D903" s="18">
        <v>1</v>
      </c>
      <c r="E903" s="22" t="s">
        <v>781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 t="str">
        <f>IF(Table2[[#This Row],[TT]]=0,"",ROW())</f>
        <v/>
      </c>
      <c r="B90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04" s="17" t="s">
        <v>782</v>
      </c>
      <c r="D904" s="18">
        <v>0</v>
      </c>
      <c r="E904" s="22" t="s">
        <v>66</v>
      </c>
      <c r="F904" s="43">
        <f>IF(Table2[[#This Row],[M5B]]="",Table2[[#This Row],[M5B_h]],SUM(Table2[[#This Row],[M5B_h]],Table2[[#This Row],[M5B]]))</f>
        <v>0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0</v>
      </c>
      <c r="R904" s="14">
        <f>SUM(Table2[[#This Row],[M2B]],Table2[[#This Row],[M2B_h]])</f>
        <v>0</v>
      </c>
      <c r="S904" s="14">
        <f>SUM(Table2[[#This Row],[M3B]],Table2[[#This Row],[M3B_h]])</f>
        <v>0</v>
      </c>
      <c r="T904" s="14">
        <f>SUM(Table2[[#This Row],[M4B]],Table2[[#This Row],[M4B_h]])</f>
        <v>0</v>
      </c>
    </row>
    <row r="905" spans="1:20">
      <c r="A905" s="13" t="str">
        <f>IF(Table2[[#This Row],[TT]]=0,"",ROW())</f>
        <v/>
      </c>
      <c r="B90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05" s="16" t="s">
        <v>2902</v>
      </c>
      <c r="D905" s="18">
        <v>0</v>
      </c>
      <c r="E905" s="47" t="s">
        <v>2480</v>
      </c>
      <c r="F905" s="43">
        <f>IF(Table2[[#This Row],[M5B]]="",Table2[[#This Row],[M5B_h]],SUM(Table2[[#This Row],[M5B_h]],Table2[[#This Row],[M5B]]))</f>
        <v>0</v>
      </c>
      <c r="H905" s="14" t="str">
        <f>IF(Table2[[#This Row],[M1A]]="","",Table2[[#This Row],[M1A]]-Table2[[#This Row],[AWAL]])</f>
        <v/>
      </c>
      <c r="J905" s="14" t="str">
        <f>IF(Table2[[#This Row],[M2A]]="","",SUM(Table2[[#This Row],[M2A]]-Table2[[#This Row],[M2B_h]]))</f>
        <v/>
      </c>
      <c r="L905" s="14" t="str">
        <f>IF(Table2[[#This Row],[M3A]]="","",SUM(Table2[[#This Row],[M3A]]-Table2[[#This Row],[M3B_h]]))</f>
        <v/>
      </c>
      <c r="N905" s="14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0</v>
      </c>
      <c r="R905" s="14">
        <f>SUM(Table2[[#This Row],[M2B]],Table2[[#This Row],[M2B_h]])</f>
        <v>0</v>
      </c>
      <c r="S905" s="14">
        <f>SUM(Table2[[#This Row],[M3B]],Table2[[#This Row],[M3B_h]])</f>
        <v>0</v>
      </c>
      <c r="T905" s="14">
        <f>SUM(Table2[[#This Row],[M4B]],Table2[[#This Row],[M4B_h]])</f>
        <v>0</v>
      </c>
    </row>
    <row r="906" spans="1:20">
      <c r="A906" s="11" t="str">
        <f>IF(Table2[[#This Row],[TT]]=0,"",ROW())</f>
        <v/>
      </c>
      <c r="B90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06" s="17" t="s">
        <v>4316</v>
      </c>
      <c r="D906" s="18">
        <v>0</v>
      </c>
      <c r="E906" s="22" t="s">
        <v>38</v>
      </c>
      <c r="F906" s="43">
        <f>IF(Table2[[#This Row],[M5B]]="",Table2[[#This Row],[M5B_h]],SUM(Table2[[#This Row],[M5B_h]],Table2[[#This Row],[M5B]]))</f>
        <v>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0</v>
      </c>
      <c r="R906" s="14">
        <f>SUM(Table2[[#This Row],[M2B]],Table2[[#This Row],[M2B_h]])</f>
        <v>0</v>
      </c>
      <c r="S906" s="14">
        <f>SUM(Table2[[#This Row],[M3B]],Table2[[#This Row],[M3B_h]])</f>
        <v>0</v>
      </c>
      <c r="T906" s="14">
        <f>SUM(Table2[[#This Row],[M4B]],Table2[[#This Row],[M4B_h]])</f>
        <v>0</v>
      </c>
    </row>
    <row r="907" spans="1:20">
      <c r="A907" s="13">
        <f>IF(Table2[[#This Row],[TT]]=0,"",ROW())</f>
        <v>907</v>
      </c>
      <c r="B90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07" s="17" t="s">
        <v>4681</v>
      </c>
      <c r="D907" s="18"/>
      <c r="E907" s="22" t="s">
        <v>2857</v>
      </c>
      <c r="F907" s="43">
        <f>IF(Table2[[#This Row],[M5B]]="",Table2[[#This Row],[M5B_h]],SUM(Table2[[#This Row],[M5B_h]],Table2[[#This Row],[M5B]]))</f>
        <v>1</v>
      </c>
      <c r="H907" s="14" t="str">
        <f>IF(Table2[[#This Row],[M1A]]="","",Table2[[#This Row],[M1A]]-Table2[[#This Row],[AWAL]])</f>
        <v/>
      </c>
      <c r="I907" s="12">
        <v>2</v>
      </c>
      <c r="J907" s="14">
        <f>IF(Table2[[#This Row],[M2A]]="","",SUM(Table2[[#This Row],[M2A]]-Table2[[#This Row],[M2B_h]]))</f>
        <v>2</v>
      </c>
      <c r="K907" s="12">
        <v>1</v>
      </c>
      <c r="L907" s="14">
        <f>IF(Table2[[#This Row],[M3A]]="","",SUM(Table2[[#This Row],[M3A]]-Table2[[#This Row],[M3B_h]]))</f>
        <v>-1</v>
      </c>
      <c r="N907" s="14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0</v>
      </c>
      <c r="R907" s="14">
        <f>SUM(Table2[[#This Row],[M2B]],Table2[[#This Row],[M2B_h]])</f>
        <v>2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 t="str">
        <f>IF(Table2[[#This Row],[TT]]=0,"",ROW())</f>
        <v/>
      </c>
      <c r="B90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08" s="17" t="s">
        <v>3448</v>
      </c>
      <c r="D908" s="18">
        <v>0</v>
      </c>
      <c r="E908" s="22" t="s">
        <v>2480</v>
      </c>
      <c r="F908" s="43">
        <f>IF(Table2[[#This Row],[M5B]]="",Table2[[#This Row],[M5B_h]],SUM(Table2[[#This Row],[M5B_h]],Table2[[#This Row],[M5B]]))</f>
        <v>0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0</v>
      </c>
      <c r="T908" s="14">
        <f>SUM(Table2[[#This Row],[M4B]],Table2[[#This Row],[M4B_h]])</f>
        <v>0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09" s="17" t="s">
        <v>783</v>
      </c>
      <c r="D909" s="18">
        <v>1</v>
      </c>
      <c r="E909" s="22" t="s">
        <v>88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10" s="17" t="s">
        <v>784</v>
      </c>
      <c r="D910" s="18">
        <v>1</v>
      </c>
      <c r="E910" s="22" t="s">
        <v>88</v>
      </c>
      <c r="F910" s="43">
        <f>IF(Table2[[#This Row],[M5B]]="",Table2[[#This Row],[M5B_h]],SUM(Table2[[#This Row],[M5B_h]],Table2[[#This Row],[M5B]]))</f>
        <v>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</v>
      </c>
      <c r="R910" s="14">
        <f>SUM(Table2[[#This Row],[M2B]],Table2[[#This Row],[M2B_h]])</f>
        <v>1</v>
      </c>
      <c r="S910" s="14">
        <f>SUM(Table2[[#This Row],[M3B]],Table2[[#This Row],[M3B_h]])</f>
        <v>1</v>
      </c>
      <c r="T910" s="14">
        <f>SUM(Table2[[#This Row],[M4B]],Table2[[#This Row],[M4B_h]])</f>
        <v>1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11" s="17" t="s">
        <v>785</v>
      </c>
      <c r="D911" s="18">
        <v>4</v>
      </c>
      <c r="E911" s="22" t="s">
        <v>88</v>
      </c>
      <c r="F911" s="43">
        <f>IF(Table2[[#This Row],[M5B]]="",Table2[[#This Row],[M5B_h]],SUM(Table2[[#This Row],[M5B_h]],Table2[[#This Row],[M5B]]))</f>
        <v>4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</v>
      </c>
      <c r="R911" s="14">
        <f>SUM(Table2[[#This Row],[M2B]],Table2[[#This Row],[M2B_h]])</f>
        <v>4</v>
      </c>
      <c r="S911" s="14">
        <f>SUM(Table2[[#This Row],[M3B]],Table2[[#This Row],[M3B_h]])</f>
        <v>4</v>
      </c>
      <c r="T911" s="14">
        <f>SUM(Table2[[#This Row],[M4B]],Table2[[#This Row],[M4B_h]])</f>
        <v>4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12" s="17" t="s">
        <v>786</v>
      </c>
      <c r="D912" s="18">
        <v>9</v>
      </c>
      <c r="E912" s="22" t="s">
        <v>88</v>
      </c>
      <c r="F912" s="43">
        <f>IF(Table2[[#This Row],[M5B]]="",Table2[[#This Row],[M5B_h]],SUM(Table2[[#This Row],[M5B_h]],Table2[[#This Row],[M5B]]))</f>
        <v>9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9</v>
      </c>
      <c r="R912" s="14">
        <f>SUM(Table2[[#This Row],[M2B]],Table2[[#This Row],[M2B_h]])</f>
        <v>9</v>
      </c>
      <c r="S912" s="14">
        <f>SUM(Table2[[#This Row],[M3B]],Table2[[#This Row],[M3B_h]])</f>
        <v>9</v>
      </c>
      <c r="T912" s="14">
        <f>SUM(Table2[[#This Row],[M4B]],Table2[[#This Row],[M4B_h]])</f>
        <v>9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13" s="17" t="s">
        <v>787</v>
      </c>
      <c r="D913" s="18">
        <v>2</v>
      </c>
      <c r="E913" s="22" t="s">
        <v>788</v>
      </c>
      <c r="F913" s="43">
        <f>IF(Table2[[#This Row],[M5B]]="",Table2[[#This Row],[M5B_h]],SUM(Table2[[#This Row],[M5B_h]],Table2[[#This Row],[M5B]]))</f>
        <v>2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14" s="17" t="s">
        <v>789</v>
      </c>
      <c r="D914" s="18">
        <v>3</v>
      </c>
      <c r="E914" s="22" t="s">
        <v>38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15" s="17" t="s">
        <v>790</v>
      </c>
      <c r="D915" s="18">
        <v>1</v>
      </c>
      <c r="E915" s="22" t="s">
        <v>38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3">
        <f>IF(Table2[[#This Row],[TT]]=0,"",ROW())</f>
        <v>916</v>
      </c>
      <c r="B91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16" s="17" t="s">
        <v>791</v>
      </c>
      <c r="D916" s="18">
        <v>124</v>
      </c>
      <c r="E916" s="22" t="s">
        <v>38</v>
      </c>
      <c r="F916" s="43">
        <f>IF(Table2[[#This Row],[M5B]]="",Table2[[#This Row],[M5B_h]],SUM(Table2[[#This Row],[M5B_h]],Table2[[#This Row],[M5B]]))</f>
        <v>106</v>
      </c>
      <c r="G916" s="12">
        <v>110</v>
      </c>
      <c r="H916" s="14">
        <f>IF(Table2[[#This Row],[M1A]]="","",Table2[[#This Row],[M1A]]-Table2[[#This Row],[AWAL]])</f>
        <v>-14</v>
      </c>
      <c r="J916" s="12" t="str">
        <f>IF(Table2[[#This Row],[M2A]]="","",SUM(Table2[[#This Row],[M2A]]-Table2[[#This Row],[M2B_h]]))</f>
        <v/>
      </c>
      <c r="K916" s="12">
        <v>106</v>
      </c>
      <c r="L916" s="12">
        <f>IF(Table2[[#This Row],[M3A]]="","",SUM(Table2[[#This Row],[M3A]]-Table2[[#This Row],[M3B_h]]))</f>
        <v>-4</v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110</v>
      </c>
      <c r="R916" s="14">
        <f>SUM(Table2[[#This Row],[M2B]],Table2[[#This Row],[M2B_h]])</f>
        <v>110</v>
      </c>
      <c r="S916" s="14">
        <f>SUM(Table2[[#This Row],[M3B]],Table2[[#This Row],[M3B_h]])</f>
        <v>106</v>
      </c>
      <c r="T916" s="14">
        <f>SUM(Table2[[#This Row],[M4B]],Table2[[#This Row],[M4B_h]])</f>
        <v>106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17" s="16" t="s">
        <v>4280</v>
      </c>
      <c r="D917" s="25">
        <v>0</v>
      </c>
      <c r="E917" s="47" t="s">
        <v>2480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18" s="17" t="s">
        <v>4278</v>
      </c>
      <c r="D918" s="18">
        <v>0</v>
      </c>
      <c r="E918" s="22" t="s">
        <v>2480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69">
        <f>IF(Table2[[#This Row],[TT]]=0,"",ROW())</f>
        <v>919</v>
      </c>
      <c r="B919" s="69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919" s="74" t="s">
        <v>4536</v>
      </c>
      <c r="D919" s="75">
        <v>0</v>
      </c>
      <c r="E919" s="70" t="s">
        <v>2480</v>
      </c>
      <c r="F919" s="71">
        <f>IF(Table2[[#This Row],[M5B]]="",Table2[[#This Row],[M5B_h]],SUM(Table2[[#This Row],[M5B_h]],Table2[[#This Row],[M5B]]))</f>
        <v>3</v>
      </c>
      <c r="G919" s="72">
        <v>4</v>
      </c>
      <c r="H919" s="73">
        <f>IF(Table2[[#This Row],[M1A]]="","",Table2[[#This Row],[M1A]]-Table2[[#This Row],[AWAL]])</f>
        <v>4</v>
      </c>
      <c r="I919" s="72"/>
      <c r="J919" s="73" t="str">
        <f>IF(Table2[[#This Row],[M2A]]="","",SUM(Table2[[#This Row],[M2A]]-Table2[[#This Row],[M2B_h]]))</f>
        <v/>
      </c>
      <c r="K919" s="72">
        <v>3</v>
      </c>
      <c r="L919" s="73">
        <f>IF(Table2[[#This Row],[M3A]]="","",SUM(Table2[[#This Row],[M3A]]-Table2[[#This Row],[M3B_h]]))</f>
        <v>-1</v>
      </c>
      <c r="M919" s="72"/>
      <c r="N919" s="73" t="str">
        <f>IF(Table2[[#This Row],[M4A]]="","",SUM(Table2[[#This Row],[M4A]]-Table2[[#This Row],[M4B_h]]))</f>
        <v/>
      </c>
      <c r="O919" s="73"/>
      <c r="P919" s="73" t="str">
        <f>IF(Table2[[#This Row],[M5A]]="","",SUM(Table2[[#This Row],[M5A]]-Table2[[#This Row],[M5B_h]]))</f>
        <v/>
      </c>
      <c r="Q919" s="73">
        <f>SUM(Table2[[#This Row],[AWAL]],Table2[[#This Row],[M1B]])</f>
        <v>4</v>
      </c>
      <c r="R919" s="73">
        <f>SUM(Table2[[#This Row],[M2B]],Table2[[#This Row],[M2B_h]])</f>
        <v>4</v>
      </c>
      <c r="S919" s="73">
        <f>SUM(Table2[[#This Row],[M3B]],Table2[[#This Row],[M3B_h]])</f>
        <v>3</v>
      </c>
      <c r="T919" s="73">
        <f>SUM(Table2[[#This Row],[M4B]],Table2[[#This Row],[M4B_h]])</f>
        <v>3</v>
      </c>
    </row>
    <row r="920" spans="1:20">
      <c r="A920" s="13" t="str">
        <f>IF(Table2[[#This Row],[TT]]=0,"",ROW())</f>
        <v/>
      </c>
      <c r="B920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20" s="16" t="s">
        <v>4279</v>
      </c>
      <c r="D920" s="25">
        <v>6</v>
      </c>
      <c r="E920" s="47" t="s">
        <v>2480</v>
      </c>
      <c r="F920" s="43">
        <f>IF(Table2[[#This Row],[M5B]]="",Table2[[#This Row],[M5B_h]],SUM(Table2[[#This Row],[M5B_h]],Table2[[#This Row],[M5B]]))</f>
        <v>0</v>
      </c>
      <c r="G920" s="12">
        <v>3</v>
      </c>
      <c r="H920" s="14">
        <f>IF(Table2[[#This Row],[M1A]]="","",Table2[[#This Row],[M1A]]-Table2[[#This Row],[AWAL]])</f>
        <v>-3</v>
      </c>
      <c r="J920" s="14" t="str">
        <f>IF(Table2[[#This Row],[M2A]]="","",SUM(Table2[[#This Row],[M2A]]-Table2[[#This Row],[M2B_h]]))</f>
        <v/>
      </c>
      <c r="K920" s="12">
        <v>0</v>
      </c>
      <c r="L920" s="14">
        <f>IF(Table2[[#This Row],[M3A]]="","",SUM(Table2[[#This Row],[M3A]]-Table2[[#This Row],[M3B_h]]))</f>
        <v>-3</v>
      </c>
      <c r="N920" s="14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3</v>
      </c>
      <c r="R920" s="14">
        <f>SUM(Table2[[#This Row],[M2B]],Table2[[#This Row],[M2B_h]])</f>
        <v>3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3" t="str">
        <f>IF(Table2[[#This Row],[TT]]=0,"",ROW())</f>
        <v/>
      </c>
      <c r="B921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21" s="17" t="s">
        <v>792</v>
      </c>
      <c r="D921" s="18">
        <v>0</v>
      </c>
      <c r="E921" s="22" t="s">
        <v>38</v>
      </c>
      <c r="F921" s="43">
        <f>IF(Table2[[#This Row],[M5B]]="",Table2[[#This Row],[M5B_h]],SUM(Table2[[#This Row],[M5B_h]],Table2[[#This Row],[M5B]]))</f>
        <v>0</v>
      </c>
      <c r="H921" s="14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0</v>
      </c>
      <c r="R921" s="14">
        <f>SUM(Table2[[#This Row],[M2B]],Table2[[#This Row],[M2B_h]])</f>
        <v>0</v>
      </c>
      <c r="S921" s="14">
        <f>SUM(Table2[[#This Row],[M3B]],Table2[[#This Row],[M3B_h]])</f>
        <v>0</v>
      </c>
      <c r="T921" s="14">
        <f>SUM(Table2[[#This Row],[M4B]],Table2[[#This Row],[M4B_h]])</f>
        <v>0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22" s="17" t="s">
        <v>793</v>
      </c>
      <c r="D922" s="18">
        <v>9</v>
      </c>
      <c r="E922" s="22" t="s">
        <v>794</v>
      </c>
      <c r="F922" s="43">
        <f>IF(Table2[[#This Row],[M5B]]="",Table2[[#This Row],[M5B_h]],SUM(Table2[[#This Row],[M5B_h]],Table2[[#This Row],[M5B]]))</f>
        <v>9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9</v>
      </c>
      <c r="R922" s="14">
        <f>SUM(Table2[[#This Row],[M2B]],Table2[[#This Row],[M2B_h]])</f>
        <v>9</v>
      </c>
      <c r="S922" s="14">
        <f>SUM(Table2[[#This Row],[M3B]],Table2[[#This Row],[M3B_h]])</f>
        <v>9</v>
      </c>
      <c r="T922" s="14">
        <f>SUM(Table2[[#This Row],[M4B]],Table2[[#This Row],[M4B_h]])</f>
        <v>9</v>
      </c>
    </row>
    <row r="923" spans="1:20">
      <c r="A923" s="11" t="str">
        <f>IF(Table2[[#This Row],[TT]]=0,"",ROW())</f>
        <v/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23" s="17" t="s">
        <v>795</v>
      </c>
      <c r="D923" s="18">
        <v>0</v>
      </c>
      <c r="E923" s="22" t="s">
        <v>58</v>
      </c>
      <c r="F923" s="43">
        <f>IF(Table2[[#This Row],[M5B]]="",Table2[[#This Row],[M5B_h]],SUM(Table2[[#This Row],[M5B_h]],Table2[[#This Row],[M5B]]))</f>
        <v>0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24" s="17" t="s">
        <v>796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8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K924" s="12">
        <v>8</v>
      </c>
      <c r="L924" s="12">
        <f>IF(Table2[[#This Row],[M3A]]="","",SUM(Table2[[#This Row],[M3A]]-Table2[[#This Row],[M3B_h]]))</f>
        <v>-1</v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8</v>
      </c>
      <c r="T924" s="14">
        <f>SUM(Table2[[#This Row],[M4B]],Table2[[#This Row],[M4B_h]])</f>
        <v>8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25" s="17" t="s">
        <v>797</v>
      </c>
      <c r="D925" s="18">
        <v>16</v>
      </c>
      <c r="E925" s="22" t="s">
        <v>58</v>
      </c>
      <c r="F925" s="43">
        <f>IF(Table2[[#This Row],[M5B]]="",Table2[[#This Row],[M5B_h]],SUM(Table2[[#This Row],[M5B_h]],Table2[[#This Row],[M5B]]))</f>
        <v>16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16</v>
      </c>
      <c r="R925" s="14">
        <f>SUM(Table2[[#This Row],[M2B]],Table2[[#This Row],[M2B_h]])</f>
        <v>16</v>
      </c>
      <c r="S925" s="14">
        <f>SUM(Table2[[#This Row],[M3B]],Table2[[#This Row],[M3B_h]])</f>
        <v>16</v>
      </c>
      <c r="T925" s="14">
        <f>SUM(Table2[[#This Row],[M4B]],Table2[[#This Row],[M4B_h]])</f>
        <v>16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26" s="17" t="s">
        <v>798</v>
      </c>
      <c r="D926" s="18">
        <v>2</v>
      </c>
      <c r="E926" s="22" t="s">
        <v>58</v>
      </c>
      <c r="F926" s="43">
        <f>IF(Table2[[#This Row],[M5B]]="",Table2[[#This Row],[M5B_h]],SUM(Table2[[#This Row],[M5B_h]],Table2[[#This Row],[M5B]]))</f>
        <v>2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2</v>
      </c>
      <c r="R926" s="14">
        <f>SUM(Table2[[#This Row],[M2B]],Table2[[#This Row],[M2B_h]])</f>
        <v>2</v>
      </c>
      <c r="S926" s="14">
        <f>SUM(Table2[[#This Row],[M3B]],Table2[[#This Row],[M3B_h]])</f>
        <v>2</v>
      </c>
      <c r="T926" s="14">
        <f>SUM(Table2[[#This Row],[M4B]],Table2[[#This Row],[M4B_h]])</f>
        <v>2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27" s="17" t="s">
        <v>799</v>
      </c>
      <c r="D927" s="18">
        <v>4</v>
      </c>
      <c r="E927" s="22" t="s">
        <v>794</v>
      </c>
      <c r="F927" s="43">
        <f>IF(Table2[[#This Row],[M5B]]="",Table2[[#This Row],[M5B_h]],SUM(Table2[[#This Row],[M5B_h]],Table2[[#This Row],[M5B]]))</f>
        <v>4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</v>
      </c>
      <c r="R927" s="14">
        <f>SUM(Table2[[#This Row],[M2B]],Table2[[#This Row],[M2B_h]])</f>
        <v>4</v>
      </c>
      <c r="S927" s="14">
        <f>SUM(Table2[[#This Row],[M3B]],Table2[[#This Row],[M3B_h]])</f>
        <v>4</v>
      </c>
      <c r="T927" s="14">
        <f>SUM(Table2[[#This Row],[M4B]],Table2[[#This Row],[M4B_h]])</f>
        <v>4</v>
      </c>
    </row>
    <row r="928" spans="1:20">
      <c r="A928" s="11" t="str">
        <f>IF(Table2[[#This Row],[TT]]=0,"",ROW())</f>
        <v/>
      </c>
      <c r="B92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28" s="17" t="s">
        <v>800</v>
      </c>
      <c r="D928" s="18">
        <v>0</v>
      </c>
      <c r="E928" s="22" t="s">
        <v>794</v>
      </c>
      <c r="F928" s="43">
        <f>IF(Table2[[#This Row],[M5B]]="",Table2[[#This Row],[M5B_h]],SUM(Table2[[#This Row],[M5B_h]],Table2[[#This Row],[M5B]]))</f>
        <v>0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0</v>
      </c>
      <c r="R928" s="14">
        <f>SUM(Table2[[#This Row],[M2B]],Table2[[#This Row],[M2B_h]])</f>
        <v>0</v>
      </c>
      <c r="S928" s="14">
        <f>SUM(Table2[[#This Row],[M3B]],Table2[[#This Row],[M3B_h]])</f>
        <v>0</v>
      </c>
      <c r="T928" s="14">
        <f>SUM(Table2[[#This Row],[M4B]],Table2[[#This Row],[M4B_h]])</f>
        <v>0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29" s="17" t="s">
        <v>4431</v>
      </c>
      <c r="D929" s="18">
        <v>28</v>
      </c>
      <c r="E929" s="22" t="s">
        <v>2480</v>
      </c>
      <c r="F929" s="43">
        <f>IF(Table2[[#This Row],[M5B]]="",Table2[[#This Row],[M5B_h]],SUM(Table2[[#This Row],[M5B_h]],Table2[[#This Row],[M5B]]))</f>
        <v>39</v>
      </c>
      <c r="G929" s="12">
        <v>39</v>
      </c>
      <c r="H929" s="12">
        <f>IF(Table2[[#This Row],[M1A]]="","",Table2[[#This Row],[M1A]]-Table2[[#This Row],[AWAL]])</f>
        <v>11</v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39</v>
      </c>
      <c r="R929" s="14">
        <f>SUM(Table2[[#This Row],[M2B]],Table2[[#This Row],[M2B_h]])</f>
        <v>39</v>
      </c>
      <c r="S929" s="14">
        <f>SUM(Table2[[#This Row],[M3B]],Table2[[#This Row],[M3B_h]])</f>
        <v>39</v>
      </c>
      <c r="T929" s="14">
        <f>SUM(Table2[[#This Row],[M4B]],Table2[[#This Row],[M4B_h]])</f>
        <v>39</v>
      </c>
    </row>
    <row r="930" spans="1:20">
      <c r="A930" s="61">
        <f>IF(Table2[[#This Row],[TT]]=0,"",ROW())</f>
        <v>930</v>
      </c>
      <c r="B930" s="61" t="str">
        <f>LOWER(SUBSTITUTE(SUBSTITUTE(SUBSTITUTE(SUBSTITUTE(SUBSTITUTE(SUBSTITUTE(SUBSTITUTE(SUBSTITUTE(Table2[[#This Row],[NAMA BARANG]]," ",""),"""",""),"-",""),"/",""),"(",""),")",""),"&amp;",""),",",""))</f>
        <v>clipcandyno1</v>
      </c>
      <c r="C930" s="62" t="s">
        <v>801</v>
      </c>
      <c r="D930" s="63">
        <v>36</v>
      </c>
      <c r="E930" s="64" t="s">
        <v>135</v>
      </c>
      <c r="F930" s="65">
        <f>IF(Table2[[#This Row],[M5B]]="",Table2[[#This Row],[M5B_h]],SUM(Table2[[#This Row],[M5B_h]],Table2[[#This Row],[M5B]]))</f>
        <v>36</v>
      </c>
      <c r="G930" s="66"/>
      <c r="H930" s="67" t="str">
        <f>IF(Table2[[#This Row],[M1A]]="","",Table2[[#This Row],[M1A]]-Table2[[#This Row],[AWAL]])</f>
        <v/>
      </c>
      <c r="I930" s="66"/>
      <c r="J930" s="67" t="str">
        <f>IF(Table2[[#This Row],[M2A]]="","",SUM(Table2[[#This Row],[M2A]]-Table2[[#This Row],[M2B_h]]))</f>
        <v/>
      </c>
      <c r="K930" s="66"/>
      <c r="L930" s="67" t="str">
        <f>IF(Table2[[#This Row],[M3A]]="","",SUM(Table2[[#This Row],[M3A]]-Table2[[#This Row],[M3B_h]]))</f>
        <v/>
      </c>
      <c r="M930" s="66"/>
      <c r="N930" s="67" t="str">
        <f>IF(Table2[[#This Row],[M4A]]="","",SUM(Table2[[#This Row],[M4A]]-Table2[[#This Row],[M4B_h]]))</f>
        <v/>
      </c>
      <c r="O930" s="67"/>
      <c r="P930" s="67" t="str">
        <f>IF(Table2[[#This Row],[M5A]]="","",SUM(Table2[[#This Row],[M5A]]-Table2[[#This Row],[M5B_h]]))</f>
        <v/>
      </c>
      <c r="Q930" s="67">
        <f>SUM(Table2[[#This Row],[AWAL]],Table2[[#This Row],[M1B]])</f>
        <v>36</v>
      </c>
      <c r="R930" s="67">
        <f>SUM(Table2[[#This Row],[M2B]],Table2[[#This Row],[M2B_h]])</f>
        <v>36</v>
      </c>
      <c r="S930" s="67">
        <f>SUM(Table2[[#This Row],[M3B]],Table2[[#This Row],[M3B_h]])</f>
        <v>36</v>
      </c>
      <c r="T930" s="67">
        <f>SUM(Table2[[#This Row],[M4B]],Table2[[#This Row],[M4B_h]])</f>
        <v>36</v>
      </c>
    </row>
    <row r="931" spans="1:20">
      <c r="A931" s="11" t="str">
        <f>IF(Table2[[#This Row],[TT]]=0,"",ROW())</f>
        <v/>
      </c>
      <c r="B931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31" s="17" t="s">
        <v>802</v>
      </c>
      <c r="D931" s="18">
        <v>0</v>
      </c>
      <c r="E931" s="22" t="s">
        <v>803</v>
      </c>
      <c r="F931" s="43">
        <f>IF(Table2[[#This Row],[M5B]]="",Table2[[#This Row],[M5B_h]],SUM(Table2[[#This Row],[M5B_h]],Table2[[#This Row],[M5B]]))</f>
        <v>0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32" s="17" t="s">
        <v>4450</v>
      </c>
      <c r="D932" s="18">
        <v>5</v>
      </c>
      <c r="E932" s="22" t="s">
        <v>2562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33" s="17" t="s">
        <v>4449</v>
      </c>
      <c r="D933" s="18">
        <v>6</v>
      </c>
      <c r="E933" s="22" t="s">
        <v>2562</v>
      </c>
      <c r="F933" s="43">
        <f>IF(Table2[[#This Row],[M5B]]="",Table2[[#This Row],[M5B_h]],SUM(Table2[[#This Row],[M5B_h]],Table2[[#This Row],[M5B]]))</f>
        <v>5</v>
      </c>
      <c r="G933" s="12">
        <v>5</v>
      </c>
      <c r="H933" s="12">
        <f>IF(Table2[[#This Row],[M1A]]="","",Table2[[#This Row],[M1A]]-Table2[[#This Row],[AWAL]])</f>
        <v>-1</v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5</v>
      </c>
      <c r="R933" s="14">
        <f>SUM(Table2[[#This Row],[M2B]],Table2[[#This Row],[M2B_h]])</f>
        <v>5</v>
      </c>
      <c r="S933" s="14">
        <f>SUM(Table2[[#This Row],[M3B]],Table2[[#This Row],[M3B_h]])</f>
        <v>5</v>
      </c>
      <c r="T933" s="14">
        <f>SUM(Table2[[#This Row],[M4B]],Table2[[#This Row],[M4B_h]])</f>
        <v>5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34" s="17" t="s">
        <v>4448</v>
      </c>
      <c r="D934" s="18">
        <v>5</v>
      </c>
      <c r="E934" s="22" t="s">
        <v>2562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35" s="17" t="s">
        <v>804</v>
      </c>
      <c r="D935" s="18">
        <v>11</v>
      </c>
      <c r="E935" s="22">
        <v>2000</v>
      </c>
      <c r="F935" s="43">
        <f>IF(Table2[[#This Row],[M5B]]="",Table2[[#This Row],[M5B_h]],SUM(Table2[[#This Row],[M5B_h]],Table2[[#This Row],[M5B]]))</f>
        <v>11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11</v>
      </c>
      <c r="R935" s="14">
        <f>SUM(Table2[[#This Row],[M2B]],Table2[[#This Row],[M2B_h]])</f>
        <v>11</v>
      </c>
      <c r="S935" s="14">
        <f>SUM(Table2[[#This Row],[M3B]],Table2[[#This Row],[M3B_h]])</f>
        <v>11</v>
      </c>
      <c r="T935" s="14">
        <f>SUM(Table2[[#This Row],[M4B]],Table2[[#This Row],[M4B_h]])</f>
        <v>11</v>
      </c>
    </row>
    <row r="936" spans="1:20">
      <c r="A936" s="11" t="str">
        <f>IF(Table2[[#This Row],[TT]]=0,"",ROW())</f>
        <v/>
      </c>
      <c r="B93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36" s="17" t="s">
        <v>805</v>
      </c>
      <c r="D936" s="18">
        <v>0</v>
      </c>
      <c r="E936" s="22" t="s">
        <v>11</v>
      </c>
      <c r="F936" s="43">
        <f>IF(Table2[[#This Row],[M5B]]="",Table2[[#This Row],[M5B_h]],SUM(Table2[[#This Row],[M5B_h]],Table2[[#This Row],[M5B]]))</f>
        <v>0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0</v>
      </c>
      <c r="R936" s="14">
        <f>SUM(Table2[[#This Row],[M2B]],Table2[[#This Row],[M2B_h]])</f>
        <v>0</v>
      </c>
      <c r="S936" s="14">
        <f>SUM(Table2[[#This Row],[M3B]],Table2[[#This Row],[M3B_h]])</f>
        <v>0</v>
      </c>
      <c r="T936" s="14">
        <f>SUM(Table2[[#This Row],[M4B]],Table2[[#This Row],[M4B_h]])</f>
        <v>0</v>
      </c>
    </row>
    <row r="937" spans="1:20">
      <c r="A937" s="13" t="str">
        <f>IF(Table2[[#This Row],[TT]]=0,"",ROW())</f>
        <v/>
      </c>
      <c r="B93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37" s="16" t="s">
        <v>2855</v>
      </c>
      <c r="D937" s="18">
        <v>0</v>
      </c>
      <c r="E937" s="47" t="s">
        <v>2452</v>
      </c>
      <c r="F937" s="43">
        <f>IF(Table2[[#This Row],[M5B]]="",Table2[[#This Row],[M5B_h]],SUM(Table2[[#This Row],[M5B_h]],Table2[[#This Row],[M5B]]))</f>
        <v>0</v>
      </c>
      <c r="H937" s="14" t="str">
        <f>IF(Table2[[#This Row],[M1A]]="","",Table2[[#This Row],[M1A]]-Table2[[#This Row],[AWAL]])</f>
        <v/>
      </c>
      <c r="J937" s="14" t="str">
        <f>IF(Table2[[#This Row],[M2A]]="","",SUM(Table2[[#This Row],[M2A]]-Table2[[#This Row],[M2B_h]]))</f>
        <v/>
      </c>
      <c r="L937" s="14" t="str">
        <f>IF(Table2[[#This Row],[M3A]]="","",SUM(Table2[[#This Row],[M3A]]-Table2[[#This Row],[M3B_h]]))</f>
        <v/>
      </c>
      <c r="N937" s="14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0</v>
      </c>
      <c r="R937" s="14">
        <f>SUM(Table2[[#This Row],[M2B]],Table2[[#This Row],[M2B_h]])</f>
        <v>0</v>
      </c>
      <c r="S937" s="14">
        <f>SUM(Table2[[#This Row],[M3B]],Table2[[#This Row],[M3B_h]])</f>
        <v>0</v>
      </c>
      <c r="T937" s="14">
        <f>SUM(Table2[[#This Row],[M4B]],Table2[[#This Row],[M4B_h]])</f>
        <v>0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38" s="17" t="s">
        <v>4451</v>
      </c>
      <c r="D938" s="18">
        <v>10</v>
      </c>
      <c r="E938" s="22" t="s">
        <v>88</v>
      </c>
      <c r="F938" s="43">
        <f>IF(Table2[[#This Row],[M5B]]="",Table2[[#This Row],[M5B_h]],SUM(Table2[[#This Row],[M5B_h]],Table2[[#This Row],[M5B]]))</f>
        <v>10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10</v>
      </c>
      <c r="R938" s="14">
        <f>SUM(Table2[[#This Row],[M2B]],Table2[[#This Row],[M2B_h]])</f>
        <v>10</v>
      </c>
      <c r="S938" s="14">
        <f>SUM(Table2[[#This Row],[M3B]],Table2[[#This Row],[M3B_h]])</f>
        <v>10</v>
      </c>
      <c r="T938" s="14">
        <f>SUM(Table2[[#This Row],[M4B]],Table2[[#This Row],[M4B_h]])</f>
        <v>10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39" s="21" t="s">
        <v>806</v>
      </c>
      <c r="D939" s="22">
        <v>3</v>
      </c>
      <c r="E939" s="22" t="s">
        <v>256</v>
      </c>
      <c r="F939" s="43">
        <f>IF(Table2[[#This Row],[M5B]]="",Table2[[#This Row],[M5B_h]],SUM(Table2[[#This Row],[M5B_h]],Table2[[#This Row],[M5B]]))</f>
        <v>3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3</v>
      </c>
      <c r="R939" s="14">
        <f>SUM(Table2[[#This Row],[M2B]],Table2[[#This Row],[M2B_h]])</f>
        <v>3</v>
      </c>
      <c r="S939" s="14">
        <f>SUM(Table2[[#This Row],[M3B]],Table2[[#This Row],[M3B_h]])</f>
        <v>3</v>
      </c>
      <c r="T939" s="14">
        <f>SUM(Table2[[#This Row],[M4B]],Table2[[#This Row],[M4B_h]])</f>
        <v>3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40" s="21" t="s">
        <v>807</v>
      </c>
      <c r="D940" s="22">
        <v>4</v>
      </c>
      <c r="E940" s="22" t="s">
        <v>173</v>
      </c>
      <c r="F940" s="43">
        <f>IF(Table2[[#This Row],[M5B]]="",Table2[[#This Row],[M5B_h]],SUM(Table2[[#This Row],[M5B_h]],Table2[[#This Row],[M5B]]))</f>
        <v>4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</v>
      </c>
      <c r="R940" s="14">
        <f>SUM(Table2[[#This Row],[M2B]],Table2[[#This Row],[M2B_h]])</f>
        <v>4</v>
      </c>
      <c r="S940" s="14">
        <f>SUM(Table2[[#This Row],[M3B]],Table2[[#This Row],[M3B_h]])</f>
        <v>4</v>
      </c>
      <c r="T940" s="14">
        <f>SUM(Table2[[#This Row],[M4B]],Table2[[#This Row],[M4B_h]])</f>
        <v>4</v>
      </c>
    </row>
    <row r="941" spans="1:20">
      <c r="A941" s="11" t="str">
        <f>IF(Table2[[#This Row],[TT]]=0,"",ROW())</f>
        <v/>
      </c>
      <c r="B941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41" s="17" t="s">
        <v>808</v>
      </c>
      <c r="D941" s="18">
        <v>0</v>
      </c>
      <c r="E941" s="22" t="s">
        <v>794</v>
      </c>
      <c r="F941" s="43">
        <f>IF(Table2[[#This Row],[M5B]]="",Table2[[#This Row],[M5B_h]],SUM(Table2[[#This Row],[M5B_h]],Table2[[#This Row],[M5B]]))</f>
        <v>0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0</v>
      </c>
      <c r="R941" s="14">
        <f>SUM(Table2[[#This Row],[M2B]],Table2[[#This Row],[M2B_h]])</f>
        <v>0</v>
      </c>
      <c r="S941" s="14">
        <f>SUM(Table2[[#This Row],[M3B]],Table2[[#This Row],[M3B_h]])</f>
        <v>0</v>
      </c>
      <c r="T941" s="14">
        <f>SUM(Table2[[#This Row],[M4B]],Table2[[#This Row],[M4B_h]])</f>
        <v>0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42" s="23" t="s">
        <v>809</v>
      </c>
      <c r="D942" s="24">
        <v>3</v>
      </c>
      <c r="E942" s="48" t="s">
        <v>38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43" s="17" t="s">
        <v>810</v>
      </c>
      <c r="D943" s="18">
        <v>8</v>
      </c>
      <c r="E943" s="22" t="s">
        <v>38</v>
      </c>
      <c r="F943" s="43">
        <f>IF(Table2[[#This Row],[M5B]]="",Table2[[#This Row],[M5B_h]],SUM(Table2[[#This Row],[M5B_h]],Table2[[#This Row],[M5B]]))</f>
        <v>8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8</v>
      </c>
      <c r="R943" s="14">
        <f>SUM(Table2[[#This Row],[M2B]],Table2[[#This Row],[M2B_h]])</f>
        <v>8</v>
      </c>
      <c r="S943" s="14">
        <f>SUM(Table2[[#This Row],[M3B]],Table2[[#This Row],[M3B_h]])</f>
        <v>8</v>
      </c>
      <c r="T943" s="14">
        <f>SUM(Table2[[#This Row],[M4B]],Table2[[#This Row],[M4B_h]])</f>
        <v>8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44" s="17" t="s">
        <v>811</v>
      </c>
      <c r="D944" s="18">
        <v>1</v>
      </c>
      <c r="E944" s="22" t="s">
        <v>141</v>
      </c>
      <c r="F944" s="43">
        <f>IF(Table2[[#This Row],[M5B]]="",Table2[[#This Row],[M5B_h]],SUM(Table2[[#This Row],[M5B_h]],Table2[[#This Row],[M5B]]))</f>
        <v>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</v>
      </c>
      <c r="R944" s="14">
        <f>SUM(Table2[[#This Row],[M2B]],Table2[[#This Row],[M2B_h]])</f>
        <v>1</v>
      </c>
      <c r="S944" s="14">
        <f>SUM(Table2[[#This Row],[M3B]],Table2[[#This Row],[M3B_h]])</f>
        <v>1</v>
      </c>
      <c r="T944" s="14">
        <f>SUM(Table2[[#This Row],[M4B]],Table2[[#This Row],[M4B_h]])</f>
        <v>1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45" s="17" t="s">
        <v>812</v>
      </c>
      <c r="D945" s="18">
        <v>1</v>
      </c>
      <c r="E945" s="22">
        <v>430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46" s="17" t="s">
        <v>813</v>
      </c>
      <c r="D946" s="18">
        <v>2</v>
      </c>
      <c r="E946" s="22" t="s">
        <v>88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47" s="17" t="s">
        <v>814</v>
      </c>
      <c r="D947" s="18">
        <v>2</v>
      </c>
      <c r="E947" s="22" t="s">
        <v>66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48" s="17" t="s">
        <v>4375</v>
      </c>
      <c r="D948" s="18">
        <v>2</v>
      </c>
      <c r="E948" s="22" t="s">
        <v>4376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2</v>
      </c>
      <c r="R948" s="14">
        <f>SUM(Table2[[#This Row],[M2B]],Table2[[#This Row],[M2B_h]])</f>
        <v>2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49" s="17" t="s">
        <v>815</v>
      </c>
      <c r="D949" s="18">
        <v>0</v>
      </c>
      <c r="E949" s="22" t="s">
        <v>63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1" t="str">
        <f>IF(Table2[[#This Row],[TT]]=0,"",ROW())</f>
        <v/>
      </c>
      <c r="B950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50" s="17" t="s">
        <v>2956</v>
      </c>
      <c r="D950" s="18">
        <v>0</v>
      </c>
      <c r="E950" s="22" t="s">
        <v>88</v>
      </c>
      <c r="F950" s="43">
        <f>IF(Table2[[#This Row],[M5B]]="",Table2[[#This Row],[M5B_h]],SUM(Table2[[#This Row],[M5B_h]],Table2[[#This Row],[M5B]]))</f>
        <v>0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3" t="str">
        <f>IF(Table2[[#This Row],[TT]]=0,"",ROW())</f>
        <v/>
      </c>
      <c r="B951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51" s="16" t="s">
        <v>2987</v>
      </c>
      <c r="D951" s="18">
        <v>0</v>
      </c>
      <c r="E951" s="47" t="s">
        <v>2638</v>
      </c>
      <c r="F951" s="43">
        <f>IF(Table2[[#This Row],[M5B]]="",Table2[[#This Row],[M5B_h]],SUM(Table2[[#This Row],[M5B_h]],Table2[[#This Row],[M5B]]))</f>
        <v>0</v>
      </c>
      <c r="H951" s="14" t="str">
        <f>IF(Table2[[#This Row],[M1A]]="","",Table2[[#This Row],[M1A]]-Table2[[#This Row],[AWAL]])</f>
        <v/>
      </c>
      <c r="J951" s="14" t="str">
        <f>IF(Table2[[#This Row],[M2A]]="","",SUM(Table2[[#This Row],[M2A]]-Table2[[#This Row],[M2B_h]]))</f>
        <v/>
      </c>
      <c r="L951" s="14" t="str">
        <f>IF(Table2[[#This Row],[M3A]]="","",SUM(Table2[[#This Row],[M3A]]-Table2[[#This Row],[M3B_h]]))</f>
        <v/>
      </c>
      <c r="N951" s="14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0</v>
      </c>
      <c r="R951" s="14">
        <f>SUM(Table2[[#This Row],[M2B]],Table2[[#This Row],[M2B_h]])</f>
        <v>0</v>
      </c>
      <c r="S951" s="14">
        <f>SUM(Table2[[#This Row],[M3B]],Table2[[#This Row],[M3B_h]])</f>
        <v>0</v>
      </c>
      <c r="T951" s="14">
        <f>SUM(Table2[[#This Row],[M4B]],Table2[[#This Row],[M4B_h]])</f>
        <v>0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52" s="17" t="s">
        <v>816</v>
      </c>
      <c r="D952" s="18">
        <v>2</v>
      </c>
      <c r="E952" s="22">
        <v>96</v>
      </c>
      <c r="F952" s="43">
        <f>IF(Table2[[#This Row],[M5B]]="",Table2[[#This Row],[M5B_h]],SUM(Table2[[#This Row],[M5B_h]],Table2[[#This Row],[M5B]]))</f>
        <v>2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2</v>
      </c>
      <c r="R952" s="14">
        <f>SUM(Table2[[#This Row],[M2B]],Table2[[#This Row],[M2B_h]])</f>
        <v>2</v>
      </c>
      <c r="S952" s="14">
        <f>SUM(Table2[[#This Row],[M3B]],Table2[[#This Row],[M3B_h]])</f>
        <v>2</v>
      </c>
      <c r="T952" s="14">
        <f>SUM(Table2[[#This Row],[M4B]],Table2[[#This Row],[M4B_h]])</f>
        <v>2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53" s="17" t="s">
        <v>817</v>
      </c>
      <c r="D953" s="18">
        <v>21</v>
      </c>
      <c r="E953" s="22" t="s">
        <v>28</v>
      </c>
      <c r="F953" s="43">
        <f>IF(Table2[[#This Row],[M5B]]="",Table2[[#This Row],[M5B_h]],SUM(Table2[[#This Row],[M5B_h]],Table2[[#This Row],[M5B]]))</f>
        <v>21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21</v>
      </c>
      <c r="R953" s="14">
        <f>SUM(Table2[[#This Row],[M2B]],Table2[[#This Row],[M2B_h]])</f>
        <v>21</v>
      </c>
      <c r="S953" s="14">
        <f>SUM(Table2[[#This Row],[M3B]],Table2[[#This Row],[M3B_h]])</f>
        <v>21</v>
      </c>
      <c r="T953" s="14">
        <f>SUM(Table2[[#This Row],[M4B]],Table2[[#This Row],[M4B_h]])</f>
        <v>21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54" s="17" t="s">
        <v>818</v>
      </c>
      <c r="D954" s="18">
        <v>8</v>
      </c>
      <c r="E954" s="22" t="s">
        <v>77</v>
      </c>
      <c r="F954" s="43">
        <f>IF(Table2[[#This Row],[M5B]]="",Table2[[#This Row],[M5B_h]],SUM(Table2[[#This Row],[M5B_h]],Table2[[#This Row],[M5B]]))</f>
        <v>8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8</v>
      </c>
      <c r="R954" s="14">
        <f>SUM(Table2[[#This Row],[M2B]],Table2[[#This Row],[M2B_h]])</f>
        <v>8</v>
      </c>
      <c r="S954" s="14">
        <f>SUM(Table2[[#This Row],[M3B]],Table2[[#This Row],[M3B_h]])</f>
        <v>8</v>
      </c>
      <c r="T954" s="14">
        <f>SUM(Table2[[#This Row],[M4B]],Table2[[#This Row],[M4B_h]])</f>
        <v>8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55" s="17" t="s">
        <v>819</v>
      </c>
      <c r="D955" s="18">
        <v>61</v>
      </c>
      <c r="E955" s="22" t="s">
        <v>820</v>
      </c>
      <c r="F955" s="43">
        <f>IF(Table2[[#This Row],[M5B]]="",Table2[[#This Row],[M5B_h]],SUM(Table2[[#This Row],[M5B_h]],Table2[[#This Row],[M5B]]))</f>
        <v>61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61</v>
      </c>
      <c r="R955" s="14">
        <f>SUM(Table2[[#This Row],[M2B]],Table2[[#This Row],[M2B_h]])</f>
        <v>61</v>
      </c>
      <c r="S955" s="14">
        <f>SUM(Table2[[#This Row],[M3B]],Table2[[#This Row],[M3B_h]])</f>
        <v>61</v>
      </c>
      <c r="T955" s="14">
        <f>SUM(Table2[[#This Row],[M4B]],Table2[[#This Row],[M4B_h]])</f>
        <v>61</v>
      </c>
    </row>
    <row r="956" spans="1:20">
      <c r="A956" s="13" t="str">
        <f>IF(Table2[[#This Row],[TT]]=0,"",ROW())</f>
        <v/>
      </c>
      <c r="B95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56" s="16" t="s">
        <v>2755</v>
      </c>
      <c r="D956" s="25">
        <v>0</v>
      </c>
      <c r="E956" s="47" t="s">
        <v>2727</v>
      </c>
      <c r="F956" s="43">
        <f>IF(Table2[[#This Row],[M5B]]="",Table2[[#This Row],[M5B_h]],SUM(Table2[[#This Row],[M5B_h]],Table2[[#This Row],[M5B]]))</f>
        <v>0</v>
      </c>
      <c r="H956" s="14" t="str">
        <f>IF(Table2[[#This Row],[M1A]]="","",Table2[[#This Row],[M1A]]-Table2[[#This Row],[AWAL]])</f>
        <v/>
      </c>
      <c r="J956" s="14" t="str">
        <f>IF(Table2[[#This Row],[M2A]]="","",SUM(Table2[[#This Row],[M2A]]-Table2[[#This Row],[M2B_h]]))</f>
        <v/>
      </c>
      <c r="L956" s="14" t="str">
        <f>IF(Table2[[#This Row],[M3A]]="","",SUM(Table2[[#This Row],[M3A]]-Table2[[#This Row],[M3B_h]]))</f>
        <v/>
      </c>
      <c r="N956" s="14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0</v>
      </c>
      <c r="R956" s="14">
        <f>SUM(Table2[[#This Row],[M2B]],Table2[[#This Row],[M2B_h]])</f>
        <v>0</v>
      </c>
      <c r="S956" s="14">
        <f>SUM(Table2[[#This Row],[M3B]],Table2[[#This Row],[M3B_h]])</f>
        <v>0</v>
      </c>
      <c r="T956" s="14">
        <f>SUM(Table2[[#This Row],[M4B]],Table2[[#This Row],[M4B_h]])</f>
        <v>0</v>
      </c>
    </row>
    <row r="957" spans="1:20">
      <c r="A957" s="13">
        <f>IF(Table2[[#This Row],[TT]]=0,"",ROW())</f>
        <v>957</v>
      </c>
      <c r="B957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57" s="16" t="s">
        <v>4592</v>
      </c>
      <c r="D957" s="18">
        <v>49</v>
      </c>
      <c r="E957" s="47">
        <v>192</v>
      </c>
      <c r="F957" s="43">
        <f>IF(Table2[[#This Row],[M5B]]="",Table2[[#This Row],[M5B_h]],SUM(Table2[[#This Row],[M5B_h]],Table2[[#This Row],[M5B]]))</f>
        <v>49</v>
      </c>
      <c r="H957" s="14" t="str">
        <f>IF(Table2[[#This Row],[M1A]]="","",Table2[[#This Row],[M1A]]-Table2[[#This Row],[AWAL]])</f>
        <v/>
      </c>
      <c r="J957" s="14" t="str">
        <f>IF(Table2[[#This Row],[M2A]]="","",SUM(Table2[[#This Row],[M2A]]-Table2[[#This Row],[M2B_h]]))</f>
        <v/>
      </c>
      <c r="L957" s="14" t="str">
        <f>IF(Table2[[#This Row],[M3A]]="","",SUM(Table2[[#This Row],[M3A]]-Table2[[#This Row],[M3B_h]]))</f>
        <v/>
      </c>
      <c r="N957" s="14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49</v>
      </c>
      <c r="R957" s="14">
        <f>SUM(Table2[[#This Row],[M2B]],Table2[[#This Row],[M2B_h]])</f>
        <v>49</v>
      </c>
      <c r="S957" s="14">
        <f>SUM(Table2[[#This Row],[M3B]],Table2[[#This Row],[M3B_h]])</f>
        <v>49</v>
      </c>
      <c r="T957" s="14">
        <f>SUM(Table2[[#This Row],[M4B]],Table2[[#This Row],[M4B_h]])</f>
        <v>49</v>
      </c>
    </row>
    <row r="958" spans="1:20">
      <c r="A958" s="13">
        <f>IF(Table2[[#This Row],[TT]]=0,"",ROW())</f>
        <v>958</v>
      </c>
      <c r="B958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58" s="16" t="s">
        <v>4591</v>
      </c>
      <c r="D958" s="18">
        <v>8</v>
      </c>
      <c r="E958" s="47" t="s">
        <v>2727</v>
      </c>
      <c r="F958" s="43">
        <f>IF(Table2[[#This Row],[M5B]]="",Table2[[#This Row],[M5B_h]],SUM(Table2[[#This Row],[M5B_h]],Table2[[#This Row],[M5B]]))</f>
        <v>8</v>
      </c>
      <c r="H958" s="14" t="str">
        <f>IF(Table2[[#This Row],[M1A]]="","",Table2[[#This Row],[M1A]]-Table2[[#This Row],[AWAL]])</f>
        <v/>
      </c>
      <c r="J958" s="14" t="str">
        <f>IF(Table2[[#This Row],[M2A]]="","",SUM(Table2[[#This Row],[M2A]]-Table2[[#This Row],[M2B_h]]))</f>
        <v/>
      </c>
      <c r="L958" s="14" t="str">
        <f>IF(Table2[[#This Row],[M3A]]="","",SUM(Table2[[#This Row],[M3A]]-Table2[[#This Row],[M3B_h]]))</f>
        <v/>
      </c>
      <c r="N958" s="14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8</v>
      </c>
      <c r="R958" s="14">
        <f>SUM(Table2[[#This Row],[M2B]],Table2[[#This Row],[M2B_h]])</f>
        <v>8</v>
      </c>
      <c r="S958" s="14">
        <f>SUM(Table2[[#This Row],[M3B]],Table2[[#This Row],[M3B_h]])</f>
        <v>8</v>
      </c>
      <c r="T958" s="14">
        <f>SUM(Table2[[#This Row],[M4B]],Table2[[#This Row],[M4B_h]])</f>
        <v>8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59" s="17" t="s">
        <v>821</v>
      </c>
      <c r="D959" s="18">
        <v>8</v>
      </c>
      <c r="E959" s="22" t="s">
        <v>88</v>
      </c>
      <c r="F959" s="43">
        <f>IF(Table2[[#This Row],[M5B]]="",Table2[[#This Row],[M5B_h]],SUM(Table2[[#This Row],[M5B_h]],Table2[[#This Row],[M5B]]))</f>
        <v>8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8</v>
      </c>
      <c r="R959" s="14">
        <f>SUM(Table2[[#This Row],[M2B]],Table2[[#This Row],[M2B_h]])</f>
        <v>8</v>
      </c>
      <c r="S959" s="14">
        <f>SUM(Table2[[#This Row],[M3B]],Table2[[#This Row],[M3B_h]])</f>
        <v>8</v>
      </c>
      <c r="T959" s="14">
        <f>SUM(Table2[[#This Row],[M4B]],Table2[[#This Row],[M4B_h]])</f>
        <v>8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60" s="17" t="s">
        <v>3257</v>
      </c>
      <c r="D960" s="18">
        <v>34</v>
      </c>
      <c r="E960" s="22" t="s">
        <v>2638</v>
      </c>
      <c r="F960" s="43">
        <f>IF(Table2[[#This Row],[M5B]]="",Table2[[#This Row],[M5B_h]],SUM(Table2[[#This Row],[M5B_h]],Table2[[#This Row],[M5B]]))</f>
        <v>32</v>
      </c>
      <c r="H960" s="12" t="str">
        <f>IF(Table2[[#This Row],[M1A]]="","",Table2[[#This Row],[M1A]]-Table2[[#This Row],[AWAL]])</f>
        <v/>
      </c>
      <c r="I960" s="12">
        <v>32</v>
      </c>
      <c r="J960" s="12">
        <f>IF(Table2[[#This Row],[M2A]]="","",SUM(Table2[[#This Row],[M2A]]-Table2[[#This Row],[M2B_h]]))</f>
        <v>-2</v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34</v>
      </c>
      <c r="R960" s="14">
        <f>SUM(Table2[[#This Row],[M2B]],Table2[[#This Row],[M2B_h]])</f>
        <v>32</v>
      </c>
      <c r="S960" s="14">
        <f>SUM(Table2[[#This Row],[M3B]],Table2[[#This Row],[M3B_h]])</f>
        <v>32</v>
      </c>
      <c r="T960" s="14">
        <f>SUM(Table2[[#This Row],[M4B]],Table2[[#This Row],[M4B_h]])</f>
        <v>32</v>
      </c>
    </row>
    <row r="961" spans="1:20">
      <c r="A961" s="13">
        <f>IF(Table2[[#This Row],[TT]]=0,"",ROW())</f>
        <v>961</v>
      </c>
      <c r="B96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61" s="16" t="s">
        <v>822</v>
      </c>
      <c r="D961" s="18">
        <v>6</v>
      </c>
      <c r="E961" s="47" t="s">
        <v>28</v>
      </c>
      <c r="F961" s="43">
        <f>IF(Table2[[#This Row],[M5B]]="",Table2[[#This Row],[M5B_h]],SUM(Table2[[#This Row],[M5B_h]],Table2[[#This Row],[M5B]]))</f>
        <v>6</v>
      </c>
      <c r="H961" s="14" t="str">
        <f>IF(Table2[[#This Row],[M1A]]="","",Table2[[#This Row],[M1A]]-Table2[[#This Row],[AWAL]])</f>
        <v/>
      </c>
      <c r="J961" s="14" t="str">
        <f>IF(Table2[[#This Row],[M2A]]="","",SUM(Table2[[#This Row],[M2A]]-Table2[[#This Row],[M2B_h]]))</f>
        <v/>
      </c>
      <c r="L961" s="14" t="str">
        <f>IF(Table2[[#This Row],[M3A]]="","",SUM(Table2[[#This Row],[M3A]]-Table2[[#This Row],[M3B_h]]))</f>
        <v/>
      </c>
      <c r="N961" s="14" t="str">
        <f>IF(Table2[[#This Row],[M4A]]="","",SUM(Table2[[#This Row],[M4A]]-Table2[[#This Row],[M4B_h]]))</f>
        <v/>
      </c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6</v>
      </c>
      <c r="R961" s="14">
        <f>SUM(Table2[[#This Row],[M2B]],Table2[[#This Row],[M2B_h]])</f>
        <v>6</v>
      </c>
      <c r="S961" s="14">
        <f>SUM(Table2[[#This Row],[M3B]],Table2[[#This Row],[M3B_h]])</f>
        <v>6</v>
      </c>
      <c r="T961" s="14">
        <f>SUM(Table2[[#This Row],[M4B]],Table2[[#This Row],[M4B_h]])</f>
        <v>6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62" s="17" t="s">
        <v>823</v>
      </c>
      <c r="D962" s="18">
        <v>39</v>
      </c>
      <c r="E962" s="22" t="s">
        <v>11</v>
      </c>
      <c r="F962" s="43">
        <f>IF(Table2[[#This Row],[M5B]]="",Table2[[#This Row],[M5B_h]],SUM(Table2[[#This Row],[M5B_h]],Table2[[#This Row],[M5B]]))</f>
        <v>39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39</v>
      </c>
      <c r="R962" s="14">
        <f>SUM(Table2[[#This Row],[M2B]],Table2[[#This Row],[M2B_h]])</f>
        <v>39</v>
      </c>
      <c r="S962" s="14">
        <f>SUM(Table2[[#This Row],[M3B]],Table2[[#This Row],[M3B_h]])</f>
        <v>39</v>
      </c>
      <c r="T962" s="14">
        <f>SUM(Table2[[#This Row],[M4B]],Table2[[#This Row],[M4B_h]])</f>
        <v>39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63" s="17" t="s">
        <v>824</v>
      </c>
      <c r="D963" s="18">
        <v>4</v>
      </c>
      <c r="E963" s="22" t="s">
        <v>103</v>
      </c>
      <c r="F963" s="43">
        <f>IF(Table2[[#This Row],[M5B]]="",Table2[[#This Row],[M5B_h]],SUM(Table2[[#This Row],[M5B_h]],Table2[[#This Row],[M5B]]))</f>
        <v>4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4</v>
      </c>
      <c r="R963" s="14">
        <f>SUM(Table2[[#This Row],[M2B]],Table2[[#This Row],[M2B_h]])</f>
        <v>4</v>
      </c>
      <c r="S963" s="14">
        <f>SUM(Table2[[#This Row],[M3B]],Table2[[#This Row],[M3B_h]])</f>
        <v>4</v>
      </c>
      <c r="T963" s="14">
        <f>SUM(Table2[[#This Row],[M4B]],Table2[[#This Row],[M4B_h]])</f>
        <v>4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64" s="17" t="s">
        <v>825</v>
      </c>
      <c r="D964" s="18">
        <v>21</v>
      </c>
      <c r="E964" s="22" t="s">
        <v>88</v>
      </c>
      <c r="F964" s="43">
        <f>IF(Table2[[#This Row],[M5B]]="",Table2[[#This Row],[M5B_h]],SUM(Table2[[#This Row],[M5B_h]],Table2[[#This Row],[M5B]]))</f>
        <v>21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21</v>
      </c>
      <c r="R964" s="14">
        <f>SUM(Table2[[#This Row],[M2B]],Table2[[#This Row],[M2B_h]])</f>
        <v>21</v>
      </c>
      <c r="S964" s="14">
        <f>SUM(Table2[[#This Row],[M3B]],Table2[[#This Row],[M3B_h]])</f>
        <v>21</v>
      </c>
      <c r="T964" s="14">
        <f>SUM(Table2[[#This Row],[M4B]],Table2[[#This Row],[M4B_h]])</f>
        <v>21</v>
      </c>
    </row>
    <row r="965" spans="1:20">
      <c r="A965" s="13" t="str">
        <f>IF(Table2[[#This Row],[TT]]=0,"",ROW())</f>
        <v/>
      </c>
      <c r="B96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65" s="16" t="s">
        <v>2903</v>
      </c>
      <c r="D965" s="18">
        <v>0</v>
      </c>
      <c r="E965" s="47">
        <v>192</v>
      </c>
      <c r="F965" s="43">
        <f>IF(Table2[[#This Row],[M5B]]="",Table2[[#This Row],[M5B_h]],SUM(Table2[[#This Row],[M5B_h]],Table2[[#This Row],[M5B]]))</f>
        <v>0</v>
      </c>
      <c r="H965" s="14" t="str">
        <f>IF(Table2[[#This Row],[M1A]]="","",Table2[[#This Row],[M1A]]-Table2[[#This Row],[AWAL]])</f>
        <v/>
      </c>
      <c r="J965" s="14" t="str">
        <f>IF(Table2[[#This Row],[M2A]]="","",SUM(Table2[[#This Row],[M2A]]-Table2[[#This Row],[M2B_h]]))</f>
        <v/>
      </c>
      <c r="L965" s="14" t="str">
        <f>IF(Table2[[#This Row],[M3A]]="","",SUM(Table2[[#This Row],[M3A]]-Table2[[#This Row],[M3B_h]]))</f>
        <v/>
      </c>
      <c r="N965" s="14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0</v>
      </c>
      <c r="R965" s="14">
        <f>SUM(Table2[[#This Row],[M2B]],Table2[[#This Row],[M2B_h]])</f>
        <v>0</v>
      </c>
      <c r="S965" s="14">
        <f>SUM(Table2[[#This Row],[M3B]],Table2[[#This Row],[M3B_h]])</f>
        <v>0</v>
      </c>
      <c r="T965" s="14">
        <f>SUM(Table2[[#This Row],[M4B]],Table2[[#This Row],[M4B_h]])</f>
        <v>0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66" s="17" t="s">
        <v>826</v>
      </c>
      <c r="D966" s="18">
        <v>2</v>
      </c>
      <c r="E966" s="22" t="s">
        <v>88</v>
      </c>
      <c r="F966" s="43">
        <f>IF(Table2[[#This Row],[M5B]]="",Table2[[#This Row],[M5B_h]],SUM(Table2[[#This Row],[M5B_h]],Table2[[#This Row],[M5B]]))</f>
        <v>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</v>
      </c>
      <c r="R966" s="14">
        <f>SUM(Table2[[#This Row],[M2B]],Table2[[#This Row],[M2B_h]])</f>
        <v>2</v>
      </c>
      <c r="S966" s="14">
        <f>SUM(Table2[[#This Row],[M3B]],Table2[[#This Row],[M3B_h]])</f>
        <v>2</v>
      </c>
      <c r="T966" s="14">
        <f>SUM(Table2[[#This Row],[M4B]],Table2[[#This Row],[M4B_h]])</f>
        <v>2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67" s="17" t="s">
        <v>827</v>
      </c>
      <c r="D967" s="18">
        <v>3</v>
      </c>
      <c r="E967" s="22" t="s">
        <v>88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68" s="17" t="s">
        <v>828</v>
      </c>
      <c r="D968" s="18">
        <v>14</v>
      </c>
      <c r="E968" s="22" t="s">
        <v>88</v>
      </c>
      <c r="F968" s="43">
        <f>IF(Table2[[#This Row],[M5B]]="",Table2[[#This Row],[M5B_h]],SUM(Table2[[#This Row],[M5B_h]],Table2[[#This Row],[M5B]]))</f>
        <v>14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14</v>
      </c>
      <c r="R968" s="14">
        <f>SUM(Table2[[#This Row],[M2B]],Table2[[#This Row],[M2B_h]])</f>
        <v>14</v>
      </c>
      <c r="S968" s="14">
        <f>SUM(Table2[[#This Row],[M3B]],Table2[[#This Row],[M3B_h]])</f>
        <v>14</v>
      </c>
      <c r="T968" s="14">
        <f>SUM(Table2[[#This Row],[M4B]],Table2[[#This Row],[M4B_h]])</f>
        <v>14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69" s="17" t="s">
        <v>829</v>
      </c>
      <c r="D969" s="18">
        <v>3</v>
      </c>
      <c r="E969" s="22" t="s">
        <v>256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70" s="17" t="s">
        <v>830</v>
      </c>
      <c r="D970" s="18">
        <v>4</v>
      </c>
      <c r="E970" s="22" t="s">
        <v>88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71" s="17" t="s">
        <v>831</v>
      </c>
      <c r="D971" s="18">
        <v>42</v>
      </c>
      <c r="E971" s="22" t="s">
        <v>32</v>
      </c>
      <c r="F971" s="43">
        <f>IF(Table2[[#This Row],[M5B]]="",Table2[[#This Row],[M5B_h]],SUM(Table2[[#This Row],[M5B_h]],Table2[[#This Row],[M5B]]))</f>
        <v>42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42</v>
      </c>
      <c r="R971" s="14">
        <f>SUM(Table2[[#This Row],[M2B]],Table2[[#This Row],[M2B_h]])</f>
        <v>42</v>
      </c>
      <c r="S971" s="14">
        <f>SUM(Table2[[#This Row],[M3B]],Table2[[#This Row],[M3B_h]])</f>
        <v>42</v>
      </c>
      <c r="T971" s="14">
        <f>SUM(Table2[[#This Row],[M4B]],Table2[[#This Row],[M4B_h]])</f>
        <v>42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72" s="17" t="s">
        <v>2591</v>
      </c>
      <c r="D972" s="18">
        <v>2</v>
      </c>
      <c r="E972" s="22" t="s">
        <v>165</v>
      </c>
      <c r="F972" s="43">
        <f>IF(Table2[[#This Row],[M5B]]="",Table2[[#This Row],[M5B_h]],SUM(Table2[[#This Row],[M5B_h]],Table2[[#This Row],[M5B]]))</f>
        <v>1</v>
      </c>
      <c r="G972" s="12">
        <v>1</v>
      </c>
      <c r="H972" s="12">
        <f>IF(Table2[[#This Row],[M1A]]="","",Table2[[#This Row],[M1A]]-Table2[[#This Row],[AWAL]])</f>
        <v>-1</v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3" t="str">
        <f>IF(Table2[[#This Row],[TT]]=0,"",ROW())</f>
        <v/>
      </c>
      <c r="B97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73" s="16" t="s">
        <v>3327</v>
      </c>
      <c r="D973" s="18">
        <v>0</v>
      </c>
      <c r="E973" s="47" t="s">
        <v>2430</v>
      </c>
      <c r="F973" s="43">
        <f>IF(Table2[[#This Row],[M5B]]="",Table2[[#This Row],[M5B_h]],SUM(Table2[[#This Row],[M5B_h]],Table2[[#This Row],[M5B]]))</f>
        <v>0</v>
      </c>
      <c r="H973" s="14" t="str">
        <f>IF(Table2[[#This Row],[M1A]]="","",Table2[[#This Row],[M1A]]-Table2[[#This Row],[AWAL]])</f>
        <v/>
      </c>
      <c r="J973" s="14" t="str">
        <f>IF(Table2[[#This Row],[M2A]]="","",SUM(Table2[[#This Row],[M2A]]-Table2[[#This Row],[M2B_h]]))</f>
        <v/>
      </c>
      <c r="L973" s="14" t="str">
        <f>IF(Table2[[#This Row],[M3A]]="","",SUM(Table2[[#This Row],[M3A]]-Table2[[#This Row],[M3B_h]]))</f>
        <v/>
      </c>
      <c r="N973" s="14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0</v>
      </c>
      <c r="R973" s="14">
        <f>SUM(Table2[[#This Row],[M2B]],Table2[[#This Row],[M2B_h]])</f>
        <v>0</v>
      </c>
      <c r="S973" s="14">
        <f>SUM(Table2[[#This Row],[M3B]],Table2[[#This Row],[M3B_h]])</f>
        <v>0</v>
      </c>
      <c r="T973" s="14">
        <f>SUM(Table2[[#This Row],[M4B]],Table2[[#This Row],[M4B_h]])</f>
        <v>0</v>
      </c>
    </row>
    <row r="974" spans="1:20">
      <c r="A974" s="11" t="str">
        <f>IF(Table2[[#This Row],[TT]]=0,"",ROW())</f>
        <v/>
      </c>
      <c r="B97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74" s="17" t="s">
        <v>2592</v>
      </c>
      <c r="D974" s="18">
        <v>0</v>
      </c>
      <c r="E974" s="22" t="s">
        <v>2430</v>
      </c>
      <c r="F974" s="43">
        <f>IF(Table2[[#This Row],[M5B]]="",Table2[[#This Row],[M5B_h]],SUM(Table2[[#This Row],[M5B_h]],Table2[[#This Row],[M5B]]))</f>
        <v>0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0</v>
      </c>
      <c r="R974" s="14">
        <f>SUM(Table2[[#This Row],[M2B]],Table2[[#This Row],[M2B_h]])</f>
        <v>0</v>
      </c>
      <c r="S974" s="14">
        <f>SUM(Table2[[#This Row],[M3B]],Table2[[#This Row],[M3B_h]])</f>
        <v>0</v>
      </c>
      <c r="T974" s="14">
        <f>SUM(Table2[[#This Row],[M4B]],Table2[[#This Row],[M4B_h]])</f>
        <v>0</v>
      </c>
    </row>
    <row r="975" spans="1:20">
      <c r="A975" s="11" t="str">
        <f>IF(Table2[[#This Row],[TT]]=0,"",ROW())</f>
        <v/>
      </c>
      <c r="B97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75" s="17" t="s">
        <v>3473</v>
      </c>
      <c r="D975" s="18">
        <v>0</v>
      </c>
      <c r="E975" s="22" t="s">
        <v>2430</v>
      </c>
      <c r="F975" s="43">
        <f>IF(Table2[[#This Row],[M5B]]="",Table2[[#This Row],[M5B_h]],SUM(Table2[[#This Row],[M5B_h]],Table2[[#This Row],[M5B]]))</f>
        <v>0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0</v>
      </c>
      <c r="R975" s="14">
        <f>SUM(Table2[[#This Row],[M2B]],Table2[[#This Row],[M2B_h]])</f>
        <v>0</v>
      </c>
      <c r="S975" s="14">
        <f>SUM(Table2[[#This Row],[M3B]],Table2[[#This Row],[M3B_h]])</f>
        <v>0</v>
      </c>
      <c r="T975" s="14">
        <f>SUM(Table2[[#This Row],[M4B]],Table2[[#This Row],[M4B_h]])</f>
        <v>0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76" s="17" t="s">
        <v>4452</v>
      </c>
      <c r="D976" s="18">
        <v>35</v>
      </c>
      <c r="E976" s="22" t="s">
        <v>2467</v>
      </c>
      <c r="F976" s="43">
        <f>IF(Table2[[#This Row],[M5B]]="",Table2[[#This Row],[M5B_h]],SUM(Table2[[#This Row],[M5B_h]],Table2[[#This Row],[M5B]]))</f>
        <v>35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35</v>
      </c>
      <c r="R976" s="14">
        <f>SUM(Table2[[#This Row],[M2B]],Table2[[#This Row],[M2B_h]])</f>
        <v>35</v>
      </c>
      <c r="S976" s="14">
        <f>SUM(Table2[[#This Row],[M3B]],Table2[[#This Row],[M3B_h]])</f>
        <v>35</v>
      </c>
      <c r="T976" s="14">
        <f>SUM(Table2[[#This Row],[M4B]],Table2[[#This Row],[M4B_h]])</f>
        <v>35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77" s="16" t="s">
        <v>4453</v>
      </c>
      <c r="D977" s="25">
        <v>35</v>
      </c>
      <c r="E977" s="47" t="s">
        <v>2430</v>
      </c>
      <c r="F977" s="43">
        <f>IF(Table2[[#This Row],[M5B]]="",Table2[[#This Row],[M5B_h]],SUM(Table2[[#This Row],[M5B_h]],Table2[[#This Row],[M5B]]))</f>
        <v>33</v>
      </c>
      <c r="H977" s="14" t="str">
        <f>IF(Table2[[#This Row],[M1A]]="","",Table2[[#This Row],[M1A]]-Table2[[#This Row],[AWAL]])</f>
        <v/>
      </c>
      <c r="I977" s="12">
        <v>34</v>
      </c>
      <c r="J977" s="14">
        <f>IF(Table2[[#This Row],[M2A]]="","",SUM(Table2[[#This Row],[M2A]]-Table2[[#This Row],[M2B_h]]))</f>
        <v>-1</v>
      </c>
      <c r="K977" s="12">
        <v>33</v>
      </c>
      <c r="L977" s="14">
        <f>IF(Table2[[#This Row],[M3A]]="","",SUM(Table2[[#This Row],[M3A]]-Table2[[#This Row],[M3B_h]]))</f>
        <v>-1</v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35</v>
      </c>
      <c r="R977" s="14">
        <f>SUM(Table2[[#This Row],[M2B]],Table2[[#This Row],[M2B_h]])</f>
        <v>34</v>
      </c>
      <c r="S977" s="14">
        <f>SUM(Table2[[#This Row],[M3B]],Table2[[#This Row],[M3B_h]])</f>
        <v>33</v>
      </c>
      <c r="T977" s="14">
        <f>SUM(Table2[[#This Row],[M4B]],Table2[[#This Row],[M4B_h]])</f>
        <v>33</v>
      </c>
    </row>
    <row r="978" spans="1:20">
      <c r="A978" s="11" t="str">
        <f>IF(Table2[[#This Row],[TT]]=0,"",ROW())</f>
        <v/>
      </c>
      <c r="B97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78" s="17" t="s">
        <v>832</v>
      </c>
      <c r="D978" s="18">
        <v>0</v>
      </c>
      <c r="E978" s="22" t="s">
        <v>83</v>
      </c>
      <c r="F978" s="43">
        <f>IF(Table2[[#This Row],[M5B]]="",Table2[[#This Row],[M5B_h]],SUM(Table2[[#This Row],[M5B_h]],Table2[[#This Row],[M5B]]))</f>
        <v>0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0</v>
      </c>
      <c r="R978" s="14">
        <f>SUM(Table2[[#This Row],[M2B]],Table2[[#This Row],[M2B_h]])</f>
        <v>0</v>
      </c>
      <c r="S978" s="14">
        <f>SUM(Table2[[#This Row],[M3B]],Table2[[#This Row],[M3B_h]])</f>
        <v>0</v>
      </c>
      <c r="T978" s="14">
        <f>SUM(Table2[[#This Row],[M4B]],Table2[[#This Row],[M4B_h]])</f>
        <v>0</v>
      </c>
    </row>
    <row r="979" spans="1:20">
      <c r="A979" s="13">
        <f>IF(Table2[[#This Row],[TT]]=0,"",ROW())</f>
        <v>979</v>
      </c>
      <c r="B97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79" s="16" t="s">
        <v>833</v>
      </c>
      <c r="D979" s="25">
        <v>4</v>
      </c>
      <c r="E979" s="47" t="s">
        <v>19</v>
      </c>
      <c r="F979" s="43">
        <f>IF(Table2[[#This Row],[M5B]]="",Table2[[#This Row],[M5B_h]],SUM(Table2[[#This Row],[M5B_h]],Table2[[#This Row],[M5B]]))</f>
        <v>4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4</v>
      </c>
      <c r="R979" s="14">
        <f>SUM(Table2[[#This Row],[M2B]],Table2[[#This Row],[M2B_h]])</f>
        <v>4</v>
      </c>
      <c r="S979" s="14">
        <f>SUM(Table2[[#This Row],[M3B]],Table2[[#This Row],[M3B_h]])</f>
        <v>4</v>
      </c>
      <c r="T979" s="14">
        <f>SUM(Table2[[#This Row],[M4B]],Table2[[#This Row],[M4B_h]])</f>
        <v>4</v>
      </c>
    </row>
    <row r="980" spans="1:20">
      <c r="A980" s="13" t="str">
        <f>IF(Table2[[#This Row],[TT]]=0,"",ROW())</f>
        <v/>
      </c>
      <c r="B98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80" s="16" t="s">
        <v>2837</v>
      </c>
      <c r="D980" s="25">
        <v>0</v>
      </c>
      <c r="E980" s="47" t="s">
        <v>2467</v>
      </c>
      <c r="F980" s="43">
        <f>IF(Table2[[#This Row],[M5B]]="",Table2[[#This Row],[M5B_h]],SUM(Table2[[#This Row],[M5B_h]],Table2[[#This Row],[M5B]]))</f>
        <v>0</v>
      </c>
      <c r="H980" s="14" t="str">
        <f>IF(Table2[[#This Row],[M1A]]="","",Table2[[#This Row],[M1A]]-Table2[[#This Row],[AWAL]])</f>
        <v/>
      </c>
      <c r="J980" s="14" t="str">
        <f>IF(Table2[[#This Row],[M2A]]="","",SUM(Table2[[#This Row],[M2A]]-Table2[[#This Row],[M2B_h]]))</f>
        <v/>
      </c>
      <c r="L980" s="14" t="str">
        <f>IF(Table2[[#This Row],[M3A]]="","",SUM(Table2[[#This Row],[M3A]]-Table2[[#This Row],[M3B_h]]))</f>
        <v/>
      </c>
      <c r="N980" s="14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0</v>
      </c>
      <c r="R980" s="14">
        <f>SUM(Table2[[#This Row],[M2B]],Table2[[#This Row],[M2B_h]])</f>
        <v>0</v>
      </c>
      <c r="S980" s="14">
        <f>SUM(Table2[[#This Row],[M3B]],Table2[[#This Row],[M3B_h]])</f>
        <v>0</v>
      </c>
      <c r="T980" s="14">
        <f>SUM(Table2[[#This Row],[M4B]],Table2[[#This Row],[M4B_h]])</f>
        <v>0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81" s="17" t="s">
        <v>834</v>
      </c>
      <c r="D981" s="18">
        <v>7</v>
      </c>
      <c r="E981" s="22" t="s">
        <v>83</v>
      </c>
      <c r="F981" s="43">
        <f>IF(Table2[[#This Row],[M5B]]="",Table2[[#This Row],[M5B_h]],SUM(Table2[[#This Row],[M5B_h]],Table2[[#This Row],[M5B]]))</f>
        <v>7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7</v>
      </c>
      <c r="R981" s="14">
        <f>SUM(Table2[[#This Row],[M2B]],Table2[[#This Row],[M2B_h]])</f>
        <v>7</v>
      </c>
      <c r="S981" s="14">
        <f>SUM(Table2[[#This Row],[M3B]],Table2[[#This Row],[M3B_h]])</f>
        <v>7</v>
      </c>
      <c r="T981" s="14">
        <f>SUM(Table2[[#This Row],[M4B]],Table2[[#This Row],[M4B_h]])</f>
        <v>7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82" s="17" t="s">
        <v>3449</v>
      </c>
      <c r="D982" s="18">
        <v>3</v>
      </c>
      <c r="E982" s="22" t="s">
        <v>2467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 t="str">
        <f>IF(Table2[[#This Row],[TT]]=0,"",ROW())</f>
        <v/>
      </c>
      <c r="B98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83" s="17" t="s">
        <v>3450</v>
      </c>
      <c r="D983" s="18">
        <v>0</v>
      </c>
      <c r="E983" s="22" t="s">
        <v>2623</v>
      </c>
      <c r="F983" s="43">
        <f>IF(Table2[[#This Row],[M5B]]="",Table2[[#This Row],[M5B_h]],SUM(Table2[[#This Row],[M5B_h]],Table2[[#This Row],[M5B]]))</f>
        <v>0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0</v>
      </c>
      <c r="R983" s="14">
        <f>SUM(Table2[[#This Row],[M2B]],Table2[[#This Row],[M2B_h]])</f>
        <v>0</v>
      </c>
      <c r="S983" s="14">
        <f>SUM(Table2[[#This Row],[M3B]],Table2[[#This Row],[M3B_h]])</f>
        <v>0</v>
      </c>
      <c r="T983" s="14">
        <f>SUM(Table2[[#This Row],[M4B]],Table2[[#This Row],[M4B_h]])</f>
        <v>0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84" s="17" t="s">
        <v>835</v>
      </c>
      <c r="D984" s="18">
        <v>9</v>
      </c>
      <c r="E984" s="22" t="s">
        <v>11</v>
      </c>
      <c r="F984" s="43">
        <f>IF(Table2[[#This Row],[M5B]]="",Table2[[#This Row],[M5B_h]],SUM(Table2[[#This Row],[M5B_h]],Table2[[#This Row],[M5B]]))</f>
        <v>9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9</v>
      </c>
      <c r="R984" s="14">
        <f>SUM(Table2[[#This Row],[M2B]],Table2[[#This Row],[M2B_h]])</f>
        <v>9</v>
      </c>
      <c r="S984" s="14">
        <f>SUM(Table2[[#This Row],[M3B]],Table2[[#This Row],[M3B_h]])</f>
        <v>9</v>
      </c>
      <c r="T984" s="14">
        <f>SUM(Table2[[#This Row],[M4B]],Table2[[#This Row],[M4B_h]])</f>
        <v>9</v>
      </c>
    </row>
    <row r="985" spans="1:20">
      <c r="A985" s="13" t="str">
        <f>IF(Table2[[#This Row],[TT]]=0,"",ROW())</f>
        <v/>
      </c>
      <c r="B98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85" s="16" t="s">
        <v>2756</v>
      </c>
      <c r="D985" s="25">
        <v>0</v>
      </c>
      <c r="E985" s="47" t="s">
        <v>2703</v>
      </c>
      <c r="F985" s="43">
        <f>IF(Table2[[#This Row],[M5B]]="",Table2[[#This Row],[M5B_h]],SUM(Table2[[#This Row],[M5B_h]],Table2[[#This Row],[M5B]]))</f>
        <v>0</v>
      </c>
      <c r="H985" s="14" t="str">
        <f>IF(Table2[[#This Row],[M1A]]="","",Table2[[#This Row],[M1A]]-Table2[[#This Row],[AWAL]])</f>
        <v/>
      </c>
      <c r="J985" s="14" t="str">
        <f>IF(Table2[[#This Row],[M2A]]="","",SUM(Table2[[#This Row],[M2A]]-Table2[[#This Row],[M2B_h]]))</f>
        <v/>
      </c>
      <c r="L985" s="14" t="str">
        <f>IF(Table2[[#This Row],[M3A]]="","",SUM(Table2[[#This Row],[M3A]]-Table2[[#This Row],[M3B_h]]))</f>
        <v/>
      </c>
      <c r="N985" s="14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0</v>
      </c>
      <c r="R985" s="14">
        <f>SUM(Table2[[#This Row],[M2B]],Table2[[#This Row],[M2B_h]])</f>
        <v>0</v>
      </c>
      <c r="S985" s="14">
        <f>SUM(Table2[[#This Row],[M3B]],Table2[[#This Row],[M3B_h]])</f>
        <v>0</v>
      </c>
      <c r="T985" s="14">
        <f>SUM(Table2[[#This Row],[M4B]],Table2[[#This Row],[M4B_h]])</f>
        <v>0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86" s="17" t="s">
        <v>836</v>
      </c>
      <c r="D986" s="18">
        <v>59</v>
      </c>
      <c r="E986" s="22">
        <v>96</v>
      </c>
      <c r="F986" s="43">
        <f>IF(Table2[[#This Row],[M5B]]="",Table2[[#This Row],[M5B_h]],SUM(Table2[[#This Row],[M5B_h]],Table2[[#This Row],[M5B]]))</f>
        <v>58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K986" s="12">
        <v>58</v>
      </c>
      <c r="L986" s="12">
        <f>IF(Table2[[#This Row],[M3A]]="","",SUM(Table2[[#This Row],[M3A]]-Table2[[#This Row],[M3B_h]]))</f>
        <v>-1</v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59</v>
      </c>
      <c r="R986" s="14">
        <f>SUM(Table2[[#This Row],[M2B]],Table2[[#This Row],[M2B_h]])</f>
        <v>59</v>
      </c>
      <c r="S986" s="14">
        <f>SUM(Table2[[#This Row],[M3B]],Table2[[#This Row],[M3B_h]])</f>
        <v>58</v>
      </c>
      <c r="T986" s="14">
        <f>SUM(Table2[[#This Row],[M4B]],Table2[[#This Row],[M4B_h]])</f>
        <v>58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87" s="17" t="s">
        <v>837</v>
      </c>
      <c r="D987" s="18">
        <v>2</v>
      </c>
      <c r="E987" s="22" t="s">
        <v>28</v>
      </c>
      <c r="F987" s="43">
        <f>IF(Table2[[#This Row],[M5B]]="",Table2[[#This Row],[M5B_h]],SUM(Table2[[#This Row],[M5B_h]],Table2[[#This Row],[M5B]]))</f>
        <v>2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2</v>
      </c>
      <c r="R987" s="14">
        <f>SUM(Table2[[#This Row],[M2B]],Table2[[#This Row],[M2B_h]])</f>
        <v>2</v>
      </c>
      <c r="S987" s="14">
        <f>SUM(Table2[[#This Row],[M3B]],Table2[[#This Row],[M3B_h]])</f>
        <v>2</v>
      </c>
      <c r="T987" s="14">
        <f>SUM(Table2[[#This Row],[M4B]],Table2[[#This Row],[M4B_h]])</f>
        <v>2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88" s="17" t="s">
        <v>838</v>
      </c>
      <c r="D988" s="18">
        <v>80</v>
      </c>
      <c r="E988" s="22">
        <v>96</v>
      </c>
      <c r="F988" s="43">
        <f>IF(Table2[[#This Row],[M5B]]="",Table2[[#This Row],[M5B_h]],SUM(Table2[[#This Row],[M5B_h]],Table2[[#This Row],[M5B]]))</f>
        <v>80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80</v>
      </c>
      <c r="R988" s="14">
        <f>SUM(Table2[[#This Row],[M2B]],Table2[[#This Row],[M2B_h]])</f>
        <v>80</v>
      </c>
      <c r="S988" s="14">
        <f>SUM(Table2[[#This Row],[M3B]],Table2[[#This Row],[M3B_h]])</f>
        <v>80</v>
      </c>
      <c r="T988" s="14">
        <f>SUM(Table2[[#This Row],[M4B]],Table2[[#This Row],[M4B_h]])</f>
        <v>80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89" s="17" t="s">
        <v>839</v>
      </c>
      <c r="D989" s="18">
        <v>3</v>
      </c>
      <c r="E989" s="22" t="s">
        <v>48</v>
      </c>
      <c r="F989" s="43">
        <f>IF(Table2[[#This Row],[M5B]]="",Table2[[#This Row],[M5B_h]],SUM(Table2[[#This Row],[M5B_h]],Table2[[#This Row],[M5B]]))</f>
        <v>3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90" s="17" t="s">
        <v>840</v>
      </c>
      <c r="D990" s="18">
        <v>11</v>
      </c>
      <c r="E990" s="22" t="s">
        <v>43</v>
      </c>
      <c r="F990" s="43">
        <f>IF(Table2[[#This Row],[M5B]]="",Table2[[#This Row],[M5B_h]],SUM(Table2[[#This Row],[M5B_h]],Table2[[#This Row],[M5B]]))</f>
        <v>11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11</v>
      </c>
      <c r="R990" s="14">
        <f>SUM(Table2[[#This Row],[M2B]],Table2[[#This Row],[M2B_h]])</f>
        <v>11</v>
      </c>
      <c r="S990" s="14">
        <f>SUM(Table2[[#This Row],[M3B]],Table2[[#This Row],[M3B_h]])</f>
        <v>11</v>
      </c>
      <c r="T990" s="14">
        <f>SUM(Table2[[#This Row],[M4B]],Table2[[#This Row],[M4B_h]])</f>
        <v>11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91" s="17" t="s">
        <v>841</v>
      </c>
      <c r="D991" s="18">
        <v>9</v>
      </c>
      <c r="E991" s="22" t="s">
        <v>32</v>
      </c>
      <c r="F991" s="43">
        <f>IF(Table2[[#This Row],[M5B]]="",Table2[[#This Row],[M5B_h]],SUM(Table2[[#This Row],[M5B_h]],Table2[[#This Row],[M5B]]))</f>
        <v>9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9</v>
      </c>
      <c r="R991" s="14">
        <f>SUM(Table2[[#This Row],[M2B]],Table2[[#This Row],[M2B_h]])</f>
        <v>9</v>
      </c>
      <c r="S991" s="14">
        <f>SUM(Table2[[#This Row],[M3B]],Table2[[#This Row],[M3B_h]])</f>
        <v>9</v>
      </c>
      <c r="T991" s="14">
        <f>SUM(Table2[[#This Row],[M4B]],Table2[[#This Row],[M4B_h]])</f>
        <v>9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92" s="17" t="s">
        <v>842</v>
      </c>
      <c r="D992" s="18">
        <v>1</v>
      </c>
      <c r="E992" s="22" t="s">
        <v>181</v>
      </c>
      <c r="F992" s="43">
        <f>IF(Table2[[#This Row],[M5B]]="",Table2[[#This Row],[M5B_h]],SUM(Table2[[#This Row],[M5B_h]],Table2[[#This Row],[M5B]]))</f>
        <v>1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</v>
      </c>
      <c r="R992" s="14">
        <f>SUM(Table2[[#This Row],[M2B]],Table2[[#This Row],[M2B_h]])</f>
        <v>1</v>
      </c>
      <c r="S992" s="14">
        <f>SUM(Table2[[#This Row],[M3B]],Table2[[#This Row],[M3B_h]])</f>
        <v>1</v>
      </c>
      <c r="T992" s="14">
        <f>SUM(Table2[[#This Row],[M4B]],Table2[[#This Row],[M4B_h]])</f>
        <v>1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93" s="17" t="s">
        <v>843</v>
      </c>
      <c r="D993" s="18">
        <v>2</v>
      </c>
      <c r="E993" s="22" t="s">
        <v>88</v>
      </c>
      <c r="F993" s="43">
        <f>IF(Table2[[#This Row],[M5B]]="",Table2[[#This Row],[M5B_h]],SUM(Table2[[#This Row],[M5B_h]],Table2[[#This Row],[M5B]]))</f>
        <v>2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2</v>
      </c>
      <c r="R993" s="14">
        <f>SUM(Table2[[#This Row],[M2B]],Table2[[#This Row],[M2B_h]])</f>
        <v>2</v>
      </c>
      <c r="S993" s="14">
        <f>SUM(Table2[[#This Row],[M3B]],Table2[[#This Row],[M3B_h]])</f>
        <v>2</v>
      </c>
      <c r="T993" s="14">
        <f>SUM(Table2[[#This Row],[M4B]],Table2[[#This Row],[M4B_h]])</f>
        <v>2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94" s="17" t="s">
        <v>844</v>
      </c>
      <c r="D994" s="18">
        <v>6</v>
      </c>
      <c r="E994" s="22" t="s">
        <v>58</v>
      </c>
      <c r="F994" s="43">
        <f>IF(Table2[[#This Row],[M5B]]="",Table2[[#This Row],[M5B_h]],SUM(Table2[[#This Row],[M5B_h]],Table2[[#This Row],[M5B]]))</f>
        <v>6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6</v>
      </c>
      <c r="R994" s="14">
        <f>SUM(Table2[[#This Row],[M2B]],Table2[[#This Row],[M2B_h]])</f>
        <v>6</v>
      </c>
      <c r="S994" s="14">
        <f>SUM(Table2[[#This Row],[M3B]],Table2[[#This Row],[M3B_h]])</f>
        <v>6</v>
      </c>
      <c r="T994" s="14">
        <f>SUM(Table2[[#This Row],[M4B]],Table2[[#This Row],[M4B_h]])</f>
        <v>6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95" s="17" t="s">
        <v>845</v>
      </c>
      <c r="D995" s="18">
        <v>2</v>
      </c>
      <c r="E995" s="22" t="s">
        <v>38</v>
      </c>
      <c r="F995" s="43">
        <f>IF(Table2[[#This Row],[M5B]]="",Table2[[#This Row],[M5B_h]],SUM(Table2[[#This Row],[M5B_h]],Table2[[#This Row],[M5B]]))</f>
        <v>2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2</v>
      </c>
      <c r="R995" s="14">
        <f>SUM(Table2[[#This Row],[M2B]],Table2[[#This Row],[M2B_h]])</f>
        <v>2</v>
      </c>
      <c r="S995" s="14">
        <f>SUM(Table2[[#This Row],[M3B]],Table2[[#This Row],[M3B_h]])</f>
        <v>2</v>
      </c>
      <c r="T995" s="14">
        <f>SUM(Table2[[#This Row],[M4B]],Table2[[#This Row],[M4B_h]])</f>
        <v>2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96" s="17" t="s">
        <v>846</v>
      </c>
      <c r="D996" s="18">
        <v>42</v>
      </c>
      <c r="E996" s="22" t="s">
        <v>758</v>
      </c>
      <c r="F996" s="43">
        <f>IF(Table2[[#This Row],[M5B]]="",Table2[[#This Row],[M5B_h]],SUM(Table2[[#This Row],[M5B_h]],Table2[[#This Row],[M5B]]))</f>
        <v>42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42</v>
      </c>
      <c r="R996" s="14">
        <f>SUM(Table2[[#This Row],[M2B]],Table2[[#This Row],[M2B_h]])</f>
        <v>42</v>
      </c>
      <c r="S996" s="14">
        <f>SUM(Table2[[#This Row],[M3B]],Table2[[#This Row],[M3B_h]])</f>
        <v>42</v>
      </c>
      <c r="T996" s="14">
        <f>SUM(Table2[[#This Row],[M4B]],Table2[[#This Row],[M4B_h]])</f>
        <v>42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97" s="17" t="s">
        <v>847</v>
      </c>
      <c r="D997" s="18">
        <v>3</v>
      </c>
      <c r="E997" s="22" t="s">
        <v>848</v>
      </c>
      <c r="F997" s="43">
        <f>IF(Table2[[#This Row],[M5B]]="",Table2[[#This Row],[M5B_h]],SUM(Table2[[#This Row],[M5B_h]],Table2[[#This Row],[M5B]]))</f>
        <v>3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3</v>
      </c>
      <c r="R997" s="14">
        <f>SUM(Table2[[#This Row],[M2B]],Table2[[#This Row],[M2B_h]])</f>
        <v>3</v>
      </c>
      <c r="S997" s="14">
        <f>SUM(Table2[[#This Row],[M3B]],Table2[[#This Row],[M3B_h]])</f>
        <v>3</v>
      </c>
      <c r="T997" s="14">
        <f>SUM(Table2[[#This Row],[M4B]],Table2[[#This Row],[M4B_h]])</f>
        <v>3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98" s="17" t="s">
        <v>849</v>
      </c>
      <c r="D998" s="18">
        <v>1</v>
      </c>
      <c r="E998" s="22" t="s">
        <v>261</v>
      </c>
      <c r="F998" s="43">
        <f>IF(Table2[[#This Row],[M5B]]="",Table2[[#This Row],[M5B_h]],SUM(Table2[[#This Row],[M5B_h]],Table2[[#This Row],[M5B]]))</f>
        <v>1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</v>
      </c>
      <c r="R998" s="14">
        <f>SUM(Table2[[#This Row],[M2B]],Table2[[#This Row],[M2B_h]])</f>
        <v>1</v>
      </c>
      <c r="S998" s="14">
        <f>SUM(Table2[[#This Row],[M3B]],Table2[[#This Row],[M3B_h]])</f>
        <v>1</v>
      </c>
      <c r="T998" s="14">
        <f>SUM(Table2[[#This Row],[M4B]],Table2[[#This Row],[M4B_h]])</f>
        <v>1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99" s="17" t="s">
        <v>850</v>
      </c>
      <c r="D999" s="18">
        <v>1</v>
      </c>
      <c r="E999" s="22" t="s">
        <v>88</v>
      </c>
      <c r="F999" s="43">
        <f>IF(Table2[[#This Row],[M5B]]="",Table2[[#This Row],[M5B_h]],SUM(Table2[[#This Row],[M5B_h]],Table2[[#This Row],[M5B]]))</f>
        <v>1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</v>
      </c>
      <c r="R999" s="14">
        <f>SUM(Table2[[#This Row],[M2B]],Table2[[#This Row],[M2B_h]])</f>
        <v>1</v>
      </c>
      <c r="S999" s="14">
        <f>SUM(Table2[[#This Row],[M3B]],Table2[[#This Row],[M3B_h]])</f>
        <v>1</v>
      </c>
      <c r="T999" s="14">
        <f>SUM(Table2[[#This Row],[M4B]],Table2[[#This Row],[M4B_h]])</f>
        <v>1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00" s="17" t="s">
        <v>851</v>
      </c>
      <c r="D1000" s="18">
        <v>2</v>
      </c>
      <c r="E1000" s="22" t="s">
        <v>173</v>
      </c>
      <c r="F1000" s="43">
        <f>IF(Table2[[#This Row],[M5B]]="",Table2[[#This Row],[M5B_h]],SUM(Table2[[#This Row],[M5B_h]],Table2[[#This Row],[M5B]]))</f>
        <v>2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2</v>
      </c>
      <c r="R1000" s="14">
        <f>SUM(Table2[[#This Row],[M2B]],Table2[[#This Row],[M2B_h]])</f>
        <v>2</v>
      </c>
      <c r="S1000" s="14">
        <f>SUM(Table2[[#This Row],[M3B]],Table2[[#This Row],[M3B_h]])</f>
        <v>2</v>
      </c>
      <c r="T1000" s="14">
        <f>SUM(Table2[[#This Row],[M4B]],Table2[[#This Row],[M4B_h]])</f>
        <v>2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01" s="17" t="s">
        <v>852</v>
      </c>
      <c r="D1001" s="18">
        <v>2</v>
      </c>
      <c r="E1001" s="22">
        <v>320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02" s="17" t="s">
        <v>853</v>
      </c>
      <c r="D1002" s="18">
        <v>5</v>
      </c>
      <c r="E1002" s="22">
        <v>240</v>
      </c>
      <c r="F1002" s="43">
        <f>IF(Table2[[#This Row],[M5B]]="",Table2[[#This Row],[M5B_h]],SUM(Table2[[#This Row],[M5B_h]],Table2[[#This Row],[M5B]]))</f>
        <v>5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5</v>
      </c>
      <c r="R1002" s="14">
        <f>SUM(Table2[[#This Row],[M2B]],Table2[[#This Row],[M2B_h]])</f>
        <v>5</v>
      </c>
      <c r="S1002" s="14">
        <f>SUM(Table2[[#This Row],[M3B]],Table2[[#This Row],[M3B_h]])</f>
        <v>5</v>
      </c>
      <c r="T1002" s="14">
        <f>SUM(Table2[[#This Row],[M4B]],Table2[[#This Row],[M4B_h]])</f>
        <v>5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03" s="17" t="s">
        <v>854</v>
      </c>
      <c r="D1003" s="18">
        <v>5</v>
      </c>
      <c r="E1003" s="22">
        <v>520</v>
      </c>
      <c r="F1003" s="43">
        <f>IF(Table2[[#This Row],[M5B]]="",Table2[[#This Row],[M5B_h]],SUM(Table2[[#This Row],[M5B_h]],Table2[[#This Row],[M5B]]))</f>
        <v>5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5</v>
      </c>
      <c r="R1003" s="14">
        <f>SUM(Table2[[#This Row],[M2B]],Table2[[#This Row],[M2B_h]])</f>
        <v>5</v>
      </c>
      <c r="S1003" s="14">
        <f>SUM(Table2[[#This Row],[M3B]],Table2[[#This Row],[M3B_h]])</f>
        <v>5</v>
      </c>
      <c r="T1003" s="14">
        <f>SUM(Table2[[#This Row],[M4B]],Table2[[#This Row],[M4B_h]])</f>
        <v>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04" s="17" t="s">
        <v>855</v>
      </c>
      <c r="D1004" s="18">
        <v>2</v>
      </c>
      <c r="E1004" s="22">
        <v>520</v>
      </c>
      <c r="F1004" s="43">
        <f>IF(Table2[[#This Row],[M5B]]="",Table2[[#This Row],[M5B_h]],SUM(Table2[[#This Row],[M5B_h]],Table2[[#This Row],[M5B]]))</f>
        <v>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2</v>
      </c>
      <c r="R1004" s="14">
        <f>SUM(Table2[[#This Row],[M2B]],Table2[[#This Row],[M2B_h]])</f>
        <v>2</v>
      </c>
      <c r="S1004" s="14">
        <f>SUM(Table2[[#This Row],[M3B]],Table2[[#This Row],[M3B_h]])</f>
        <v>2</v>
      </c>
      <c r="T1004" s="14">
        <f>SUM(Table2[[#This Row],[M4B]],Table2[[#This Row],[M4B_h]])</f>
        <v>2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05" s="17" t="s">
        <v>856</v>
      </c>
      <c r="D1005" s="18">
        <v>11</v>
      </c>
      <c r="E1005" s="22" t="s">
        <v>43</v>
      </c>
      <c r="F1005" s="43">
        <f>IF(Table2[[#This Row],[M5B]]="",Table2[[#This Row],[M5B_h]],SUM(Table2[[#This Row],[M5B_h]],Table2[[#This Row],[M5B]]))</f>
        <v>11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11</v>
      </c>
      <c r="R1005" s="14">
        <f>SUM(Table2[[#This Row],[M2B]],Table2[[#This Row],[M2B_h]])</f>
        <v>11</v>
      </c>
      <c r="S1005" s="14">
        <f>SUM(Table2[[#This Row],[M3B]],Table2[[#This Row],[M3B_h]])</f>
        <v>11</v>
      </c>
      <c r="T1005" s="14">
        <f>SUM(Table2[[#This Row],[M4B]],Table2[[#This Row],[M4B_h]])</f>
        <v>11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06" s="17" t="s">
        <v>857</v>
      </c>
      <c r="D1006" s="18">
        <v>1</v>
      </c>
      <c r="E1006" s="22" t="s">
        <v>788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07" s="17" t="s">
        <v>858</v>
      </c>
      <c r="D1007" s="18">
        <v>1</v>
      </c>
      <c r="E1007" s="22" t="s">
        <v>859</v>
      </c>
      <c r="F1007" s="43">
        <f>IF(Table2[[#This Row],[M5B]]="",Table2[[#This Row],[M5B_h]],SUM(Table2[[#This Row],[M5B_h]],Table2[[#This Row],[M5B]]))</f>
        <v>1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</v>
      </c>
      <c r="R1007" s="14">
        <f>SUM(Table2[[#This Row],[M2B]],Table2[[#This Row],[M2B_h]])</f>
        <v>1</v>
      </c>
      <c r="S1007" s="14">
        <f>SUM(Table2[[#This Row],[M3B]],Table2[[#This Row],[M3B_h]])</f>
        <v>1</v>
      </c>
      <c r="T1007" s="14">
        <f>SUM(Table2[[#This Row],[M4B]],Table2[[#This Row],[M4B_h]])</f>
        <v>1</v>
      </c>
    </row>
    <row r="1008" spans="1:20">
      <c r="A1008" s="11" t="str">
        <f>IF(Table2[[#This Row],[TT]]=0,"",ROW())</f>
        <v/>
      </c>
      <c r="B100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08" s="17" t="s">
        <v>860</v>
      </c>
      <c r="D1008" s="18">
        <v>0</v>
      </c>
      <c r="E1008" s="22" t="s">
        <v>2992</v>
      </c>
      <c r="F1008" s="43">
        <f>IF(Table2[[#This Row],[M5B]]="",Table2[[#This Row],[M5B_h]],SUM(Table2[[#This Row],[M5B_h]],Table2[[#This Row],[M5B]]))</f>
        <v>0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0</v>
      </c>
      <c r="R1008" s="14">
        <f>SUM(Table2[[#This Row],[M2B]],Table2[[#This Row],[M2B_h]])</f>
        <v>0</v>
      </c>
      <c r="S1008" s="14">
        <f>SUM(Table2[[#This Row],[M3B]],Table2[[#This Row],[M3B_h]])</f>
        <v>0</v>
      </c>
      <c r="T1008" s="14">
        <f>SUM(Table2[[#This Row],[M4B]],Table2[[#This Row],[M4B_h]])</f>
        <v>0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09" s="17" t="s">
        <v>861</v>
      </c>
      <c r="D1009" s="18">
        <v>7</v>
      </c>
      <c r="E1009" s="22" t="s">
        <v>190</v>
      </c>
      <c r="F1009" s="43">
        <f>IF(Table2[[#This Row],[M5B]]="",Table2[[#This Row],[M5B_h]],SUM(Table2[[#This Row],[M5B_h]],Table2[[#This Row],[M5B]]))</f>
        <v>7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7</v>
      </c>
      <c r="R1009" s="14">
        <f>SUM(Table2[[#This Row],[M2B]],Table2[[#This Row],[M2B_h]])</f>
        <v>7</v>
      </c>
      <c r="S1009" s="14">
        <f>SUM(Table2[[#This Row],[M3B]],Table2[[#This Row],[M3B_h]])</f>
        <v>7</v>
      </c>
      <c r="T1009" s="14">
        <f>SUM(Table2[[#This Row],[M4B]],Table2[[#This Row],[M4B_h]])</f>
        <v>7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10" s="17" t="s">
        <v>862</v>
      </c>
      <c r="D1010" s="18">
        <v>10</v>
      </c>
      <c r="E1010" s="22" t="s">
        <v>181</v>
      </c>
      <c r="F1010" s="43">
        <f>IF(Table2[[#This Row],[M5B]]="",Table2[[#This Row],[M5B_h]],SUM(Table2[[#This Row],[M5B_h]],Table2[[#This Row],[M5B]]))</f>
        <v>10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10</v>
      </c>
      <c r="R1010" s="14">
        <f>SUM(Table2[[#This Row],[M2B]],Table2[[#This Row],[M2B_h]])</f>
        <v>10</v>
      </c>
      <c r="S1010" s="14">
        <f>SUM(Table2[[#This Row],[M3B]],Table2[[#This Row],[M3B_h]])</f>
        <v>10</v>
      </c>
      <c r="T1010" s="14">
        <f>SUM(Table2[[#This Row],[M4B]],Table2[[#This Row],[M4B_h]])</f>
        <v>10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11" s="17" t="s">
        <v>863</v>
      </c>
      <c r="D1011" s="18">
        <v>1</v>
      </c>
      <c r="E1011" s="22" t="s">
        <v>864</v>
      </c>
      <c r="F1011" s="43">
        <f>IF(Table2[[#This Row],[M5B]]="",Table2[[#This Row],[M5B_h]],SUM(Table2[[#This Row],[M5B_h]],Table2[[#This Row],[M5B]]))</f>
        <v>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</v>
      </c>
      <c r="R1011" s="14">
        <f>SUM(Table2[[#This Row],[M2B]],Table2[[#This Row],[M2B_h]])</f>
        <v>1</v>
      </c>
      <c r="S1011" s="14">
        <f>SUM(Table2[[#This Row],[M3B]],Table2[[#This Row],[M3B_h]])</f>
        <v>1</v>
      </c>
      <c r="T1011" s="14">
        <f>SUM(Table2[[#This Row],[M4B]],Table2[[#This Row],[M4B_h]])</f>
        <v>1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12" s="17" t="s">
        <v>865</v>
      </c>
      <c r="D1012" s="18">
        <v>12</v>
      </c>
      <c r="E1012" s="22" t="s">
        <v>58</v>
      </c>
      <c r="F1012" s="43">
        <f>IF(Table2[[#This Row],[M5B]]="",Table2[[#This Row],[M5B_h]],SUM(Table2[[#This Row],[M5B_h]],Table2[[#This Row],[M5B]]))</f>
        <v>12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12</v>
      </c>
      <c r="R1012" s="14">
        <f>SUM(Table2[[#This Row],[M2B]],Table2[[#This Row],[M2B_h]])</f>
        <v>12</v>
      </c>
      <c r="S1012" s="14">
        <f>SUM(Table2[[#This Row],[M3B]],Table2[[#This Row],[M3B_h]])</f>
        <v>12</v>
      </c>
      <c r="T1012" s="14">
        <f>SUM(Table2[[#This Row],[M4B]],Table2[[#This Row],[M4B_h]])</f>
        <v>12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13" s="17" t="s">
        <v>866</v>
      </c>
      <c r="D1013" s="18">
        <v>3</v>
      </c>
      <c r="E1013" s="22" t="s">
        <v>181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14" s="17" t="s">
        <v>867</v>
      </c>
      <c r="D1014" s="18">
        <v>7</v>
      </c>
      <c r="E1014" s="22" t="s">
        <v>868</v>
      </c>
      <c r="F1014" s="43">
        <f>IF(Table2[[#This Row],[M5B]]="",Table2[[#This Row],[M5B_h]],SUM(Table2[[#This Row],[M5B_h]],Table2[[#This Row],[M5B]]))</f>
        <v>7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7</v>
      </c>
      <c r="R1014" s="14">
        <f>SUM(Table2[[#This Row],[M2B]],Table2[[#This Row],[M2B_h]])</f>
        <v>7</v>
      </c>
      <c r="S1014" s="14">
        <f>SUM(Table2[[#This Row],[M3B]],Table2[[#This Row],[M3B_h]])</f>
        <v>7</v>
      </c>
      <c r="T1014" s="14">
        <f>SUM(Table2[[#This Row],[M4B]],Table2[[#This Row],[M4B_h]])</f>
        <v>7</v>
      </c>
    </row>
    <row r="1015" spans="1:20">
      <c r="A1015" s="11" t="str">
        <f>IF(Table2[[#This Row],[TT]]=0,"",ROW())</f>
        <v/>
      </c>
      <c r="B101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15" s="17" t="s">
        <v>869</v>
      </c>
      <c r="D1015" s="18">
        <v>0</v>
      </c>
      <c r="E1015" s="22">
        <v>400</v>
      </c>
      <c r="F1015" s="43">
        <f>IF(Table2[[#This Row],[M5B]]="",Table2[[#This Row],[M5B_h]],SUM(Table2[[#This Row],[M5B_h]],Table2[[#This Row],[M5B]]))</f>
        <v>0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0</v>
      </c>
      <c r="R1015" s="14">
        <f>SUM(Table2[[#This Row],[M2B]],Table2[[#This Row],[M2B_h]])</f>
        <v>0</v>
      </c>
      <c r="S1015" s="14">
        <f>SUM(Table2[[#This Row],[M3B]],Table2[[#This Row],[M3B_h]])</f>
        <v>0</v>
      </c>
      <c r="T1015" s="14">
        <f>SUM(Table2[[#This Row],[M4B]],Table2[[#This Row],[M4B_h]])</f>
        <v>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16" s="21" t="s">
        <v>870</v>
      </c>
      <c r="D1016" s="22">
        <v>4</v>
      </c>
      <c r="E1016" s="22" t="s">
        <v>46</v>
      </c>
      <c r="F1016" s="43">
        <f>IF(Table2[[#This Row],[M5B]]="",Table2[[#This Row],[M5B_h]],SUM(Table2[[#This Row],[M5B_h]],Table2[[#This Row],[M5B]]))</f>
        <v>4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4</v>
      </c>
      <c r="R1016" s="14">
        <f>SUM(Table2[[#This Row],[M2B]],Table2[[#This Row],[M2B_h]])</f>
        <v>4</v>
      </c>
      <c r="S1016" s="14">
        <f>SUM(Table2[[#This Row],[M3B]],Table2[[#This Row],[M3B_h]])</f>
        <v>4</v>
      </c>
      <c r="T1016" s="14">
        <f>SUM(Table2[[#This Row],[M4B]],Table2[[#This Row],[M4B_h]])</f>
        <v>4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17" s="17" t="s">
        <v>871</v>
      </c>
      <c r="D1017" s="18">
        <v>4</v>
      </c>
      <c r="E1017" s="22" t="s">
        <v>103</v>
      </c>
      <c r="F1017" s="43">
        <f>IF(Table2[[#This Row],[M5B]]="",Table2[[#This Row],[M5B_h]],SUM(Table2[[#This Row],[M5B_h]],Table2[[#This Row],[M5B]]))</f>
        <v>4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4</v>
      </c>
      <c r="R1017" s="14">
        <f>SUM(Table2[[#This Row],[M2B]],Table2[[#This Row],[M2B_h]])</f>
        <v>4</v>
      </c>
      <c r="S1017" s="14">
        <f>SUM(Table2[[#This Row],[M3B]],Table2[[#This Row],[M3B_h]])</f>
        <v>4</v>
      </c>
      <c r="T1017" s="14">
        <f>SUM(Table2[[#This Row],[M4B]],Table2[[#This Row],[M4B_h]])</f>
        <v>4</v>
      </c>
    </row>
    <row r="1018" spans="1:20">
      <c r="A1018" s="11" t="str">
        <f>IF(Table2[[#This Row],[TT]]=0,"",ROW())</f>
        <v/>
      </c>
      <c r="B101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18" s="17" t="s">
        <v>872</v>
      </c>
      <c r="D1018" s="18">
        <v>0</v>
      </c>
      <c r="E1018" s="22" t="s">
        <v>873</v>
      </c>
      <c r="F1018" s="43">
        <f>IF(Table2[[#This Row],[M5B]]="",Table2[[#This Row],[M5B_h]],SUM(Table2[[#This Row],[M5B_h]],Table2[[#This Row],[M5B]]))</f>
        <v>0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0</v>
      </c>
      <c r="R1018" s="14">
        <f>SUM(Table2[[#This Row],[M2B]],Table2[[#This Row],[M2B_h]])</f>
        <v>0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19" s="17" t="s">
        <v>874</v>
      </c>
      <c r="D1019" s="18">
        <v>12</v>
      </c>
      <c r="E1019" s="22">
        <v>175</v>
      </c>
      <c r="F1019" s="43">
        <f>IF(Table2[[#This Row],[M5B]]="",Table2[[#This Row],[M5B_h]],SUM(Table2[[#This Row],[M5B_h]],Table2[[#This Row],[M5B]]))</f>
        <v>12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12</v>
      </c>
      <c r="R1019" s="14">
        <f>SUM(Table2[[#This Row],[M2B]],Table2[[#This Row],[M2B_h]])</f>
        <v>12</v>
      </c>
      <c r="S1019" s="14">
        <f>SUM(Table2[[#This Row],[M3B]],Table2[[#This Row],[M3B_h]])</f>
        <v>12</v>
      </c>
      <c r="T1019" s="14">
        <f>SUM(Table2[[#This Row],[M4B]],Table2[[#This Row],[M4B_h]])</f>
        <v>12</v>
      </c>
    </row>
    <row r="1020" spans="1:20">
      <c r="A1020" s="13">
        <f>IF(Table2[[#This Row],[TT]]=0,"",ROW())</f>
        <v>1020</v>
      </c>
      <c r="B102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20" s="16" t="s">
        <v>2394</v>
      </c>
      <c r="D1020" s="18">
        <v>17</v>
      </c>
      <c r="E1020" s="47" t="s">
        <v>2625</v>
      </c>
      <c r="F1020" s="43">
        <f>IF(Table2[[#This Row],[M5B]]="",Table2[[#This Row],[M5B_h]],SUM(Table2[[#This Row],[M5B_h]],Table2[[#This Row],[M5B]]))</f>
        <v>17</v>
      </c>
      <c r="H1020" s="14" t="str">
        <f>IF(Table2[[#This Row],[M1A]]="","",Table2[[#This Row],[M1A]]-Table2[[#This Row],[AWAL]])</f>
        <v/>
      </c>
      <c r="J1020" s="14" t="str">
        <f>IF(Table2[[#This Row],[M2A]]="","",SUM(Table2[[#This Row],[M2A]]-Table2[[#This Row],[M2B_h]]))</f>
        <v/>
      </c>
      <c r="L1020" s="14" t="str">
        <f>IF(Table2[[#This Row],[M3A]]="","",SUM(Table2[[#This Row],[M3A]]-Table2[[#This Row],[M3B_h]]))</f>
        <v/>
      </c>
      <c r="N1020" s="14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17</v>
      </c>
      <c r="R1020" s="14">
        <f>SUM(Table2[[#This Row],[M2B]],Table2[[#This Row],[M2B_h]])</f>
        <v>17</v>
      </c>
      <c r="S1020" s="14">
        <f>SUM(Table2[[#This Row],[M3B]],Table2[[#This Row],[M3B_h]])</f>
        <v>17</v>
      </c>
      <c r="T1020" s="14">
        <f>SUM(Table2[[#This Row],[M4B]],Table2[[#This Row],[M4B_h]])</f>
        <v>17</v>
      </c>
    </row>
    <row r="1021" spans="1:20">
      <c r="A1021" s="13">
        <f>IF(Table2[[#This Row],[TT]]=0,"",ROW())</f>
        <v>1021</v>
      </c>
      <c r="B102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21" s="16" t="s">
        <v>875</v>
      </c>
      <c r="D1021" s="18">
        <v>29</v>
      </c>
      <c r="E1021" s="47" t="s">
        <v>46</v>
      </c>
      <c r="F1021" s="43">
        <f>IF(Table2[[#This Row],[M5B]]="",Table2[[#This Row],[M5B_h]],SUM(Table2[[#This Row],[M5B_h]],Table2[[#This Row],[M5B]]))</f>
        <v>29</v>
      </c>
      <c r="H1021" s="14" t="str">
        <f>IF(Table2[[#This Row],[M1A]]="","",Table2[[#This Row],[M1A]]-Table2[[#This Row],[AWAL]])</f>
        <v/>
      </c>
      <c r="J1021" s="14" t="str">
        <f>IF(Table2[[#This Row],[M2A]]="","",SUM(Table2[[#This Row],[M2A]]-Table2[[#This Row],[M2B_h]]))</f>
        <v/>
      </c>
      <c r="L1021" s="14" t="str">
        <f>IF(Table2[[#This Row],[M3A]]="","",SUM(Table2[[#This Row],[M3A]]-Table2[[#This Row],[M3B_h]]))</f>
        <v/>
      </c>
      <c r="N1021" s="14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29</v>
      </c>
      <c r="R1021" s="14">
        <f>SUM(Table2[[#This Row],[M2B]],Table2[[#This Row],[M2B_h]])</f>
        <v>29</v>
      </c>
      <c r="S1021" s="14">
        <f>SUM(Table2[[#This Row],[M3B]],Table2[[#This Row],[M3B_h]])</f>
        <v>29</v>
      </c>
      <c r="T1021" s="14">
        <f>SUM(Table2[[#This Row],[M4B]],Table2[[#This Row],[M4B_h]])</f>
        <v>29</v>
      </c>
    </row>
    <row r="1022" spans="1:20">
      <c r="A1022" s="13" t="str">
        <f>IF(Table2[[#This Row],[TT]]=0,"",ROW())</f>
        <v/>
      </c>
      <c r="B102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22" s="16" t="s">
        <v>2983</v>
      </c>
      <c r="D1022" s="18">
        <v>0</v>
      </c>
      <c r="E1022" s="47" t="s">
        <v>2562</v>
      </c>
      <c r="F1022" s="43">
        <f>IF(Table2[[#This Row],[M5B]]="",Table2[[#This Row],[M5B_h]],SUM(Table2[[#This Row],[M5B_h]],Table2[[#This Row],[M5B]]))</f>
        <v>0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23" s="17" t="s">
        <v>876</v>
      </c>
      <c r="D1023" s="18">
        <v>5</v>
      </c>
      <c r="E1023" s="22" t="s">
        <v>877</v>
      </c>
      <c r="F1023" s="43">
        <f>IF(Table2[[#This Row],[M5B]]="",Table2[[#This Row],[M5B_h]],SUM(Table2[[#This Row],[M5B_h]],Table2[[#This Row],[M5B]]))</f>
        <v>5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24" s="17" t="s">
        <v>878</v>
      </c>
      <c r="D1024" s="18">
        <v>21</v>
      </c>
      <c r="E1024" s="22">
        <v>100</v>
      </c>
      <c r="F1024" s="43">
        <f>IF(Table2[[#This Row],[M5B]]="",Table2[[#This Row],[M5B_h]],SUM(Table2[[#This Row],[M5B_h]],Table2[[#This Row],[M5B]]))</f>
        <v>20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K1024" s="12">
        <v>20</v>
      </c>
      <c r="L1024" s="12">
        <f>IF(Table2[[#This Row],[M3A]]="","",SUM(Table2[[#This Row],[M3A]]-Table2[[#This Row],[M3B_h]]))</f>
        <v>-1</v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21</v>
      </c>
      <c r="R1024" s="14">
        <f>SUM(Table2[[#This Row],[M2B]],Table2[[#This Row],[M2B_h]])</f>
        <v>21</v>
      </c>
      <c r="S1024" s="14">
        <f>SUM(Table2[[#This Row],[M3B]],Table2[[#This Row],[M3B_h]])</f>
        <v>20</v>
      </c>
      <c r="T1024" s="14">
        <f>SUM(Table2[[#This Row],[M4B]],Table2[[#This Row],[M4B_h]])</f>
        <v>20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25" s="17" t="s">
        <v>879</v>
      </c>
      <c r="D1025" s="18">
        <v>13</v>
      </c>
      <c r="E1025" s="22" t="s">
        <v>103</v>
      </c>
      <c r="F1025" s="43">
        <f>IF(Table2[[#This Row],[M5B]]="",Table2[[#This Row],[M5B_h]],SUM(Table2[[#This Row],[M5B_h]],Table2[[#This Row],[M5B]]))</f>
        <v>13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13</v>
      </c>
      <c r="R1025" s="14">
        <f>SUM(Table2[[#This Row],[M2B]],Table2[[#This Row],[M2B_h]])</f>
        <v>13</v>
      </c>
      <c r="S1025" s="14">
        <f>SUM(Table2[[#This Row],[M3B]],Table2[[#This Row],[M3B_h]])</f>
        <v>13</v>
      </c>
      <c r="T1025" s="14">
        <f>SUM(Table2[[#This Row],[M4B]],Table2[[#This Row],[M4B_h]])</f>
        <v>13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26" s="17" t="s">
        <v>4625</v>
      </c>
      <c r="D1026" s="18">
        <v>9</v>
      </c>
      <c r="E1026" s="22" t="s">
        <v>77</v>
      </c>
      <c r="F1026" s="43">
        <f>IF(Table2[[#This Row],[M5B]]="",Table2[[#This Row],[M5B_h]],SUM(Table2[[#This Row],[M5B_h]],Table2[[#This Row],[M5B]]))</f>
        <v>9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9</v>
      </c>
      <c r="R1026" s="14">
        <f>SUM(Table2[[#This Row],[M2B]],Table2[[#This Row],[M2B_h]])</f>
        <v>9</v>
      </c>
      <c r="S1026" s="14">
        <f>SUM(Table2[[#This Row],[M3B]],Table2[[#This Row],[M3B_h]])</f>
        <v>9</v>
      </c>
      <c r="T1026" s="14">
        <f>SUM(Table2[[#This Row],[M4B]],Table2[[#This Row],[M4B_h]])</f>
        <v>9</v>
      </c>
    </row>
    <row r="1027" spans="1:20">
      <c r="A1027" s="11" t="str">
        <f>IF(Table2[[#This Row],[TT]]=0,"",ROW())</f>
        <v/>
      </c>
      <c r="B102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27" s="17" t="s">
        <v>880</v>
      </c>
      <c r="D1027" s="18">
        <v>0</v>
      </c>
      <c r="E1027" s="22" t="s">
        <v>45</v>
      </c>
      <c r="F1027" s="43">
        <f>IF(Table2[[#This Row],[M5B]]="",Table2[[#This Row],[M5B_h]],SUM(Table2[[#This Row],[M5B_h]],Table2[[#This Row],[M5B]]))</f>
        <v>0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0</v>
      </c>
      <c r="R1027" s="14">
        <f>SUM(Table2[[#This Row],[M2B]],Table2[[#This Row],[M2B_h]])</f>
        <v>0</v>
      </c>
      <c r="S1027" s="14">
        <f>SUM(Table2[[#This Row],[M3B]],Table2[[#This Row],[M3B_h]])</f>
        <v>0</v>
      </c>
      <c r="T1027" s="14">
        <f>SUM(Table2[[#This Row],[M4B]],Table2[[#This Row],[M4B_h]])</f>
        <v>0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28" s="17" t="s">
        <v>881</v>
      </c>
      <c r="D1028" s="18">
        <v>13</v>
      </c>
      <c r="E1028" s="22" t="s">
        <v>272</v>
      </c>
      <c r="F1028" s="43">
        <f>IF(Table2[[#This Row],[M5B]]="",Table2[[#This Row],[M5B_h]],SUM(Table2[[#This Row],[M5B_h]],Table2[[#This Row],[M5B]]))</f>
        <v>13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13</v>
      </c>
      <c r="R1028" s="14">
        <f>SUM(Table2[[#This Row],[M2B]],Table2[[#This Row],[M2B_h]])</f>
        <v>13</v>
      </c>
      <c r="S1028" s="14">
        <f>SUM(Table2[[#This Row],[M3B]],Table2[[#This Row],[M3B_h]])</f>
        <v>13</v>
      </c>
      <c r="T1028" s="14">
        <f>SUM(Table2[[#This Row],[M4B]],Table2[[#This Row],[M4B_h]])</f>
        <v>13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29" s="17" t="s">
        <v>882</v>
      </c>
      <c r="D1029" s="18">
        <v>4</v>
      </c>
      <c r="E1029" s="22">
        <v>72</v>
      </c>
      <c r="F1029" s="43">
        <f>IF(Table2[[#This Row],[M5B]]="",Table2[[#This Row],[M5B_h]],SUM(Table2[[#This Row],[M5B_h]],Table2[[#This Row],[M5B]]))</f>
        <v>4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>
      <c r="A1030" s="11" t="str">
        <f>IF(Table2[[#This Row],[TT]]=0,"",ROW())</f>
        <v/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30" s="17" t="s">
        <v>883</v>
      </c>
      <c r="D1030" s="18">
        <v>2</v>
      </c>
      <c r="E1030" s="22">
        <v>24</v>
      </c>
      <c r="F1030" s="43">
        <f>IF(Table2[[#This Row],[M5B]]="",Table2[[#This Row],[M5B_h]],SUM(Table2[[#This Row],[M5B_h]],Table2[[#This Row],[M5B]]))</f>
        <v>0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K1030" s="12">
        <v>0</v>
      </c>
      <c r="L1030" s="12">
        <f>IF(Table2[[#This Row],[M3A]]="","",SUM(Table2[[#This Row],[M3A]]-Table2[[#This Row],[M3B_h]]))</f>
        <v>-2</v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</v>
      </c>
      <c r="R1030" s="14">
        <f>SUM(Table2[[#This Row],[M2B]],Table2[[#This Row],[M2B_h]])</f>
        <v>2</v>
      </c>
      <c r="S1030" s="14">
        <f>SUM(Table2[[#This Row],[M3B]],Table2[[#This Row],[M3B_h]])</f>
        <v>0</v>
      </c>
      <c r="T1030" s="14">
        <f>SUM(Table2[[#This Row],[M4B]],Table2[[#This Row],[M4B_h]])</f>
        <v>0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31" s="17" t="s">
        <v>2395</v>
      </c>
      <c r="D1031" s="18">
        <v>13</v>
      </c>
      <c r="E1031" s="22" t="s">
        <v>2488</v>
      </c>
      <c r="F1031" s="43">
        <f>IF(Table2[[#This Row],[M5B]]="",Table2[[#This Row],[M5B_h]],SUM(Table2[[#This Row],[M5B_h]],Table2[[#This Row],[M5B]]))</f>
        <v>11</v>
      </c>
      <c r="G1031" s="12">
        <v>11</v>
      </c>
      <c r="H1031" s="12">
        <f>IF(Table2[[#This Row],[M1A]]="","",Table2[[#This Row],[M1A]]-Table2[[#This Row],[AWAL]])</f>
        <v>-2</v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32" s="21" t="s">
        <v>884</v>
      </c>
      <c r="D1032" s="22">
        <v>4</v>
      </c>
      <c r="E1032" s="22" t="s">
        <v>286</v>
      </c>
      <c r="F1032" s="43">
        <f>IF(Table2[[#This Row],[M5B]]="",Table2[[#This Row],[M5B_h]],SUM(Table2[[#This Row],[M5B_h]],Table2[[#This Row],[M5B]]))</f>
        <v>1</v>
      </c>
      <c r="G1032" s="12">
        <v>2</v>
      </c>
      <c r="H1032" s="12">
        <f>IF(Table2[[#This Row],[M1A]]="","",Table2[[#This Row],[M1A]]-Table2[[#This Row],[AWAL]])</f>
        <v>-2</v>
      </c>
      <c r="I1032" s="12">
        <v>1</v>
      </c>
      <c r="J1032" s="12">
        <f>IF(Table2[[#This Row],[M2A]]="","",SUM(Table2[[#This Row],[M2A]]-Table2[[#This Row],[M2B_h]]))</f>
        <v>-1</v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2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33" s="21" t="s">
        <v>885</v>
      </c>
      <c r="D1033" s="22">
        <v>3</v>
      </c>
      <c r="E1033" s="22" t="s">
        <v>340</v>
      </c>
      <c r="F1033" s="43">
        <f>IF(Table2[[#This Row],[M5B]]="",Table2[[#This Row],[M5B_h]],SUM(Table2[[#This Row],[M5B_h]],Table2[[#This Row],[M5B]]))</f>
        <v>3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3</v>
      </c>
      <c r="R1033" s="14">
        <f>SUM(Table2[[#This Row],[M2B]],Table2[[#This Row],[M2B_h]])</f>
        <v>3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34" s="17" t="s">
        <v>886</v>
      </c>
      <c r="D1034" s="18">
        <v>12</v>
      </c>
      <c r="E1034" s="22" t="s">
        <v>52</v>
      </c>
      <c r="F1034" s="43">
        <f>IF(Table2[[#This Row],[M5B]]="",Table2[[#This Row],[M5B_h]],SUM(Table2[[#This Row],[M5B_h]],Table2[[#This Row],[M5B]]))</f>
        <v>12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12</v>
      </c>
      <c r="R1034" s="14">
        <f>SUM(Table2[[#This Row],[M2B]],Table2[[#This Row],[M2B_h]])</f>
        <v>12</v>
      </c>
      <c r="S1034" s="14">
        <f>SUM(Table2[[#This Row],[M3B]],Table2[[#This Row],[M3B_h]])</f>
        <v>12</v>
      </c>
      <c r="T1034" s="14">
        <f>SUM(Table2[[#This Row],[M4B]],Table2[[#This Row],[M4B_h]])</f>
        <v>12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35" s="17" t="s">
        <v>887</v>
      </c>
      <c r="D1035" s="18">
        <v>10</v>
      </c>
      <c r="E1035" s="22" t="s">
        <v>52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36" s="21" t="s">
        <v>888</v>
      </c>
      <c r="D1036" s="22">
        <v>5</v>
      </c>
      <c r="E1036" s="22" t="s">
        <v>282</v>
      </c>
      <c r="F1036" s="43">
        <f>IF(Table2[[#This Row],[M5B]]="",Table2[[#This Row],[M5B_h]],SUM(Table2[[#This Row],[M5B_h]],Table2[[#This Row],[M5B]]))</f>
        <v>5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5</v>
      </c>
      <c r="R1036" s="14">
        <f>SUM(Table2[[#This Row],[M2B]],Table2[[#This Row],[M2B_h]])</f>
        <v>5</v>
      </c>
      <c r="S1036" s="14">
        <f>SUM(Table2[[#This Row],[M3B]],Table2[[#This Row],[M3B_h]])</f>
        <v>5</v>
      </c>
      <c r="T1036" s="14">
        <f>SUM(Table2[[#This Row],[M4B]],Table2[[#This Row],[M4B_h]])</f>
        <v>5</v>
      </c>
    </row>
    <row r="1037" spans="1:20">
      <c r="A1037" s="11" t="str">
        <f>IF(Table2[[#This Row],[TT]]=0,"",ROW())</f>
        <v/>
      </c>
      <c r="B103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37" s="17" t="s">
        <v>889</v>
      </c>
      <c r="D1037" s="18">
        <v>0</v>
      </c>
      <c r="E1037" s="22" t="s">
        <v>890</v>
      </c>
      <c r="F1037" s="43">
        <f>IF(Table2[[#This Row],[M5B]]="",Table2[[#This Row],[M5B_h]],SUM(Table2[[#This Row],[M5B_h]],Table2[[#This Row],[M5B]]))</f>
        <v>0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 t="str">
        <f>IF(Table2[[#This Row],[TT]]=0,"",ROW())</f>
        <v/>
      </c>
      <c r="B103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38" s="17" t="s">
        <v>4313</v>
      </c>
      <c r="D1038" s="18">
        <v>0</v>
      </c>
      <c r="E1038" s="47" t="s">
        <v>2626</v>
      </c>
      <c r="F1038" s="43">
        <f>IF(Table2[[#This Row],[M5B]]="",Table2[[#This Row],[M5B_h]],SUM(Table2[[#This Row],[M5B_h]],Table2[[#This Row],[M5B]]))</f>
        <v>0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0</v>
      </c>
      <c r="R1038" s="14">
        <f>SUM(Table2[[#This Row],[M2B]],Table2[[#This Row],[M2B_h]])</f>
        <v>0</v>
      </c>
      <c r="S1038" s="14">
        <f>SUM(Table2[[#This Row],[M3B]],Table2[[#This Row],[M3B_h]])</f>
        <v>0</v>
      </c>
      <c r="T1038" s="14">
        <f>SUM(Table2[[#This Row],[M4B]],Table2[[#This Row],[M4B_h]])</f>
        <v>0</v>
      </c>
    </row>
    <row r="1039" spans="1:20">
      <c r="A1039" s="11" t="str">
        <f>IF(Table2[[#This Row],[TT]]=0,"",ROW())</f>
        <v/>
      </c>
      <c r="B103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39" s="17" t="s">
        <v>891</v>
      </c>
      <c r="D1039" s="18">
        <v>0</v>
      </c>
      <c r="E1039" s="22" t="s">
        <v>781</v>
      </c>
      <c r="F1039" s="43">
        <f>IF(Table2[[#This Row],[M5B]]="",Table2[[#This Row],[M5B_h]],SUM(Table2[[#This Row],[M5B_h]],Table2[[#This Row],[M5B]]))</f>
        <v>0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0</v>
      </c>
      <c r="R1039" s="14">
        <f>SUM(Table2[[#This Row],[M2B]],Table2[[#This Row],[M2B_h]])</f>
        <v>0</v>
      </c>
      <c r="S1039" s="14">
        <f>SUM(Table2[[#This Row],[M3B]],Table2[[#This Row],[M3B_h]])</f>
        <v>0</v>
      </c>
      <c r="T1039" s="14">
        <f>SUM(Table2[[#This Row],[M4B]],Table2[[#This Row],[M4B_h]])</f>
        <v>0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40" s="17" t="s">
        <v>892</v>
      </c>
      <c r="D1040" s="18">
        <v>3</v>
      </c>
      <c r="E1040" s="22" t="s">
        <v>173</v>
      </c>
      <c r="F1040" s="43">
        <f>IF(Table2[[#This Row],[M5B]]="",Table2[[#This Row],[M5B_h]],SUM(Table2[[#This Row],[M5B_h]],Table2[[#This Row],[M5B]]))</f>
        <v>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3</v>
      </c>
      <c r="R1040" s="14">
        <f>SUM(Table2[[#This Row],[M2B]],Table2[[#This Row],[M2B_h]])</f>
        <v>3</v>
      </c>
      <c r="S1040" s="14">
        <f>SUM(Table2[[#This Row],[M3B]],Table2[[#This Row],[M3B_h]])</f>
        <v>3</v>
      </c>
      <c r="T1040" s="14">
        <f>SUM(Table2[[#This Row],[M4B]],Table2[[#This Row],[M4B_h]])</f>
        <v>3</v>
      </c>
    </row>
    <row r="1041" spans="1:20">
      <c r="A1041" s="11" t="str">
        <f>IF(Table2[[#This Row],[TT]]=0,"",ROW())</f>
        <v/>
      </c>
      <c r="B104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41" s="17" t="s">
        <v>893</v>
      </c>
      <c r="D1041" s="18">
        <v>0</v>
      </c>
      <c r="E1041" s="22" t="s">
        <v>890</v>
      </c>
      <c r="F1041" s="43">
        <f>IF(Table2[[#This Row],[M5B]]="",Table2[[#This Row],[M5B_h]],SUM(Table2[[#This Row],[M5B_h]],Table2[[#This Row],[M5B]]))</f>
        <v>0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0</v>
      </c>
      <c r="R1041" s="14">
        <f>SUM(Table2[[#This Row],[M2B]],Table2[[#This Row],[M2B_h]])</f>
        <v>0</v>
      </c>
      <c r="S1041" s="14">
        <f>SUM(Table2[[#This Row],[M3B]],Table2[[#This Row],[M3B_h]])</f>
        <v>0</v>
      </c>
      <c r="T1041" s="14">
        <f>SUM(Table2[[#This Row],[M4B]],Table2[[#This Row],[M4B_h]])</f>
        <v>0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42" s="17" t="s">
        <v>894</v>
      </c>
      <c r="D1042" s="18">
        <v>0</v>
      </c>
      <c r="E1042" s="22">
        <v>150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K1042" s="12">
        <v>1</v>
      </c>
      <c r="L1042" s="12">
        <f>IF(Table2[[#This Row],[M3A]]="","",SUM(Table2[[#This Row],[M3A]]-Table2[[#This Row],[M3B_h]]))</f>
        <v>1</v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43" s="17" t="s">
        <v>4708</v>
      </c>
      <c r="D1043" s="18">
        <v>5</v>
      </c>
      <c r="E1043" s="22" t="s">
        <v>2476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K1043" s="12">
        <v>4</v>
      </c>
      <c r="L1043" s="12">
        <f>IF(Table2[[#This Row],[M3A]]="","",SUM(Table2[[#This Row],[M3A]]-Table2[[#This Row],[M3B_h]]))</f>
        <v>-1</v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5</v>
      </c>
      <c r="R1043" s="14">
        <f>SUM(Table2[[#This Row],[M2B]],Table2[[#This Row],[M2B_h]])</f>
        <v>5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44" s="17" t="s">
        <v>2384</v>
      </c>
      <c r="D1044" s="18">
        <v>6</v>
      </c>
      <c r="E1044" s="22" t="s">
        <v>2476</v>
      </c>
      <c r="F1044" s="43">
        <f>IF(Table2[[#This Row],[M5B]]="",Table2[[#This Row],[M5B_h]],SUM(Table2[[#This Row],[M5B_h]],Table2[[#This Row],[M5B]]))</f>
        <v>6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6</v>
      </c>
      <c r="R1044" s="14">
        <f>SUM(Table2[[#This Row],[M2B]],Table2[[#This Row],[M2B_h]])</f>
        <v>6</v>
      </c>
      <c r="S1044" s="14">
        <f>SUM(Table2[[#This Row],[M3B]],Table2[[#This Row],[M3B_h]])</f>
        <v>6</v>
      </c>
      <c r="T1044" s="14">
        <f>SUM(Table2[[#This Row],[M4B]],Table2[[#This Row],[M4B_h]])</f>
        <v>6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45" s="17" t="s">
        <v>895</v>
      </c>
      <c r="D1045" s="18">
        <v>86</v>
      </c>
      <c r="E1045" s="22">
        <v>150</v>
      </c>
      <c r="F1045" s="43">
        <f>IF(Table2[[#This Row],[M5B]]="",Table2[[#This Row],[M5B_h]],SUM(Table2[[#This Row],[M5B_h]],Table2[[#This Row],[M5B]]))</f>
        <v>85</v>
      </c>
      <c r="G1045" s="12">
        <v>85</v>
      </c>
      <c r="H1045" s="12">
        <f>IF(Table2[[#This Row],[M1A]]="","",Table2[[#This Row],[M1A]]-Table2[[#This Row],[AWAL]])</f>
        <v>-1</v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85</v>
      </c>
      <c r="R1045" s="14">
        <f>SUM(Table2[[#This Row],[M2B]],Table2[[#This Row],[M2B_h]])</f>
        <v>85</v>
      </c>
      <c r="S1045" s="14">
        <f>SUM(Table2[[#This Row],[M3B]],Table2[[#This Row],[M3B_h]])</f>
        <v>85</v>
      </c>
      <c r="T1045" s="14">
        <f>SUM(Table2[[#This Row],[M4B]],Table2[[#This Row],[M4B_h]])</f>
        <v>85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46" s="17" t="s">
        <v>896</v>
      </c>
      <c r="D1046" s="18">
        <v>2</v>
      </c>
      <c r="E1046" s="22" t="s">
        <v>11</v>
      </c>
      <c r="F1046" s="43">
        <f>IF(Table2[[#This Row],[M5B]]="",Table2[[#This Row],[M5B_h]],SUM(Table2[[#This Row],[M5B_h]],Table2[[#This Row],[M5B]]))</f>
        <v>2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2</v>
      </c>
      <c r="R1046" s="14">
        <f>SUM(Table2[[#This Row],[M2B]],Table2[[#This Row],[M2B_h]])</f>
        <v>2</v>
      </c>
      <c r="S1046" s="14">
        <f>SUM(Table2[[#This Row],[M3B]],Table2[[#This Row],[M3B_h]])</f>
        <v>2</v>
      </c>
      <c r="T1046" s="14">
        <f>SUM(Table2[[#This Row],[M4B]],Table2[[#This Row],[M4B_h]])</f>
        <v>2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47" s="17" t="s">
        <v>897</v>
      </c>
      <c r="D1047" s="18">
        <v>2</v>
      </c>
      <c r="E1047" s="22" t="s">
        <v>28</v>
      </c>
      <c r="F1047" s="43">
        <f>IF(Table2[[#This Row],[M5B]]="",Table2[[#This Row],[M5B_h]],SUM(Table2[[#This Row],[M5B_h]],Table2[[#This Row],[M5B]]))</f>
        <v>2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2</v>
      </c>
      <c r="R1047" s="14">
        <f>SUM(Table2[[#This Row],[M2B]],Table2[[#This Row],[M2B_h]])</f>
        <v>2</v>
      </c>
      <c r="S1047" s="14">
        <f>SUM(Table2[[#This Row],[M3B]],Table2[[#This Row],[M3B_h]])</f>
        <v>2</v>
      </c>
      <c r="T1047" s="14">
        <f>SUM(Table2[[#This Row],[M4B]],Table2[[#This Row],[M4B_h]])</f>
        <v>2</v>
      </c>
    </row>
    <row r="1048" spans="1:20">
      <c r="A1048" s="13" t="str">
        <f>IF(Table2[[#This Row],[TT]]=0,"",ROW())</f>
        <v/>
      </c>
      <c r="B104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48" s="16" t="s">
        <v>2856</v>
      </c>
      <c r="D1048" s="18">
        <v>0</v>
      </c>
      <c r="E1048" s="47" t="s">
        <v>2857</v>
      </c>
      <c r="F1048" s="43">
        <f>IF(Table2[[#This Row],[M5B]]="",Table2[[#This Row],[M5B_h]],SUM(Table2[[#This Row],[M5B_h]],Table2[[#This Row],[M5B]]))</f>
        <v>0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0</v>
      </c>
      <c r="R1048" s="14">
        <f>SUM(Table2[[#This Row],[M2B]],Table2[[#This Row],[M2B_h]])</f>
        <v>0</v>
      </c>
      <c r="S1048" s="14">
        <f>SUM(Table2[[#This Row],[M3B]],Table2[[#This Row],[M3B_h]])</f>
        <v>0</v>
      </c>
      <c r="T1048" s="14">
        <f>SUM(Table2[[#This Row],[M4B]],Table2[[#This Row],[M4B_h]])</f>
        <v>0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49" s="17" t="s">
        <v>2409</v>
      </c>
      <c r="D1049" s="18">
        <v>3</v>
      </c>
      <c r="E1049" s="22" t="s">
        <v>2470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50" s="17" t="s">
        <v>898</v>
      </c>
      <c r="D1050" s="18">
        <v>13</v>
      </c>
      <c r="E1050" s="22" t="s">
        <v>39</v>
      </c>
      <c r="F1050" s="43">
        <f>IF(Table2[[#This Row],[M5B]]="",Table2[[#This Row],[M5B_h]],SUM(Table2[[#This Row],[M5B_h]],Table2[[#This Row],[M5B]]))</f>
        <v>13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13</v>
      </c>
      <c r="R1050" s="14">
        <f>SUM(Table2[[#This Row],[M2B]],Table2[[#This Row],[M2B_h]])</f>
        <v>13</v>
      </c>
      <c r="S1050" s="14">
        <f>SUM(Table2[[#This Row],[M3B]],Table2[[#This Row],[M3B_h]])</f>
        <v>13</v>
      </c>
      <c r="T1050" s="14">
        <f>SUM(Table2[[#This Row],[M4B]],Table2[[#This Row],[M4B_h]])</f>
        <v>13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1" s="17" t="s">
        <v>899</v>
      </c>
      <c r="D1051" s="18">
        <v>4</v>
      </c>
      <c r="E1051" s="22" t="s">
        <v>794</v>
      </c>
      <c r="F1051" s="43">
        <f>IF(Table2[[#This Row],[M5B]]="",Table2[[#This Row],[M5B_h]],SUM(Table2[[#This Row],[M5B_h]],Table2[[#This Row],[M5B]]))</f>
        <v>4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4</v>
      </c>
      <c r="R1051" s="14">
        <f>SUM(Table2[[#This Row],[M2B]],Table2[[#This Row],[M2B_h]])</f>
        <v>4</v>
      </c>
      <c r="S1051" s="14">
        <f>SUM(Table2[[#This Row],[M3B]],Table2[[#This Row],[M3B_h]])</f>
        <v>4</v>
      </c>
      <c r="T1051" s="14">
        <f>SUM(Table2[[#This Row],[M4B]],Table2[[#This Row],[M4B_h]])</f>
        <v>4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2" s="17" t="s">
        <v>900</v>
      </c>
      <c r="D1052" s="18">
        <v>5</v>
      </c>
      <c r="E1052" s="22" t="s">
        <v>52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53" s="17" t="s">
        <v>901</v>
      </c>
      <c r="D1053" s="18">
        <v>14</v>
      </c>
      <c r="E1053" s="22" t="s">
        <v>11</v>
      </c>
      <c r="F1053" s="43">
        <f>IF(Table2[[#This Row],[M5B]]="",Table2[[#This Row],[M5B_h]],SUM(Table2[[#This Row],[M5B_h]],Table2[[#This Row],[M5B]]))</f>
        <v>14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14</v>
      </c>
      <c r="R1053" s="14">
        <f>SUM(Table2[[#This Row],[M2B]],Table2[[#This Row],[M2B_h]])</f>
        <v>14</v>
      </c>
      <c r="S1053" s="14">
        <f>SUM(Table2[[#This Row],[M3B]],Table2[[#This Row],[M3B_h]])</f>
        <v>14</v>
      </c>
      <c r="T1053" s="14">
        <f>SUM(Table2[[#This Row],[M4B]],Table2[[#This Row],[M4B_h]])</f>
        <v>14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54" s="17" t="s">
        <v>902</v>
      </c>
      <c r="D1054" s="18">
        <v>1</v>
      </c>
      <c r="E1054" s="22" t="s">
        <v>903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55" s="17" t="s">
        <v>904</v>
      </c>
      <c r="D1055" s="18">
        <v>0</v>
      </c>
      <c r="E1055" s="22" t="s">
        <v>905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56" s="17" t="s">
        <v>906</v>
      </c>
      <c r="D1056" s="18">
        <v>12</v>
      </c>
      <c r="E1056" s="22" t="s">
        <v>28</v>
      </c>
      <c r="F1056" s="43">
        <f>IF(Table2[[#This Row],[M5B]]="",Table2[[#This Row],[M5B_h]],SUM(Table2[[#This Row],[M5B_h]],Table2[[#This Row],[M5B]]))</f>
        <v>12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12</v>
      </c>
      <c r="R1056" s="14">
        <f>SUM(Table2[[#This Row],[M2B]],Table2[[#This Row],[M2B_h]])</f>
        <v>12</v>
      </c>
      <c r="S1056" s="14">
        <f>SUM(Table2[[#This Row],[M3B]],Table2[[#This Row],[M3B_h]])</f>
        <v>12</v>
      </c>
      <c r="T1056" s="14">
        <f>SUM(Table2[[#This Row],[M4B]],Table2[[#This Row],[M4B_h]])</f>
        <v>12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57" s="17" t="s">
        <v>907</v>
      </c>
      <c r="D1057" s="18">
        <v>2</v>
      </c>
      <c r="E1057" s="22" t="s">
        <v>256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58" s="17" t="s">
        <v>908</v>
      </c>
      <c r="D1058" s="18">
        <v>11</v>
      </c>
      <c r="E1058" s="22" t="s">
        <v>155</v>
      </c>
      <c r="F1058" s="43">
        <f>IF(Table2[[#This Row],[M5B]]="",Table2[[#This Row],[M5B_h]],SUM(Table2[[#This Row],[M5B_h]],Table2[[#This Row],[M5B]]))</f>
        <v>11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11</v>
      </c>
      <c r="R1058" s="14">
        <f>SUM(Table2[[#This Row],[M2B]],Table2[[#This Row],[M2B_h]])</f>
        <v>11</v>
      </c>
      <c r="S1058" s="14">
        <f>SUM(Table2[[#This Row],[M3B]],Table2[[#This Row],[M3B_h]])</f>
        <v>11</v>
      </c>
      <c r="T1058" s="14">
        <f>SUM(Table2[[#This Row],[M4B]],Table2[[#This Row],[M4B_h]])</f>
        <v>11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59" s="17" t="s">
        <v>909</v>
      </c>
      <c r="D1059" s="18">
        <v>4</v>
      </c>
      <c r="E1059" s="22" t="s">
        <v>155</v>
      </c>
      <c r="F1059" s="43">
        <f>IF(Table2[[#This Row],[M5B]]="",Table2[[#This Row],[M5B_h]],SUM(Table2[[#This Row],[M5B_h]],Table2[[#This Row],[M5B]]))</f>
        <v>3</v>
      </c>
      <c r="G1059" s="12">
        <v>3</v>
      </c>
      <c r="H1059" s="12">
        <f>IF(Table2[[#This Row],[M1A]]="","",Table2[[#This Row],[M1A]]-Table2[[#This Row],[AWAL]])</f>
        <v>-1</v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3</v>
      </c>
      <c r="R1059" s="14">
        <f>SUM(Table2[[#This Row],[M2B]],Table2[[#This Row],[M2B_h]])</f>
        <v>3</v>
      </c>
      <c r="S1059" s="14">
        <f>SUM(Table2[[#This Row],[M3B]],Table2[[#This Row],[M3B_h]])</f>
        <v>3</v>
      </c>
      <c r="T1059" s="14">
        <f>SUM(Table2[[#This Row],[M4B]],Table2[[#This Row],[M4B_h]])</f>
        <v>3</v>
      </c>
    </row>
    <row r="1060" spans="1:20">
      <c r="A1060" s="11" t="str">
        <f>IF(Table2[[#This Row],[TT]]=0,"",ROW())</f>
        <v/>
      </c>
      <c r="B106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60" s="17" t="s">
        <v>910</v>
      </c>
      <c r="D1060" s="18">
        <v>0</v>
      </c>
      <c r="E1060" s="22" t="s">
        <v>911</v>
      </c>
      <c r="F1060" s="43">
        <f>IF(Table2[[#This Row],[M5B]]="",Table2[[#This Row],[M5B_h]],SUM(Table2[[#This Row],[M5B_h]],Table2[[#This Row],[M5B]]))</f>
        <v>0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0</v>
      </c>
      <c r="R1060" s="14">
        <f>SUM(Table2[[#This Row],[M2B]],Table2[[#This Row],[M2B_h]])</f>
        <v>0</v>
      </c>
      <c r="S1060" s="14">
        <f>SUM(Table2[[#This Row],[M3B]],Table2[[#This Row],[M3B_h]])</f>
        <v>0</v>
      </c>
      <c r="T1060" s="14">
        <f>SUM(Table2[[#This Row],[M4B]],Table2[[#This Row],[M4B_h]])</f>
        <v>0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61" s="17" t="s">
        <v>912</v>
      </c>
      <c r="D1061" s="18">
        <v>1</v>
      </c>
      <c r="E1061" s="22" t="s">
        <v>153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62" s="17" t="s">
        <v>913</v>
      </c>
      <c r="D1062" s="18">
        <v>48</v>
      </c>
      <c r="E1062" s="22" t="s">
        <v>153</v>
      </c>
      <c r="F1062" s="43">
        <f>IF(Table2[[#This Row],[M5B]]="",Table2[[#This Row],[M5B_h]],SUM(Table2[[#This Row],[M5B_h]],Table2[[#This Row],[M5B]]))</f>
        <v>48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48</v>
      </c>
      <c r="R1062" s="14">
        <f>SUM(Table2[[#This Row],[M2B]],Table2[[#This Row],[M2B_h]])</f>
        <v>48</v>
      </c>
      <c r="S1062" s="14">
        <f>SUM(Table2[[#This Row],[M3B]],Table2[[#This Row],[M3B_h]])</f>
        <v>48</v>
      </c>
      <c r="T1062" s="14">
        <f>SUM(Table2[[#This Row],[M4B]],Table2[[#This Row],[M4B_h]])</f>
        <v>48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63" s="17" t="s">
        <v>914</v>
      </c>
      <c r="D1063" s="18">
        <v>6</v>
      </c>
      <c r="E1063" s="22" t="s">
        <v>915</v>
      </c>
      <c r="F1063" s="43">
        <f>IF(Table2[[#This Row],[M5B]]="",Table2[[#This Row],[M5B_h]],SUM(Table2[[#This Row],[M5B_h]],Table2[[#This Row],[M5B]]))</f>
        <v>6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6</v>
      </c>
      <c r="R1063" s="14">
        <f>SUM(Table2[[#This Row],[M2B]],Table2[[#This Row],[M2B_h]])</f>
        <v>6</v>
      </c>
      <c r="S1063" s="14">
        <f>SUM(Table2[[#This Row],[M3B]],Table2[[#This Row],[M3B_h]])</f>
        <v>6</v>
      </c>
      <c r="T1063" s="14">
        <f>SUM(Table2[[#This Row],[M4B]],Table2[[#This Row],[M4B_h]])</f>
        <v>6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64" s="17" t="s">
        <v>916</v>
      </c>
      <c r="D1064" s="18">
        <v>11</v>
      </c>
      <c r="E1064" s="22" t="s">
        <v>88</v>
      </c>
      <c r="F1064" s="43">
        <f>IF(Table2[[#This Row],[M5B]]="",Table2[[#This Row],[M5B_h]],SUM(Table2[[#This Row],[M5B_h]],Table2[[#This Row],[M5B]]))</f>
        <v>11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11</v>
      </c>
      <c r="R1064" s="14">
        <f>SUM(Table2[[#This Row],[M2B]],Table2[[#This Row],[M2B_h]])</f>
        <v>11</v>
      </c>
      <c r="S1064" s="14">
        <f>SUM(Table2[[#This Row],[M3B]],Table2[[#This Row],[M3B_h]])</f>
        <v>11</v>
      </c>
      <c r="T1064" s="14">
        <f>SUM(Table2[[#This Row],[M4B]],Table2[[#This Row],[M4B_h]])</f>
        <v>11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65" s="17" t="s">
        <v>917</v>
      </c>
      <c r="D1065" s="18">
        <v>1</v>
      </c>
      <c r="E1065" s="22" t="s">
        <v>88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66" s="17" t="s">
        <v>918</v>
      </c>
      <c r="D1066" s="18">
        <v>47</v>
      </c>
      <c r="E1066" s="22" t="s">
        <v>173</v>
      </c>
      <c r="F1066" s="43">
        <f>IF(Table2[[#This Row],[M5B]]="",Table2[[#This Row],[M5B_h]],SUM(Table2[[#This Row],[M5B_h]],Table2[[#This Row],[M5B]]))</f>
        <v>47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47</v>
      </c>
      <c r="R1066" s="14">
        <f>SUM(Table2[[#This Row],[M2B]],Table2[[#This Row],[M2B_h]])</f>
        <v>47</v>
      </c>
      <c r="S1066" s="14">
        <f>SUM(Table2[[#This Row],[M3B]],Table2[[#This Row],[M3B_h]])</f>
        <v>47</v>
      </c>
      <c r="T1066" s="14">
        <f>SUM(Table2[[#This Row],[M4B]],Table2[[#This Row],[M4B_h]])</f>
        <v>47</v>
      </c>
    </row>
    <row r="1067" spans="1:20">
      <c r="A1067" s="11" t="str">
        <f>IF(Table2[[#This Row],[TT]]=0,"",ROW())</f>
        <v/>
      </c>
      <c r="B106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67" s="17" t="s">
        <v>919</v>
      </c>
      <c r="D1067" s="18">
        <v>0</v>
      </c>
      <c r="E1067" s="22" t="s">
        <v>173</v>
      </c>
      <c r="F1067" s="43">
        <f>IF(Table2[[#This Row],[M5B]]="",Table2[[#This Row],[M5B_h]],SUM(Table2[[#This Row],[M5B_h]],Table2[[#This Row],[M5B]]))</f>
        <v>0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0</v>
      </c>
      <c r="R1067" s="14">
        <f>SUM(Table2[[#This Row],[M2B]],Table2[[#This Row],[M2B_h]])</f>
        <v>0</v>
      </c>
      <c r="S1067" s="14">
        <f>SUM(Table2[[#This Row],[M3B]],Table2[[#This Row],[M3B_h]])</f>
        <v>0</v>
      </c>
      <c r="T1067" s="14">
        <f>SUM(Table2[[#This Row],[M4B]],Table2[[#This Row],[M4B_h]])</f>
        <v>0</v>
      </c>
    </row>
    <row r="1068" spans="1:20">
      <c r="A1068" s="11" t="str">
        <f>IF(Table2[[#This Row],[TT]]=0,"",ROW())</f>
        <v/>
      </c>
      <c r="B106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68" s="17" t="s">
        <v>920</v>
      </c>
      <c r="D1068" s="18">
        <v>0</v>
      </c>
      <c r="E1068" s="22">
        <v>240</v>
      </c>
      <c r="F1068" s="43">
        <f>IF(Table2[[#This Row],[M5B]]="",Table2[[#This Row],[M5B_h]],SUM(Table2[[#This Row],[M5B_h]],Table2[[#This Row],[M5B]]))</f>
        <v>0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0</v>
      </c>
      <c r="R1068" s="14">
        <f>SUM(Table2[[#This Row],[M2B]],Table2[[#This Row],[M2B_h]])</f>
        <v>0</v>
      </c>
      <c r="S1068" s="14">
        <f>SUM(Table2[[#This Row],[M3B]],Table2[[#This Row],[M3B_h]])</f>
        <v>0</v>
      </c>
      <c r="T1068" s="14">
        <f>SUM(Table2[[#This Row],[M4B]],Table2[[#This Row],[M4B_h]])</f>
        <v>0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69" s="17" t="s">
        <v>921</v>
      </c>
      <c r="D1069" s="18">
        <v>5</v>
      </c>
      <c r="E1069" s="22" t="s">
        <v>173</v>
      </c>
      <c r="F1069" s="43">
        <f>IF(Table2[[#This Row],[M5B]]="",Table2[[#This Row],[M5B_h]],SUM(Table2[[#This Row],[M5B_h]],Table2[[#This Row],[M5B]]))</f>
        <v>5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5</v>
      </c>
      <c r="R1069" s="14">
        <f>SUM(Table2[[#This Row],[M2B]],Table2[[#This Row],[M2B_h]])</f>
        <v>5</v>
      </c>
      <c r="S1069" s="14">
        <f>SUM(Table2[[#This Row],[M3B]],Table2[[#This Row],[M3B_h]])</f>
        <v>5</v>
      </c>
      <c r="T1069" s="14">
        <f>SUM(Table2[[#This Row],[M4B]],Table2[[#This Row],[M4B_h]])</f>
        <v>5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70" s="17" t="s">
        <v>922</v>
      </c>
      <c r="D1070" s="18">
        <v>14</v>
      </c>
      <c r="E1070" s="22" t="s">
        <v>88</v>
      </c>
      <c r="F1070" s="43">
        <f>IF(Table2[[#This Row],[M5B]]="",Table2[[#This Row],[M5B_h]],SUM(Table2[[#This Row],[M5B_h]],Table2[[#This Row],[M5B]]))</f>
        <v>14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14</v>
      </c>
      <c r="R1070" s="14">
        <f>SUM(Table2[[#This Row],[M2B]],Table2[[#This Row],[M2B_h]])</f>
        <v>14</v>
      </c>
      <c r="S1070" s="14">
        <f>SUM(Table2[[#This Row],[M3B]],Table2[[#This Row],[M3B_h]])</f>
        <v>14</v>
      </c>
      <c r="T1070" s="14">
        <f>SUM(Table2[[#This Row],[M4B]],Table2[[#This Row],[M4B_h]])</f>
        <v>14</v>
      </c>
    </row>
    <row r="1071" spans="1:20">
      <c r="A1071" s="13">
        <f>IF(Table2[[#This Row],[TT]]=0,"",ROW())</f>
        <v>1071</v>
      </c>
      <c r="B107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71" s="17" t="s">
        <v>923</v>
      </c>
      <c r="D1071" s="18">
        <v>12</v>
      </c>
      <c r="E1071" s="22" t="s">
        <v>428</v>
      </c>
      <c r="F1071" s="43">
        <f>IF(Table2[[#This Row],[M5B]]="",Table2[[#This Row],[M5B_h]],SUM(Table2[[#This Row],[M5B_h]],Table2[[#This Row],[M5B]]))</f>
        <v>12</v>
      </c>
      <c r="H1071" s="14" t="str">
        <f>IF(Table2[[#This Row],[M1A]]="","",Table2[[#This Row],[M1A]]-Table2[[#This Row],[AWAL]])</f>
        <v/>
      </c>
      <c r="J1071" s="14" t="str">
        <f>IF(Table2[[#This Row],[M2A]]="","",SUM(Table2[[#This Row],[M2A]]-Table2[[#This Row],[M2B_h]]))</f>
        <v/>
      </c>
      <c r="K1071" s="14"/>
      <c r="L1071" s="14" t="str">
        <f>IF(Table2[[#This Row],[M3A]]="","",SUM(Table2[[#This Row],[M3A]]-Table2[[#This Row],[M3B_h]]))</f>
        <v/>
      </c>
      <c r="M1071" s="14"/>
      <c r="N1071" s="14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12</v>
      </c>
      <c r="R1071" s="14">
        <f>SUM(Table2[[#This Row],[M2B]],Table2[[#This Row],[M2B_h]])</f>
        <v>12</v>
      </c>
      <c r="S1071" s="14">
        <f>SUM(Table2[[#This Row],[M3B]],Table2[[#This Row],[M3B_h]])</f>
        <v>12</v>
      </c>
      <c r="T1071" s="14">
        <f>SUM(Table2[[#This Row],[M4B]],Table2[[#This Row],[M4B_h]])</f>
        <v>12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72" s="17" t="s">
        <v>924</v>
      </c>
      <c r="D1072" s="18">
        <v>3</v>
      </c>
      <c r="E1072" s="22" t="s">
        <v>915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73" s="17" t="s">
        <v>925</v>
      </c>
      <c r="D1073" s="18">
        <v>2</v>
      </c>
      <c r="E1073" s="22" t="s">
        <v>120</v>
      </c>
      <c r="F1073" s="43">
        <f>IF(Table2[[#This Row],[M5B]]="",Table2[[#This Row],[M5B_h]],SUM(Table2[[#This Row],[M5B_h]],Table2[[#This Row],[M5B]]))</f>
        <v>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</v>
      </c>
      <c r="R1073" s="14">
        <f>SUM(Table2[[#This Row],[M2B]],Table2[[#This Row],[M2B_h]])</f>
        <v>2</v>
      </c>
      <c r="S1073" s="14">
        <f>SUM(Table2[[#This Row],[M3B]],Table2[[#This Row],[M3B_h]])</f>
        <v>2</v>
      </c>
      <c r="T1073" s="14">
        <f>SUM(Table2[[#This Row],[M4B]],Table2[[#This Row],[M4B_h]])</f>
        <v>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74" s="17" t="s">
        <v>926</v>
      </c>
      <c r="D1074" s="18">
        <v>1</v>
      </c>
      <c r="E1074" s="22" t="s">
        <v>927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 t="str">
        <f>IF(Table2[[#This Row],[TT]]=0,"",ROW())</f>
        <v/>
      </c>
      <c r="B1075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75" s="21" t="s">
        <v>4454</v>
      </c>
      <c r="D1075" s="22">
        <v>0</v>
      </c>
      <c r="E1075" s="22" t="s">
        <v>2452</v>
      </c>
      <c r="F1075" s="43">
        <f>IF(Table2[[#This Row],[M5B]]="",Table2[[#This Row],[M5B_h]],SUM(Table2[[#This Row],[M5B_h]],Table2[[#This Row],[M5B]]))</f>
        <v>0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0</v>
      </c>
      <c r="R1075" s="14">
        <f>SUM(Table2[[#This Row],[M2B]],Table2[[#This Row],[M2B_h]])</f>
        <v>0</v>
      </c>
      <c r="S1075" s="14">
        <f>SUM(Table2[[#This Row],[M3B]],Table2[[#This Row],[M3B_h]])</f>
        <v>0</v>
      </c>
      <c r="T1075" s="14">
        <f>SUM(Table2[[#This Row],[M4B]],Table2[[#This Row],[M4B_h]])</f>
        <v>0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6" s="17" t="s">
        <v>928</v>
      </c>
      <c r="D1076" s="18">
        <v>6</v>
      </c>
      <c r="E1076" s="22" t="s">
        <v>531</v>
      </c>
      <c r="F1076" s="43">
        <f>IF(Table2[[#This Row],[M5B]]="",Table2[[#This Row],[M5B_h]],SUM(Table2[[#This Row],[M5B_h]],Table2[[#This Row],[M5B]]))</f>
        <v>6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6</v>
      </c>
      <c r="R1076" s="14">
        <f>SUM(Table2[[#This Row],[M2B]],Table2[[#This Row],[M2B_h]])</f>
        <v>6</v>
      </c>
      <c r="S1076" s="14">
        <f>SUM(Table2[[#This Row],[M3B]],Table2[[#This Row],[M3B_h]])</f>
        <v>6</v>
      </c>
      <c r="T1076" s="14">
        <f>SUM(Table2[[#This Row],[M4B]],Table2[[#This Row],[M4B_h]])</f>
        <v>6</v>
      </c>
    </row>
    <row r="1077" spans="1:20">
      <c r="A1077" s="13">
        <f>IF(Table2[[#This Row],[TT]]=0,"",ROW())</f>
        <v>1077</v>
      </c>
      <c r="B1077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7" s="16" t="s">
        <v>928</v>
      </c>
      <c r="D1077" s="18">
        <v>1</v>
      </c>
      <c r="E1077" s="47" t="s">
        <v>929</v>
      </c>
      <c r="F1077" s="43">
        <f>IF(Table2[[#This Row],[M5B]]="",Table2[[#This Row],[M5B_h]],SUM(Table2[[#This Row],[M5B_h]],Table2[[#This Row],[M5B]]))</f>
        <v>1</v>
      </c>
      <c r="H1077" s="14" t="str">
        <f>IF(Table2[[#This Row],[M1A]]="","",Table2[[#This Row],[M1A]]-Table2[[#This Row],[AWAL]])</f>
        <v/>
      </c>
      <c r="J1077" s="14" t="str">
        <f>IF(Table2[[#This Row],[M2A]]="","",SUM(Table2[[#This Row],[M2A]]-Table2[[#This Row],[M2B_h]]))</f>
        <v/>
      </c>
      <c r="L1077" s="14" t="str">
        <f>IF(Table2[[#This Row],[M3A]]="","",SUM(Table2[[#This Row],[M3A]]-Table2[[#This Row],[M3B_h]]))</f>
        <v/>
      </c>
      <c r="N1077" s="14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78" s="21" t="s">
        <v>930</v>
      </c>
      <c r="D1078" s="22">
        <v>5</v>
      </c>
      <c r="E1078" s="22" t="s">
        <v>531</v>
      </c>
      <c r="F1078" s="43">
        <f>IF(Table2[[#This Row],[M5B]]="",Table2[[#This Row],[M5B_h]],SUM(Table2[[#This Row],[M5B_h]],Table2[[#This Row],[M5B]]))</f>
        <v>5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5</v>
      </c>
      <c r="R1078" s="14">
        <f>SUM(Table2[[#This Row],[M2B]],Table2[[#This Row],[M2B_h]])</f>
        <v>5</v>
      </c>
      <c r="S1078" s="14">
        <f>SUM(Table2[[#This Row],[M3B]],Table2[[#This Row],[M3B_h]])</f>
        <v>5</v>
      </c>
      <c r="T1078" s="14">
        <f>SUM(Table2[[#This Row],[M4B]],Table2[[#This Row],[M4B_h]])</f>
        <v>5</v>
      </c>
    </row>
    <row r="1079" spans="1:20">
      <c r="A1079" s="13">
        <f>IF(Table2[[#This Row],[TT]]=0,"",ROW())</f>
        <v>1079</v>
      </c>
      <c r="B1079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79" s="17" t="s">
        <v>931</v>
      </c>
      <c r="D1079" s="18">
        <v>2</v>
      </c>
      <c r="E1079" s="22" t="s">
        <v>93</v>
      </c>
      <c r="F1079" s="43">
        <f>IF(Table2[[#This Row],[M5B]]="",Table2[[#This Row],[M5B_h]],SUM(Table2[[#This Row],[M5B_h]],Table2[[#This Row],[M5B]]))</f>
        <v>2</v>
      </c>
      <c r="H1079" s="14" t="str">
        <f>IF(Table2[[#This Row],[M1A]]="","",Table2[[#This Row],[M1A]]-Table2[[#This Row],[AWAL]])</f>
        <v/>
      </c>
      <c r="J1079" s="14" t="str">
        <f>IF(Table2[[#This Row],[M2A]]="","",SUM(Table2[[#This Row],[M2A]]-Table2[[#This Row],[M2B_h]]))</f>
        <v/>
      </c>
      <c r="L1079" s="14" t="str">
        <f>IF(Table2[[#This Row],[M3A]]="","",SUM(Table2[[#This Row],[M3A]]-Table2[[#This Row],[M3B_h]]))</f>
        <v/>
      </c>
      <c r="N1079" s="14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2</v>
      </c>
      <c r="R1079" s="14">
        <f>SUM(Table2[[#This Row],[M2B]],Table2[[#This Row],[M2B_h]])</f>
        <v>2</v>
      </c>
      <c r="S1079" s="14">
        <f>SUM(Table2[[#This Row],[M3B]],Table2[[#This Row],[M3B_h]])</f>
        <v>2</v>
      </c>
      <c r="T1079" s="14">
        <f>SUM(Table2[[#This Row],[M4B]],Table2[[#This Row],[M4B_h]])</f>
        <v>2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80" s="17" t="s">
        <v>932</v>
      </c>
      <c r="D1080" s="18">
        <v>7</v>
      </c>
      <c r="E1080" s="22" t="s">
        <v>238</v>
      </c>
      <c r="F1080" s="43">
        <f>IF(Table2[[#This Row],[M5B]]="",Table2[[#This Row],[M5B_h]],SUM(Table2[[#This Row],[M5B_h]],Table2[[#This Row],[M5B]]))</f>
        <v>7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7</v>
      </c>
      <c r="R1080" s="14">
        <f>SUM(Table2[[#This Row],[M2B]],Table2[[#This Row],[M2B_h]])</f>
        <v>7</v>
      </c>
      <c r="S1080" s="14">
        <f>SUM(Table2[[#This Row],[M3B]],Table2[[#This Row],[M3B_h]])</f>
        <v>7</v>
      </c>
      <c r="T1080" s="14">
        <f>SUM(Table2[[#This Row],[M4B]],Table2[[#This Row],[M4B_h]])</f>
        <v>7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81" s="17" t="s">
        <v>933</v>
      </c>
      <c r="D1081" s="18">
        <v>62</v>
      </c>
      <c r="E1081" s="22" t="s">
        <v>177</v>
      </c>
      <c r="F1081" s="43">
        <f>IF(Table2[[#This Row],[M5B]]="",Table2[[#This Row],[M5B_h]],SUM(Table2[[#This Row],[M5B_h]],Table2[[#This Row],[M5B]]))</f>
        <v>62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62</v>
      </c>
      <c r="R1081" s="14">
        <f>SUM(Table2[[#This Row],[M2B]],Table2[[#This Row],[M2B_h]])</f>
        <v>62</v>
      </c>
      <c r="S1081" s="14">
        <f>SUM(Table2[[#This Row],[M3B]],Table2[[#This Row],[M3B_h]])</f>
        <v>62</v>
      </c>
      <c r="T1081" s="14">
        <f>SUM(Table2[[#This Row],[M4B]],Table2[[#This Row],[M4B_h]])</f>
        <v>62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82" s="17" t="s">
        <v>934</v>
      </c>
      <c r="D1082" s="18">
        <v>2</v>
      </c>
      <c r="E1082" s="22" t="s">
        <v>93</v>
      </c>
      <c r="F1082" s="43">
        <f>IF(Table2[[#This Row],[M5B]]="",Table2[[#This Row],[M5B_h]],SUM(Table2[[#This Row],[M5B_h]],Table2[[#This Row],[M5B]]))</f>
        <v>2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2</v>
      </c>
      <c r="R1082" s="14">
        <f>SUM(Table2[[#This Row],[M2B]],Table2[[#This Row],[M2B_h]])</f>
        <v>2</v>
      </c>
      <c r="S1082" s="14">
        <f>SUM(Table2[[#This Row],[M3B]],Table2[[#This Row],[M3B_h]])</f>
        <v>2</v>
      </c>
      <c r="T1082" s="14">
        <f>SUM(Table2[[#This Row],[M4B]],Table2[[#This Row],[M4B_h]])</f>
        <v>2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83" s="21" t="s">
        <v>935</v>
      </c>
      <c r="D1083" s="22">
        <v>6</v>
      </c>
      <c r="E1083" s="22" t="s">
        <v>246</v>
      </c>
      <c r="F1083" s="43">
        <f>IF(Table2[[#This Row],[M5B]]="",Table2[[#This Row],[M5B_h]],SUM(Table2[[#This Row],[M5B_h]],Table2[[#This Row],[M5B]]))</f>
        <v>6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6</v>
      </c>
      <c r="R1083" s="14">
        <f>SUM(Table2[[#This Row],[M2B]],Table2[[#This Row],[M2B_h]])</f>
        <v>6</v>
      </c>
      <c r="S1083" s="14">
        <f>SUM(Table2[[#This Row],[M3B]],Table2[[#This Row],[M3B_h]])</f>
        <v>6</v>
      </c>
      <c r="T1083" s="14">
        <f>SUM(Table2[[#This Row],[M4B]],Table2[[#This Row],[M4B_h]])</f>
        <v>6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84" s="17" t="s">
        <v>936</v>
      </c>
      <c r="D1084" s="18">
        <v>6</v>
      </c>
      <c r="E1084" s="22" t="s">
        <v>531</v>
      </c>
      <c r="F1084" s="43">
        <f>IF(Table2[[#This Row],[M5B]]="",Table2[[#This Row],[M5B_h]],SUM(Table2[[#This Row],[M5B_h]],Table2[[#This Row],[M5B]]))</f>
        <v>6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6</v>
      </c>
      <c r="R1084" s="14">
        <f>SUM(Table2[[#This Row],[M2B]],Table2[[#This Row],[M2B_h]])</f>
        <v>6</v>
      </c>
      <c r="S1084" s="14">
        <f>SUM(Table2[[#This Row],[M3B]],Table2[[#This Row],[M3B_h]])</f>
        <v>6</v>
      </c>
      <c r="T1084" s="14">
        <f>SUM(Table2[[#This Row],[M4B]],Table2[[#This Row],[M4B_h]])</f>
        <v>6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85" s="17" t="s">
        <v>937</v>
      </c>
      <c r="D1085" s="18">
        <v>1</v>
      </c>
      <c r="E1085" s="22" t="s">
        <v>531</v>
      </c>
      <c r="F1085" s="43">
        <f>IF(Table2[[#This Row],[M5B]]="",Table2[[#This Row],[M5B_h]],SUM(Table2[[#This Row],[M5B_h]],Table2[[#This Row],[M5B]]))</f>
        <v>1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</v>
      </c>
      <c r="R1085" s="14">
        <f>SUM(Table2[[#This Row],[M2B]],Table2[[#This Row],[M2B_h]])</f>
        <v>1</v>
      </c>
      <c r="S1085" s="14">
        <f>SUM(Table2[[#This Row],[M3B]],Table2[[#This Row],[M3B_h]])</f>
        <v>1</v>
      </c>
      <c r="T1085" s="14">
        <f>SUM(Table2[[#This Row],[M4B]],Table2[[#This Row],[M4B_h]])</f>
        <v>1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86" s="17" t="s">
        <v>938</v>
      </c>
      <c r="D1086" s="18">
        <v>6</v>
      </c>
      <c r="E1086" s="22" t="s">
        <v>269</v>
      </c>
      <c r="F1086" s="43">
        <f>IF(Table2[[#This Row],[M5B]]="",Table2[[#This Row],[M5B_h]],SUM(Table2[[#This Row],[M5B_h]],Table2[[#This Row],[M5B]]))</f>
        <v>6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6</v>
      </c>
      <c r="R1086" s="14">
        <f>SUM(Table2[[#This Row],[M2B]],Table2[[#This Row],[M2B_h]])</f>
        <v>6</v>
      </c>
      <c r="S1086" s="14">
        <f>SUM(Table2[[#This Row],[M3B]],Table2[[#This Row],[M3B_h]])</f>
        <v>6</v>
      </c>
      <c r="T1086" s="14">
        <f>SUM(Table2[[#This Row],[M4B]],Table2[[#This Row],[M4B_h]])</f>
        <v>6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87" s="17" t="s">
        <v>939</v>
      </c>
      <c r="D1087" s="18">
        <v>2</v>
      </c>
      <c r="E1087" s="22" t="s">
        <v>513</v>
      </c>
      <c r="F1087" s="43">
        <f>IF(Table2[[#This Row],[M5B]]="",Table2[[#This Row],[M5B_h]],SUM(Table2[[#This Row],[M5B_h]],Table2[[#This Row],[M5B]]))</f>
        <v>2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2</v>
      </c>
      <c r="R1087" s="14">
        <f>SUM(Table2[[#This Row],[M2B]],Table2[[#This Row],[M2B_h]])</f>
        <v>2</v>
      </c>
      <c r="S1087" s="14">
        <f>SUM(Table2[[#This Row],[M3B]],Table2[[#This Row],[M3B_h]])</f>
        <v>2</v>
      </c>
      <c r="T1087" s="14">
        <f>SUM(Table2[[#This Row],[M4B]],Table2[[#This Row],[M4B_h]])</f>
        <v>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88" s="17" t="s">
        <v>3282</v>
      </c>
      <c r="D1088" s="18">
        <v>11</v>
      </c>
      <c r="E1088" s="22" t="s">
        <v>3283</v>
      </c>
      <c r="F1088" s="43">
        <f>IF(Table2[[#This Row],[M5B]]="",Table2[[#This Row],[M5B_h]],SUM(Table2[[#This Row],[M5B_h]],Table2[[#This Row],[M5B]]))</f>
        <v>11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11</v>
      </c>
      <c r="R1088" s="14">
        <f>SUM(Table2[[#This Row],[M2B]],Table2[[#This Row],[M2B_h]])</f>
        <v>11</v>
      </c>
      <c r="S1088" s="14">
        <f>SUM(Table2[[#This Row],[M3B]],Table2[[#This Row],[M3B_h]])</f>
        <v>11</v>
      </c>
      <c r="T1088" s="14">
        <f>SUM(Table2[[#This Row],[M4B]],Table2[[#This Row],[M4B_h]])</f>
        <v>11</v>
      </c>
    </row>
    <row r="1089" spans="1:20">
      <c r="A1089" s="13">
        <f>IF(Table2[[#This Row],[TT]]=0,"",ROW())</f>
        <v>1089</v>
      </c>
      <c r="B1089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89" s="16" t="s">
        <v>940</v>
      </c>
      <c r="D1089" s="18">
        <v>3</v>
      </c>
      <c r="E1089" s="47" t="s">
        <v>238</v>
      </c>
      <c r="F1089" s="43">
        <f>IF(Table2[[#This Row],[M5B]]="",Table2[[#This Row],[M5B_h]],SUM(Table2[[#This Row],[M5B_h]],Table2[[#This Row],[M5B]]))</f>
        <v>3</v>
      </c>
      <c r="H1089" s="14" t="str">
        <f>IF(Table2[[#This Row],[M1A]]="","",Table2[[#This Row],[M1A]]-Table2[[#This Row],[AWAL]])</f>
        <v/>
      </c>
      <c r="J1089" s="14" t="str">
        <f>IF(Table2[[#This Row],[M2A]]="","",SUM(Table2[[#This Row],[M2A]]-Table2[[#This Row],[M2B_h]]))</f>
        <v/>
      </c>
      <c r="L1089" s="14" t="str">
        <f>IF(Table2[[#This Row],[M3A]]="","",SUM(Table2[[#This Row],[M3A]]-Table2[[#This Row],[M3B_h]]))</f>
        <v/>
      </c>
      <c r="N1089" s="14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90" s="17" t="s">
        <v>941</v>
      </c>
      <c r="D1090" s="18">
        <v>1</v>
      </c>
      <c r="E1090" s="22" t="s">
        <v>272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5">
        <f>IF(Table2[[#This Row],[TT]]=0,"",ROW())</f>
        <v>1091</v>
      </c>
      <c r="B1091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91" s="17" t="s">
        <v>942</v>
      </c>
      <c r="D1091" s="18">
        <v>3</v>
      </c>
      <c r="E1091" s="22" t="s">
        <v>943</v>
      </c>
      <c r="F1091" s="44">
        <f>IF(Table2[[#This Row],[M5B]]="",Table2[[#This Row],[M5B_h]],SUM(Table2[[#This Row],[M5B_h]],Table2[[#This Row],[M5B]]))</f>
        <v>3</v>
      </c>
      <c r="G1091" s="16"/>
      <c r="H1091" s="41" t="str">
        <f>IF(Table2[[#This Row],[M1A]]="","",Table2[[#This Row],[M1A]]-Table2[[#This Row],[AWAL]])</f>
        <v/>
      </c>
      <c r="I1091" s="16"/>
      <c r="J1091" s="41" t="str">
        <f>IF(Table2[[#This Row],[M2A]]="","",SUM(Table2[[#This Row],[M2A]]-Table2[[#This Row],[M2B_h]]))</f>
        <v/>
      </c>
      <c r="K1091" s="16"/>
      <c r="L1091" s="41" t="str">
        <f>IF(Table2[[#This Row],[M3A]]="","",SUM(Table2[[#This Row],[M3A]]-Table2[[#This Row],[M3B_h]]))</f>
        <v/>
      </c>
      <c r="M1091" s="41"/>
      <c r="N1091" s="41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92" s="17" t="s">
        <v>944</v>
      </c>
      <c r="D1092" s="18">
        <v>9</v>
      </c>
      <c r="E1092" s="22" t="s">
        <v>19</v>
      </c>
      <c r="F1092" s="43">
        <f>IF(Table2[[#This Row],[M5B]]="",Table2[[#This Row],[M5B_h]],SUM(Table2[[#This Row],[M5B_h]],Table2[[#This Row],[M5B]]))</f>
        <v>9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9</v>
      </c>
      <c r="R1092" s="14">
        <f>SUM(Table2[[#This Row],[M2B]],Table2[[#This Row],[M2B_h]])</f>
        <v>9</v>
      </c>
      <c r="S1092" s="14">
        <f>SUM(Table2[[#This Row],[M3B]],Table2[[#This Row],[M3B_h]])</f>
        <v>9</v>
      </c>
      <c r="T1092" s="14">
        <f>SUM(Table2[[#This Row],[M4B]],Table2[[#This Row],[M4B_h]])</f>
        <v>9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93" s="17" t="s">
        <v>945</v>
      </c>
      <c r="D1093" s="18">
        <v>1</v>
      </c>
      <c r="E1093" s="22" t="s">
        <v>497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94" s="17" t="s">
        <v>946</v>
      </c>
      <c r="D1094" s="18">
        <v>12</v>
      </c>
      <c r="E1094" s="22" t="s">
        <v>246</v>
      </c>
      <c r="F1094" s="43">
        <f>IF(Table2[[#This Row],[M5B]]="",Table2[[#This Row],[M5B_h]],SUM(Table2[[#This Row],[M5B_h]],Table2[[#This Row],[M5B]]))</f>
        <v>12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12</v>
      </c>
      <c r="R1094" s="14">
        <f>SUM(Table2[[#This Row],[M2B]],Table2[[#This Row],[M2B_h]])</f>
        <v>12</v>
      </c>
      <c r="S1094" s="14">
        <f>SUM(Table2[[#This Row],[M3B]],Table2[[#This Row],[M3B_h]])</f>
        <v>12</v>
      </c>
      <c r="T1094" s="14">
        <f>SUM(Table2[[#This Row],[M4B]],Table2[[#This Row],[M4B_h]])</f>
        <v>12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95" s="17" t="s">
        <v>947</v>
      </c>
      <c r="D1095" s="18">
        <v>3</v>
      </c>
      <c r="E1095" s="22" t="s">
        <v>50</v>
      </c>
      <c r="F1095" s="43">
        <f>IF(Table2[[#This Row],[M5B]]="",Table2[[#This Row],[M5B_h]],SUM(Table2[[#This Row],[M5B_h]],Table2[[#This Row],[M5B]]))</f>
        <v>3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3</v>
      </c>
      <c r="R1095" s="14">
        <f>SUM(Table2[[#This Row],[M2B]],Table2[[#This Row],[M2B_h]])</f>
        <v>3</v>
      </c>
      <c r="S1095" s="14">
        <f>SUM(Table2[[#This Row],[M3B]],Table2[[#This Row],[M3B_h]])</f>
        <v>3</v>
      </c>
      <c r="T1095" s="14">
        <f>SUM(Table2[[#This Row],[M4B]],Table2[[#This Row],[M4B_h]])</f>
        <v>3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96" s="17" t="s">
        <v>948</v>
      </c>
      <c r="D1096" s="18">
        <v>2</v>
      </c>
      <c r="E1096" s="22" t="s">
        <v>513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97" s="17" t="s">
        <v>949</v>
      </c>
      <c r="D1097" s="18">
        <v>52</v>
      </c>
      <c r="E1097" s="22" t="s">
        <v>634</v>
      </c>
      <c r="F1097" s="43">
        <f>IF(Table2[[#This Row],[M5B]]="",Table2[[#This Row],[M5B_h]],SUM(Table2[[#This Row],[M5B_h]],Table2[[#This Row],[M5B]]))</f>
        <v>52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52</v>
      </c>
      <c r="R1097" s="14">
        <f>SUM(Table2[[#This Row],[M2B]],Table2[[#This Row],[M2B_h]])</f>
        <v>52</v>
      </c>
      <c r="S1097" s="14">
        <f>SUM(Table2[[#This Row],[M3B]],Table2[[#This Row],[M3B_h]])</f>
        <v>52</v>
      </c>
      <c r="T1097" s="14">
        <f>SUM(Table2[[#This Row],[M4B]],Table2[[#This Row],[M4B_h]])</f>
        <v>52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98" s="17" t="s">
        <v>950</v>
      </c>
      <c r="D1098" s="18">
        <v>17</v>
      </c>
      <c r="E1098" s="22" t="s">
        <v>634</v>
      </c>
      <c r="F1098" s="43">
        <f>IF(Table2[[#This Row],[M5B]]="",Table2[[#This Row],[M5B_h]],SUM(Table2[[#This Row],[M5B_h]],Table2[[#This Row],[M5B]]))</f>
        <v>17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17</v>
      </c>
      <c r="R1098" s="14">
        <f>SUM(Table2[[#This Row],[M2B]],Table2[[#This Row],[M2B_h]])</f>
        <v>17</v>
      </c>
      <c r="S1098" s="14">
        <f>SUM(Table2[[#This Row],[M3B]],Table2[[#This Row],[M3B_h]])</f>
        <v>17</v>
      </c>
      <c r="T1098" s="14">
        <f>SUM(Table2[[#This Row],[M4B]],Table2[[#This Row],[M4B_h]])</f>
        <v>17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99" s="17" t="s">
        <v>951</v>
      </c>
      <c r="D1099" s="18">
        <v>1</v>
      </c>
      <c r="E1099" s="22" t="s">
        <v>634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00" s="17" t="s">
        <v>952</v>
      </c>
      <c r="D1100" s="18">
        <v>22</v>
      </c>
      <c r="E1100" s="22" t="s">
        <v>634</v>
      </c>
      <c r="F1100" s="43">
        <f>IF(Table2[[#This Row],[M5B]]="",Table2[[#This Row],[M5B_h]],SUM(Table2[[#This Row],[M5B_h]],Table2[[#This Row],[M5B]]))</f>
        <v>22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22</v>
      </c>
      <c r="R1100" s="14">
        <f>SUM(Table2[[#This Row],[M2B]],Table2[[#This Row],[M2B_h]])</f>
        <v>22</v>
      </c>
      <c r="S1100" s="14">
        <f>SUM(Table2[[#This Row],[M3B]],Table2[[#This Row],[M3B_h]])</f>
        <v>22</v>
      </c>
      <c r="T1100" s="14">
        <f>SUM(Table2[[#This Row],[M4B]],Table2[[#This Row],[M4B_h]])</f>
        <v>22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01" s="17" t="s">
        <v>953</v>
      </c>
      <c r="D1101" s="18">
        <v>54</v>
      </c>
      <c r="E1101" s="22" t="s">
        <v>634</v>
      </c>
      <c r="F1101" s="43">
        <f>IF(Table2[[#This Row],[M5B]]="",Table2[[#This Row],[M5B_h]],SUM(Table2[[#This Row],[M5B_h]],Table2[[#This Row],[M5B]]))</f>
        <v>54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54</v>
      </c>
      <c r="R1101" s="14">
        <f>SUM(Table2[[#This Row],[M2B]],Table2[[#This Row],[M2B_h]])</f>
        <v>54</v>
      </c>
      <c r="S1101" s="14">
        <f>SUM(Table2[[#This Row],[M3B]],Table2[[#This Row],[M3B_h]])</f>
        <v>54</v>
      </c>
      <c r="T1101" s="14">
        <f>SUM(Table2[[#This Row],[M4B]],Table2[[#This Row],[M4B_h]])</f>
        <v>54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02" s="17" t="s">
        <v>954</v>
      </c>
      <c r="D1102" s="18">
        <v>17</v>
      </c>
      <c r="E1102" s="22" t="s">
        <v>634</v>
      </c>
      <c r="F1102" s="43">
        <f>IF(Table2[[#This Row],[M5B]]="",Table2[[#This Row],[M5B_h]],SUM(Table2[[#This Row],[M5B_h]],Table2[[#This Row],[M5B]]))</f>
        <v>17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17</v>
      </c>
      <c r="R1102" s="14">
        <f>SUM(Table2[[#This Row],[M2B]],Table2[[#This Row],[M2B_h]])</f>
        <v>17</v>
      </c>
      <c r="S1102" s="14">
        <f>SUM(Table2[[#This Row],[M3B]],Table2[[#This Row],[M3B_h]])</f>
        <v>17</v>
      </c>
      <c r="T1102" s="14">
        <f>SUM(Table2[[#This Row],[M4B]],Table2[[#This Row],[M4B_h]])</f>
        <v>17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03" s="17" t="s">
        <v>955</v>
      </c>
      <c r="D1103" s="18">
        <v>10</v>
      </c>
      <c r="E1103" s="22" t="s">
        <v>634</v>
      </c>
      <c r="F1103" s="43">
        <f>IF(Table2[[#This Row],[M5B]]="",Table2[[#This Row],[M5B_h]],SUM(Table2[[#This Row],[M5B_h]],Table2[[#This Row],[M5B]]))</f>
        <v>10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10</v>
      </c>
      <c r="R1103" s="14">
        <f>SUM(Table2[[#This Row],[M2B]],Table2[[#This Row],[M2B_h]])</f>
        <v>10</v>
      </c>
      <c r="S1103" s="14">
        <f>SUM(Table2[[#This Row],[M3B]],Table2[[#This Row],[M3B_h]])</f>
        <v>10</v>
      </c>
      <c r="T1103" s="14">
        <f>SUM(Table2[[#This Row],[M4B]],Table2[[#This Row],[M4B_h]])</f>
        <v>10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04" s="17" t="s">
        <v>956</v>
      </c>
      <c r="D1104" s="18">
        <v>11</v>
      </c>
      <c r="E1104" s="22" t="s">
        <v>50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05" s="17" t="s">
        <v>957</v>
      </c>
      <c r="D1105" s="18">
        <v>8</v>
      </c>
      <c r="E1105" s="22" t="s">
        <v>133</v>
      </c>
      <c r="F1105" s="43">
        <f>IF(Table2[[#This Row],[M5B]]="",Table2[[#This Row],[M5B_h]],SUM(Table2[[#This Row],[M5B_h]],Table2[[#This Row],[M5B]]))</f>
        <v>8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8</v>
      </c>
      <c r="R1105" s="14">
        <f>SUM(Table2[[#This Row],[M2B]],Table2[[#This Row],[M2B_h]])</f>
        <v>8</v>
      </c>
      <c r="S1105" s="14">
        <f>SUM(Table2[[#This Row],[M3B]],Table2[[#This Row],[M3B_h]])</f>
        <v>8</v>
      </c>
      <c r="T1105" s="14">
        <f>SUM(Table2[[#This Row],[M4B]],Table2[[#This Row],[M4B_h]])</f>
        <v>8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06" s="17" t="s">
        <v>958</v>
      </c>
      <c r="D1106" s="18">
        <v>26</v>
      </c>
      <c r="E1106" s="22" t="s">
        <v>19</v>
      </c>
      <c r="F1106" s="43">
        <f>IF(Table2[[#This Row],[M5B]]="",Table2[[#This Row],[M5B_h]],SUM(Table2[[#This Row],[M5B_h]],Table2[[#This Row],[M5B]]))</f>
        <v>26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26</v>
      </c>
      <c r="R1106" s="14">
        <f>SUM(Table2[[#This Row],[M2B]],Table2[[#This Row],[M2B_h]])</f>
        <v>26</v>
      </c>
      <c r="S1106" s="14">
        <f>SUM(Table2[[#This Row],[M3B]],Table2[[#This Row],[M3B_h]])</f>
        <v>26</v>
      </c>
      <c r="T1106" s="14">
        <f>SUM(Table2[[#This Row],[M4B]],Table2[[#This Row],[M4B_h]])</f>
        <v>26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07" s="17" t="s">
        <v>959</v>
      </c>
      <c r="D1107" s="18">
        <v>0</v>
      </c>
      <c r="E1107" s="22" t="s">
        <v>19</v>
      </c>
      <c r="F1107" s="43">
        <f>IF(Table2[[#This Row],[M5B]]="",Table2[[#This Row],[M5B_h]],SUM(Table2[[#This Row],[M5B_h]],Table2[[#This Row],[M5B]]))</f>
        <v>9</v>
      </c>
      <c r="G1107" s="12">
        <v>9</v>
      </c>
      <c r="H1107" s="12">
        <f>IF(Table2[[#This Row],[M1A]]="","",Table2[[#This Row],[M1A]]-Table2[[#This Row],[AWAL]])</f>
        <v>9</v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9</v>
      </c>
      <c r="R1107" s="14">
        <f>SUM(Table2[[#This Row],[M2B]],Table2[[#This Row],[M2B_h]])</f>
        <v>9</v>
      </c>
      <c r="S1107" s="14">
        <f>SUM(Table2[[#This Row],[M3B]],Table2[[#This Row],[M3B_h]])</f>
        <v>9</v>
      </c>
      <c r="T1107" s="14">
        <f>SUM(Table2[[#This Row],[M4B]],Table2[[#This Row],[M4B_h]])</f>
        <v>9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08" s="17" t="s">
        <v>960</v>
      </c>
      <c r="D1108" s="18">
        <v>1</v>
      </c>
      <c r="E1108" s="22" t="s">
        <v>141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09" s="17" t="s">
        <v>961</v>
      </c>
      <c r="D1109" s="18">
        <v>8</v>
      </c>
      <c r="E1109" s="22" t="s">
        <v>131</v>
      </c>
      <c r="F1109" s="43">
        <f>IF(Table2[[#This Row],[M5B]]="",Table2[[#This Row],[M5B_h]],SUM(Table2[[#This Row],[M5B_h]],Table2[[#This Row],[M5B]]))</f>
        <v>8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8</v>
      </c>
      <c r="R1109" s="14">
        <f>SUM(Table2[[#This Row],[M2B]],Table2[[#This Row],[M2B_h]])</f>
        <v>8</v>
      </c>
      <c r="S1109" s="14">
        <f>SUM(Table2[[#This Row],[M3B]],Table2[[#This Row],[M3B_h]])</f>
        <v>8</v>
      </c>
      <c r="T1109" s="14">
        <f>SUM(Table2[[#This Row],[M4B]],Table2[[#This Row],[M4B_h]])</f>
        <v>8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10" s="17" t="s">
        <v>962</v>
      </c>
      <c r="D1110" s="18">
        <v>3</v>
      </c>
      <c r="E1110" s="22" t="s">
        <v>50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11" s="21" t="s">
        <v>963</v>
      </c>
      <c r="D1111" s="22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12" s="17" t="s">
        <v>964</v>
      </c>
      <c r="D1112" s="18">
        <v>2</v>
      </c>
      <c r="E1112" s="22" t="s">
        <v>133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 t="str">
        <f>IF(Table2[[#This Row],[TT]]=0,"",ROW())</f>
        <v/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13" s="17" t="s">
        <v>965</v>
      </c>
      <c r="D1113" s="18">
        <v>0</v>
      </c>
      <c r="E1113" s="22" t="s">
        <v>131</v>
      </c>
      <c r="F1113" s="43">
        <f>IF(Table2[[#This Row],[M5B]]="",Table2[[#This Row],[M5B_h]],SUM(Table2[[#This Row],[M5B_h]],Table2[[#This Row],[M5B]]))</f>
        <v>0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0</v>
      </c>
      <c r="R1113" s="14">
        <f>SUM(Table2[[#This Row],[M2B]],Table2[[#This Row],[M2B_h]])</f>
        <v>0</v>
      </c>
      <c r="S1113" s="14">
        <f>SUM(Table2[[#This Row],[M3B]],Table2[[#This Row],[M3B_h]])</f>
        <v>0</v>
      </c>
      <c r="T1113" s="14">
        <f>SUM(Table2[[#This Row],[M4B]],Table2[[#This Row],[M4B_h]])</f>
        <v>0</v>
      </c>
    </row>
    <row r="1114" spans="1:20">
      <c r="A1114" s="11" t="str">
        <f>IF(Table2[[#This Row],[TT]]=0,"",ROW())</f>
        <v/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14" s="17" t="s">
        <v>966</v>
      </c>
      <c r="D1114" s="18">
        <v>0</v>
      </c>
      <c r="E1114" s="22" t="s">
        <v>967</v>
      </c>
      <c r="F1114" s="43">
        <f>IF(Table2[[#This Row],[M5B]]="",Table2[[#This Row],[M5B_h]],SUM(Table2[[#This Row],[M5B_h]],Table2[[#This Row],[M5B]]))</f>
        <v>0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0</v>
      </c>
      <c r="R1114" s="14">
        <f>SUM(Table2[[#This Row],[M2B]],Table2[[#This Row],[M2B_h]])</f>
        <v>0</v>
      </c>
      <c r="S1114" s="14">
        <f>SUM(Table2[[#This Row],[M3B]],Table2[[#This Row],[M3B_h]])</f>
        <v>0</v>
      </c>
      <c r="T1114" s="14">
        <f>SUM(Table2[[#This Row],[M4B]],Table2[[#This Row],[M4B_h]])</f>
        <v>0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15" s="17" t="s">
        <v>968</v>
      </c>
      <c r="D1115" s="18">
        <v>21</v>
      </c>
      <c r="E1115" s="22" t="s">
        <v>131</v>
      </c>
      <c r="F1115" s="43">
        <f>IF(Table2[[#This Row],[M5B]]="",Table2[[#This Row],[M5B_h]],SUM(Table2[[#This Row],[M5B_h]],Table2[[#This Row],[M5B]]))</f>
        <v>21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21</v>
      </c>
      <c r="R1115" s="14">
        <f>SUM(Table2[[#This Row],[M2B]],Table2[[#This Row],[M2B_h]])</f>
        <v>21</v>
      </c>
      <c r="S1115" s="14">
        <f>SUM(Table2[[#This Row],[M3B]],Table2[[#This Row],[M3B_h]])</f>
        <v>21</v>
      </c>
      <c r="T1115" s="14">
        <f>SUM(Table2[[#This Row],[M4B]],Table2[[#This Row],[M4B_h]])</f>
        <v>21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16" s="17" t="s">
        <v>969</v>
      </c>
      <c r="D1116" s="18">
        <v>14</v>
      </c>
      <c r="E1116" s="22" t="s">
        <v>177</v>
      </c>
      <c r="F1116" s="43">
        <f>IF(Table2[[#This Row],[M5B]]="",Table2[[#This Row],[M5B_h]],SUM(Table2[[#This Row],[M5B_h]],Table2[[#This Row],[M5B]]))</f>
        <v>14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14</v>
      </c>
      <c r="R1116" s="14">
        <f>SUM(Table2[[#This Row],[M2B]],Table2[[#This Row],[M2B_h]])</f>
        <v>14</v>
      </c>
      <c r="S1116" s="14">
        <f>SUM(Table2[[#This Row],[M3B]],Table2[[#This Row],[M3B_h]])</f>
        <v>14</v>
      </c>
      <c r="T1116" s="14">
        <f>SUM(Table2[[#This Row],[M4B]],Table2[[#This Row],[M4B_h]])</f>
        <v>14</v>
      </c>
    </row>
    <row r="1117" spans="1:20">
      <c r="A1117" s="11" t="str">
        <f>IF(Table2[[#This Row],[TT]]=0,"",ROW())</f>
        <v/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17" s="17" t="s">
        <v>970</v>
      </c>
      <c r="D1117" s="18">
        <v>0</v>
      </c>
      <c r="E1117" s="22" t="s">
        <v>131</v>
      </c>
      <c r="F1117" s="43">
        <f>IF(Table2[[#This Row],[M5B]]="",Table2[[#This Row],[M5B_h]],SUM(Table2[[#This Row],[M5B_h]],Table2[[#This Row],[M5B]]))</f>
        <v>0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0</v>
      </c>
      <c r="R1117" s="14">
        <f>SUM(Table2[[#This Row],[M2B]],Table2[[#This Row],[M2B_h]])</f>
        <v>0</v>
      </c>
      <c r="S1117" s="14">
        <f>SUM(Table2[[#This Row],[M3B]],Table2[[#This Row],[M3B_h]])</f>
        <v>0</v>
      </c>
      <c r="T1117" s="14">
        <f>SUM(Table2[[#This Row],[M4B]],Table2[[#This Row],[M4B_h]])</f>
        <v>0</v>
      </c>
    </row>
    <row r="1118" spans="1:20">
      <c r="A1118" s="11" t="str">
        <f>IF(Table2[[#This Row],[TT]]=0,"",ROW())</f>
        <v/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18" s="17" t="s">
        <v>4358</v>
      </c>
      <c r="D1118" s="18">
        <v>0</v>
      </c>
      <c r="E1118" s="22" t="s">
        <v>2723</v>
      </c>
      <c r="F1118" s="43">
        <f>IF(Table2[[#This Row],[M5B]]="",Table2[[#This Row],[M5B_h]],SUM(Table2[[#This Row],[M5B_h]],Table2[[#This Row],[M5B]]))</f>
        <v>0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0</v>
      </c>
      <c r="R1118" s="14">
        <f>SUM(Table2[[#This Row],[M2B]],Table2[[#This Row],[M2B_h]])</f>
        <v>0</v>
      </c>
      <c r="S1118" s="14">
        <f>SUM(Table2[[#This Row],[M3B]],Table2[[#This Row],[M3B_h]])</f>
        <v>0</v>
      </c>
      <c r="T1118" s="14">
        <f>SUM(Table2[[#This Row],[M4B]],Table2[[#This Row],[M4B_h]])</f>
        <v>0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19" s="17" t="s">
        <v>971</v>
      </c>
      <c r="D1119" s="18">
        <v>6</v>
      </c>
      <c r="E1119" s="22" t="s">
        <v>198</v>
      </c>
      <c r="F1119" s="43">
        <f>IF(Table2[[#This Row],[M5B]]="",Table2[[#This Row],[M5B_h]],SUM(Table2[[#This Row],[M5B_h]],Table2[[#This Row],[M5B]]))</f>
        <v>6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6</v>
      </c>
      <c r="R1119" s="14">
        <f>SUM(Table2[[#This Row],[M2B]],Table2[[#This Row],[M2B_h]])</f>
        <v>6</v>
      </c>
      <c r="S1119" s="14">
        <f>SUM(Table2[[#This Row],[M3B]],Table2[[#This Row],[M3B_h]])</f>
        <v>6</v>
      </c>
      <c r="T1119" s="14">
        <f>SUM(Table2[[#This Row],[M4B]],Table2[[#This Row],[M4B_h]])</f>
        <v>6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20" s="17" t="s">
        <v>972</v>
      </c>
      <c r="D1120" s="18">
        <v>5</v>
      </c>
      <c r="E1120" s="22" t="s">
        <v>2627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21" s="17" t="s">
        <v>2694</v>
      </c>
      <c r="D1121" s="18">
        <v>3</v>
      </c>
      <c r="E1121" s="22" t="s">
        <v>2615</v>
      </c>
      <c r="F1121" s="43">
        <f>IF(Table2[[#This Row],[M5B]]="",Table2[[#This Row],[M5B_h]],SUM(Table2[[#This Row],[M5B_h]],Table2[[#This Row],[M5B]]))</f>
        <v>24</v>
      </c>
      <c r="H1121" s="12" t="str">
        <f>IF(Table2[[#This Row],[M1A]]="","",Table2[[#This Row],[M1A]]-Table2[[#This Row],[AWAL]])</f>
        <v/>
      </c>
      <c r="I1121" s="12">
        <v>14</v>
      </c>
      <c r="J1121" s="12">
        <f>IF(Table2[[#This Row],[M2A]]="","",SUM(Table2[[#This Row],[M2A]]-Table2[[#This Row],[M2B_h]]))</f>
        <v>11</v>
      </c>
      <c r="K1121" s="12">
        <v>24</v>
      </c>
      <c r="L1121" s="12">
        <f>IF(Table2[[#This Row],[M3A]]="","",SUM(Table2[[#This Row],[M3A]]-Table2[[#This Row],[M3B_h]]))</f>
        <v>10</v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3</v>
      </c>
      <c r="R1121" s="14">
        <f>SUM(Table2[[#This Row],[M2B]],Table2[[#This Row],[M2B_h]])</f>
        <v>14</v>
      </c>
      <c r="S1121" s="14">
        <f>SUM(Table2[[#This Row],[M3B]],Table2[[#This Row],[M3B_h]])</f>
        <v>24</v>
      </c>
      <c r="T1121" s="14">
        <f>SUM(Table2[[#This Row],[M4B]],Table2[[#This Row],[M4B_h]])</f>
        <v>24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22" s="17" t="s">
        <v>973</v>
      </c>
      <c r="D1122" s="18">
        <v>4</v>
      </c>
      <c r="E1122" s="22" t="s">
        <v>139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23" s="17" t="s">
        <v>974</v>
      </c>
      <c r="D1123" s="18">
        <v>2</v>
      </c>
      <c r="E1123" s="22" t="s">
        <v>198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24" s="17" t="s">
        <v>975</v>
      </c>
      <c r="D1124" s="18">
        <v>1</v>
      </c>
      <c r="E1124" s="22" t="s">
        <v>146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25" s="17" t="s">
        <v>976</v>
      </c>
      <c r="D1125" s="18">
        <v>8</v>
      </c>
      <c r="E1125" s="22" t="s">
        <v>200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3" t="str">
        <f>IF(Table2[[#This Row],[TT]]=0,"",ROW())</f>
        <v/>
      </c>
      <c r="B1126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26" s="16" t="s">
        <v>4284</v>
      </c>
      <c r="D1126" s="18">
        <v>0</v>
      </c>
      <c r="E1126" s="47" t="s">
        <v>2656</v>
      </c>
      <c r="F1126" s="43">
        <f>IF(Table2[[#This Row],[M5B]]="",Table2[[#This Row],[M5B_h]],SUM(Table2[[#This Row],[M5B_h]],Table2[[#This Row],[M5B]]))</f>
        <v>0</v>
      </c>
      <c r="H1126" s="14" t="str">
        <f>IF(Table2[[#This Row],[M1A]]="","",Table2[[#This Row],[M1A]]-Table2[[#This Row],[AWAL]])</f>
        <v/>
      </c>
      <c r="J1126" s="14" t="str">
        <f>IF(Table2[[#This Row],[M2A]]="","",SUM(Table2[[#This Row],[M2A]]-Table2[[#This Row],[M2B_h]]))</f>
        <v/>
      </c>
      <c r="L1126" s="14" t="str">
        <f>IF(Table2[[#This Row],[M3A]]="","",SUM(Table2[[#This Row],[M3A]]-Table2[[#This Row],[M3B_h]]))</f>
        <v/>
      </c>
      <c r="N1126" s="14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0</v>
      </c>
      <c r="R1126" s="14">
        <f>SUM(Table2[[#This Row],[M2B]],Table2[[#This Row],[M2B_h]])</f>
        <v>0</v>
      </c>
      <c r="S1126" s="14">
        <f>SUM(Table2[[#This Row],[M3B]],Table2[[#This Row],[M3B_h]])</f>
        <v>0</v>
      </c>
      <c r="T1126" s="14">
        <f>SUM(Table2[[#This Row],[M4B]],Table2[[#This Row],[M4B_h]])</f>
        <v>0</v>
      </c>
    </row>
    <row r="1127" spans="1:20">
      <c r="A1127" s="13" t="str">
        <f>IF(Table2[[#This Row],[TT]]=0,"",ROW())</f>
        <v/>
      </c>
      <c r="B1127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27" s="16" t="s">
        <v>4285</v>
      </c>
      <c r="D1127" s="18">
        <v>0</v>
      </c>
      <c r="E1127" s="47" t="s">
        <v>2656</v>
      </c>
      <c r="F1127" s="43">
        <f>IF(Table2[[#This Row],[M5B]]="",Table2[[#This Row],[M5B_h]],SUM(Table2[[#This Row],[M5B_h]],Table2[[#This Row],[M5B]]))</f>
        <v>0</v>
      </c>
      <c r="H1127" s="14" t="str">
        <f>IF(Table2[[#This Row],[M1A]]="","",Table2[[#This Row],[M1A]]-Table2[[#This Row],[AWAL]])</f>
        <v/>
      </c>
      <c r="J1127" s="14" t="str">
        <f>IF(Table2[[#This Row],[M2A]]="","",SUM(Table2[[#This Row],[M2A]]-Table2[[#This Row],[M2B_h]]))</f>
        <v/>
      </c>
      <c r="L1127" s="14" t="str">
        <f>IF(Table2[[#This Row],[M3A]]="","",SUM(Table2[[#This Row],[M3A]]-Table2[[#This Row],[M3B_h]]))</f>
        <v/>
      </c>
      <c r="N1127" s="14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0</v>
      </c>
      <c r="R1127" s="14">
        <f>SUM(Table2[[#This Row],[M2B]],Table2[[#This Row],[M2B_h]])</f>
        <v>0</v>
      </c>
      <c r="S1127" s="14">
        <f>SUM(Table2[[#This Row],[M3B]],Table2[[#This Row],[M3B_h]])</f>
        <v>0</v>
      </c>
      <c r="T1127" s="14">
        <f>SUM(Table2[[#This Row],[M4B]],Table2[[#This Row],[M4B_h]])</f>
        <v>0</v>
      </c>
    </row>
    <row r="1128" spans="1:20">
      <c r="A1128" s="13" t="str">
        <f>IF(Table2[[#This Row],[TT]]=0,"",ROW())</f>
        <v/>
      </c>
      <c r="B1128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28" s="16" t="s">
        <v>4286</v>
      </c>
      <c r="D1128" s="18">
        <v>0</v>
      </c>
      <c r="E1128" s="47" t="s">
        <v>2656</v>
      </c>
      <c r="F1128" s="43">
        <f>IF(Table2[[#This Row],[M5B]]="",Table2[[#This Row],[M5B_h]],SUM(Table2[[#This Row],[M5B_h]],Table2[[#This Row],[M5B]]))</f>
        <v>0</v>
      </c>
      <c r="H1128" s="14" t="str">
        <f>IF(Table2[[#This Row],[M1A]]="","",Table2[[#This Row],[M1A]]-Table2[[#This Row],[AWAL]])</f>
        <v/>
      </c>
      <c r="J1128" s="14" t="str">
        <f>IF(Table2[[#This Row],[M2A]]="","",SUM(Table2[[#This Row],[M2A]]-Table2[[#This Row],[M2B_h]]))</f>
        <v/>
      </c>
      <c r="L1128" s="14" t="str">
        <f>IF(Table2[[#This Row],[M3A]]="","",SUM(Table2[[#This Row],[M3A]]-Table2[[#This Row],[M3B_h]]))</f>
        <v/>
      </c>
      <c r="N1128" s="14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0</v>
      </c>
      <c r="R1128" s="14">
        <f>SUM(Table2[[#This Row],[M2B]],Table2[[#This Row],[M2B_h]])</f>
        <v>0</v>
      </c>
      <c r="S1128" s="14">
        <f>SUM(Table2[[#This Row],[M3B]],Table2[[#This Row],[M3B_h]])</f>
        <v>0</v>
      </c>
      <c r="T1128" s="14">
        <f>SUM(Table2[[#This Row],[M4B]],Table2[[#This Row],[M4B_h]])</f>
        <v>0</v>
      </c>
    </row>
    <row r="1129" spans="1:20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29" s="16" t="s">
        <v>4287</v>
      </c>
      <c r="D1129" s="18">
        <v>0</v>
      </c>
      <c r="E1129" s="47" t="s">
        <v>2656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30" s="17" t="s">
        <v>977</v>
      </c>
      <c r="D1130" s="18">
        <v>4</v>
      </c>
      <c r="E1130" s="22" t="s">
        <v>14</v>
      </c>
      <c r="F1130" s="43">
        <f>IF(Table2[[#This Row],[M5B]]="",Table2[[#This Row],[M5B_h]],SUM(Table2[[#This Row],[M5B_h]],Table2[[#This Row],[M5B]]))</f>
        <v>4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31" s="17" t="s">
        <v>978</v>
      </c>
      <c r="D1131" s="18">
        <v>10</v>
      </c>
      <c r="E1131" s="22" t="s">
        <v>19</v>
      </c>
      <c r="F1131" s="43">
        <f>IF(Table2[[#This Row],[M5B]]="",Table2[[#This Row],[M5B_h]],SUM(Table2[[#This Row],[M5B_h]],Table2[[#This Row],[M5B]]))</f>
        <v>10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10</v>
      </c>
      <c r="R1131" s="14">
        <f>SUM(Table2[[#This Row],[M2B]],Table2[[#This Row],[M2B_h]])</f>
        <v>10</v>
      </c>
      <c r="S1131" s="14">
        <f>SUM(Table2[[#This Row],[M3B]],Table2[[#This Row],[M3B_h]])</f>
        <v>10</v>
      </c>
      <c r="T1131" s="14">
        <f>SUM(Table2[[#This Row],[M4B]],Table2[[#This Row],[M4B_h]])</f>
        <v>10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32" s="17" t="s">
        <v>979</v>
      </c>
      <c r="D1132" s="18">
        <v>6</v>
      </c>
      <c r="E1132" s="22" t="s">
        <v>19</v>
      </c>
      <c r="F1132" s="43">
        <f>IF(Table2[[#This Row],[M5B]]="",Table2[[#This Row],[M5B_h]],SUM(Table2[[#This Row],[M5B_h]],Table2[[#This Row],[M5B]]))</f>
        <v>6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6</v>
      </c>
      <c r="R1132" s="14">
        <f>SUM(Table2[[#This Row],[M2B]],Table2[[#This Row],[M2B_h]])</f>
        <v>6</v>
      </c>
      <c r="S1132" s="14">
        <f>SUM(Table2[[#This Row],[M3B]],Table2[[#This Row],[M3B_h]])</f>
        <v>6</v>
      </c>
      <c r="T1132" s="14">
        <f>SUM(Table2[[#This Row],[M4B]],Table2[[#This Row],[M4B_h]])</f>
        <v>6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33" s="17" t="s">
        <v>980</v>
      </c>
      <c r="D1133" s="18">
        <v>15</v>
      </c>
      <c r="E1133" s="22" t="s">
        <v>19</v>
      </c>
      <c r="F1133" s="43">
        <f>IF(Table2[[#This Row],[M5B]]="",Table2[[#This Row],[M5B_h]],SUM(Table2[[#This Row],[M5B_h]],Table2[[#This Row],[M5B]]))</f>
        <v>15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15</v>
      </c>
      <c r="R1133" s="14">
        <f>SUM(Table2[[#This Row],[M2B]],Table2[[#This Row],[M2B_h]])</f>
        <v>15</v>
      </c>
      <c r="S1133" s="14">
        <f>SUM(Table2[[#This Row],[M3B]],Table2[[#This Row],[M3B_h]])</f>
        <v>15</v>
      </c>
      <c r="T1133" s="14">
        <f>SUM(Table2[[#This Row],[M4B]],Table2[[#This Row],[M4B_h]])</f>
        <v>15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34" s="17" t="s">
        <v>981</v>
      </c>
      <c r="D1134" s="18">
        <v>1</v>
      </c>
      <c r="E1134" s="22" t="s">
        <v>19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1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35" s="17" t="s">
        <v>982</v>
      </c>
      <c r="D1135" s="18">
        <v>2</v>
      </c>
      <c r="E1135" s="22" t="s">
        <v>19</v>
      </c>
      <c r="F1135" s="43">
        <f>IF(Table2[[#This Row],[M5B]]="",Table2[[#This Row],[M5B_h]],SUM(Table2[[#This Row],[M5B_h]],Table2[[#This Row],[M5B]]))</f>
        <v>2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</v>
      </c>
      <c r="R1135" s="14">
        <f>SUM(Table2[[#This Row],[M2B]],Table2[[#This Row],[M2B_h]])</f>
        <v>2</v>
      </c>
      <c r="S1135" s="14">
        <f>SUM(Table2[[#This Row],[M3B]],Table2[[#This Row],[M3B_h]])</f>
        <v>2</v>
      </c>
      <c r="T1135" s="14">
        <f>SUM(Table2[[#This Row],[M4B]],Table2[[#This Row],[M4B_h]])</f>
        <v>2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36" s="17" t="s">
        <v>983</v>
      </c>
      <c r="D1136" s="18">
        <v>45</v>
      </c>
      <c r="E1136" s="22" t="s">
        <v>984</v>
      </c>
      <c r="F1136" s="43">
        <f>IF(Table2[[#This Row],[M5B]]="",Table2[[#This Row],[M5B_h]],SUM(Table2[[#This Row],[M5B_h]],Table2[[#This Row],[M5B]]))</f>
        <v>45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45</v>
      </c>
      <c r="R1136" s="14">
        <f>SUM(Table2[[#This Row],[M2B]],Table2[[#This Row],[M2B_h]])</f>
        <v>45</v>
      </c>
      <c r="S1136" s="14">
        <f>SUM(Table2[[#This Row],[M3B]],Table2[[#This Row],[M3B_h]])</f>
        <v>45</v>
      </c>
      <c r="T1136" s="14">
        <f>SUM(Table2[[#This Row],[M4B]],Table2[[#This Row],[M4B_h]])</f>
        <v>45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37" s="17" t="s">
        <v>985</v>
      </c>
      <c r="D1137" s="18">
        <v>2</v>
      </c>
      <c r="E1137" s="22" t="s">
        <v>19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38" s="17" t="s">
        <v>986</v>
      </c>
      <c r="D1138" s="18">
        <v>6</v>
      </c>
      <c r="E1138" s="22" t="s">
        <v>984</v>
      </c>
      <c r="F1138" s="43">
        <f>IF(Table2[[#This Row],[M5B]]="",Table2[[#This Row],[M5B_h]],SUM(Table2[[#This Row],[M5B_h]],Table2[[#This Row],[M5B]]))</f>
        <v>6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6</v>
      </c>
      <c r="R1138" s="14">
        <f>SUM(Table2[[#This Row],[M2B]],Table2[[#This Row],[M2B_h]])</f>
        <v>6</v>
      </c>
      <c r="S1138" s="14">
        <f>SUM(Table2[[#This Row],[M3B]],Table2[[#This Row],[M3B_h]])</f>
        <v>6</v>
      </c>
      <c r="T1138" s="14">
        <f>SUM(Table2[[#This Row],[M4B]],Table2[[#This Row],[M4B_h]])</f>
        <v>6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39" s="17" t="s">
        <v>987</v>
      </c>
      <c r="D1139" s="18">
        <v>12</v>
      </c>
      <c r="E1139" s="22" t="s">
        <v>984</v>
      </c>
      <c r="F1139" s="43">
        <f>IF(Table2[[#This Row],[M5B]]="",Table2[[#This Row],[M5B_h]],SUM(Table2[[#This Row],[M5B_h]],Table2[[#This Row],[M5B]]))</f>
        <v>12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12</v>
      </c>
      <c r="R1139" s="14">
        <f>SUM(Table2[[#This Row],[M2B]],Table2[[#This Row],[M2B_h]])</f>
        <v>12</v>
      </c>
      <c r="S1139" s="14">
        <f>SUM(Table2[[#This Row],[M3B]],Table2[[#This Row],[M3B_h]])</f>
        <v>12</v>
      </c>
      <c r="T1139" s="14">
        <f>SUM(Table2[[#This Row],[M4B]],Table2[[#This Row],[M4B_h]])</f>
        <v>12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40" s="17" t="s">
        <v>988</v>
      </c>
      <c r="D1140" s="18">
        <v>5</v>
      </c>
      <c r="E1140" s="22" t="s">
        <v>984</v>
      </c>
      <c r="F1140" s="43">
        <f>IF(Table2[[#This Row],[M5B]]="",Table2[[#This Row],[M5B_h]],SUM(Table2[[#This Row],[M5B_h]],Table2[[#This Row],[M5B]]))</f>
        <v>5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5</v>
      </c>
      <c r="R1140" s="14">
        <f>SUM(Table2[[#This Row],[M2B]],Table2[[#This Row],[M2B_h]])</f>
        <v>5</v>
      </c>
      <c r="S1140" s="14">
        <f>SUM(Table2[[#This Row],[M3B]],Table2[[#This Row],[M3B_h]])</f>
        <v>5</v>
      </c>
      <c r="T1140" s="14">
        <f>SUM(Table2[[#This Row],[M4B]],Table2[[#This Row],[M4B_h]])</f>
        <v>5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41" s="17" t="s">
        <v>989</v>
      </c>
      <c r="D1141" s="18">
        <v>41</v>
      </c>
      <c r="E1141" s="22" t="s">
        <v>19</v>
      </c>
      <c r="F1141" s="43">
        <f>IF(Table2[[#This Row],[M5B]]="",Table2[[#This Row],[M5B_h]],SUM(Table2[[#This Row],[M5B_h]],Table2[[#This Row],[M5B]]))</f>
        <v>41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41</v>
      </c>
      <c r="R1141" s="14">
        <f>SUM(Table2[[#This Row],[M2B]],Table2[[#This Row],[M2B_h]])</f>
        <v>41</v>
      </c>
      <c r="S1141" s="14">
        <f>SUM(Table2[[#This Row],[M3B]],Table2[[#This Row],[M3B_h]])</f>
        <v>41</v>
      </c>
      <c r="T1141" s="14">
        <f>SUM(Table2[[#This Row],[M4B]],Table2[[#This Row],[M4B_h]])</f>
        <v>41</v>
      </c>
    </row>
    <row r="1142" spans="1:20">
      <c r="A1142" s="11" t="str">
        <f>IF(Table2[[#This Row],[TT]]=0,"",ROW())</f>
        <v/>
      </c>
      <c r="B114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42" s="17" t="s">
        <v>990</v>
      </c>
      <c r="D1142" s="18">
        <v>0</v>
      </c>
      <c r="E1142" s="22" t="s">
        <v>79</v>
      </c>
      <c r="F1142" s="43">
        <f>IF(Table2[[#This Row],[M5B]]="",Table2[[#This Row],[M5B_h]],SUM(Table2[[#This Row],[M5B_h]],Table2[[#This Row],[M5B]]))</f>
        <v>0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1" t="str">
        <f>IF(Table2[[#This Row],[TT]]=0,"",ROW())</f>
        <v/>
      </c>
      <c r="B114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43" s="17" t="s">
        <v>991</v>
      </c>
      <c r="D1143" s="18">
        <v>0</v>
      </c>
      <c r="E1143" s="22" t="s">
        <v>79</v>
      </c>
      <c r="F1143" s="43">
        <f>IF(Table2[[#This Row],[M5B]]="",Table2[[#This Row],[M5B_h]],SUM(Table2[[#This Row],[M5B_h]],Table2[[#This Row],[M5B]]))</f>
        <v>0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44" s="17" t="s">
        <v>4288</v>
      </c>
      <c r="D1144" s="18">
        <v>26</v>
      </c>
      <c r="E1144" s="22" t="s">
        <v>2997</v>
      </c>
      <c r="F1144" s="43">
        <f>IF(Table2[[#This Row],[M5B]]="",Table2[[#This Row],[M5B_h]],SUM(Table2[[#This Row],[M5B_h]],Table2[[#This Row],[M5B]]))</f>
        <v>24</v>
      </c>
      <c r="G1144" s="12">
        <v>25</v>
      </c>
      <c r="H1144" s="12">
        <f>IF(Table2[[#This Row],[M1A]]="","",Table2[[#This Row],[M1A]]-Table2[[#This Row],[AWAL]])</f>
        <v>-1</v>
      </c>
      <c r="J1144" s="12" t="str">
        <f>IF(Table2[[#This Row],[M2A]]="","",SUM(Table2[[#This Row],[M2A]]-Table2[[#This Row],[M2B_h]]))</f>
        <v/>
      </c>
      <c r="K1144" s="12">
        <v>24</v>
      </c>
      <c r="L1144" s="12">
        <f>IF(Table2[[#This Row],[M3A]]="","",SUM(Table2[[#This Row],[M3A]]-Table2[[#This Row],[M3B_h]]))</f>
        <v>-1</v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25</v>
      </c>
      <c r="R1144" s="14">
        <f>SUM(Table2[[#This Row],[M2B]],Table2[[#This Row],[M2B_h]])</f>
        <v>25</v>
      </c>
      <c r="S1144" s="14">
        <f>SUM(Table2[[#This Row],[M3B]],Table2[[#This Row],[M3B_h]])</f>
        <v>24</v>
      </c>
      <c r="T1144" s="14">
        <f>SUM(Table2[[#This Row],[M4B]],Table2[[#This Row],[M4B_h]])</f>
        <v>24</v>
      </c>
    </row>
    <row r="1145" spans="1:20">
      <c r="A1145" s="13">
        <f>IF(Table2[[#This Row],[TT]]=0,"",ROW())</f>
        <v>1145</v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45" s="16" t="s">
        <v>992</v>
      </c>
      <c r="D1145" s="18">
        <v>2</v>
      </c>
      <c r="E1145" s="47" t="s">
        <v>77</v>
      </c>
      <c r="F1145" s="43">
        <f>IF(Table2[[#This Row],[M5B]]="",Table2[[#This Row],[M5B_h]],SUM(Table2[[#This Row],[M5B_h]],Table2[[#This Row],[M5B]]))</f>
        <v>2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 t="str">
        <f>IF(Table2[[#This Row],[TT]]=0,"",ROW())</f>
        <v/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46" s="17" t="s">
        <v>993</v>
      </c>
      <c r="D1146" s="18">
        <v>0</v>
      </c>
      <c r="E1146" s="22" t="s">
        <v>93</v>
      </c>
      <c r="F1146" s="43">
        <f>IF(Table2[[#This Row],[M5B]]="",Table2[[#This Row],[M5B_h]],SUM(Table2[[#This Row],[M5B_h]],Table2[[#This Row],[M5B]]))</f>
        <v>0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0</v>
      </c>
      <c r="R1146" s="14">
        <f>SUM(Table2[[#This Row],[M2B]],Table2[[#This Row],[M2B_h]])</f>
        <v>0</v>
      </c>
      <c r="S1146" s="14">
        <f>SUM(Table2[[#This Row],[M3B]],Table2[[#This Row],[M3B_h]])</f>
        <v>0</v>
      </c>
      <c r="T1146" s="14">
        <f>SUM(Table2[[#This Row],[M4B]],Table2[[#This Row],[M4B_h]])</f>
        <v>0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47" s="17" t="s">
        <v>994</v>
      </c>
      <c r="D1147" s="18">
        <v>5</v>
      </c>
      <c r="E1147" s="22" t="s">
        <v>116</v>
      </c>
      <c r="F1147" s="43">
        <f>IF(Table2[[#This Row],[M5B]]="",Table2[[#This Row],[M5B_h]],SUM(Table2[[#This Row],[M5B_h]],Table2[[#This Row],[M5B]]))</f>
        <v>5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5</v>
      </c>
      <c r="R1147" s="14">
        <f>SUM(Table2[[#This Row],[M2B]],Table2[[#This Row],[M2B_h]])</f>
        <v>5</v>
      </c>
      <c r="S1147" s="14">
        <f>SUM(Table2[[#This Row],[M3B]],Table2[[#This Row],[M3B_h]])</f>
        <v>5</v>
      </c>
      <c r="T1147" s="14">
        <f>SUM(Table2[[#This Row],[M4B]],Table2[[#This Row],[M4B_h]])</f>
        <v>5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48" s="17" t="s">
        <v>995</v>
      </c>
      <c r="D1148" s="18">
        <v>17</v>
      </c>
      <c r="E1148" s="22" t="s">
        <v>19</v>
      </c>
      <c r="F1148" s="43">
        <f>IF(Table2[[#This Row],[M5B]]="",Table2[[#This Row],[M5B_h]],SUM(Table2[[#This Row],[M5B_h]],Table2[[#This Row],[M5B]]))</f>
        <v>17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17</v>
      </c>
      <c r="R1148" s="14">
        <f>SUM(Table2[[#This Row],[M2B]],Table2[[#This Row],[M2B_h]])</f>
        <v>17</v>
      </c>
      <c r="S1148" s="14">
        <f>SUM(Table2[[#This Row],[M3B]],Table2[[#This Row],[M3B_h]])</f>
        <v>17</v>
      </c>
      <c r="T1148" s="14">
        <f>SUM(Table2[[#This Row],[M4B]],Table2[[#This Row],[M4B_h]])</f>
        <v>17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49" s="17" t="s">
        <v>996</v>
      </c>
      <c r="D1149" s="18">
        <v>5</v>
      </c>
      <c r="E1149" s="22" t="s">
        <v>177</v>
      </c>
      <c r="F1149" s="43">
        <f>IF(Table2[[#This Row],[M5B]]="",Table2[[#This Row],[M5B_h]],SUM(Table2[[#This Row],[M5B_h]],Table2[[#This Row],[M5B]]))</f>
        <v>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5</v>
      </c>
      <c r="R1149" s="14">
        <f>SUM(Table2[[#This Row],[M2B]],Table2[[#This Row],[M2B_h]])</f>
        <v>5</v>
      </c>
      <c r="S1149" s="14">
        <f>SUM(Table2[[#This Row],[M3B]],Table2[[#This Row],[M3B_h]])</f>
        <v>5</v>
      </c>
      <c r="T1149" s="14">
        <f>SUM(Table2[[#This Row],[M4B]],Table2[[#This Row],[M4B_h]])</f>
        <v>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50" s="17" t="s">
        <v>997</v>
      </c>
      <c r="D1150" s="18">
        <v>5</v>
      </c>
      <c r="E1150" s="22" t="s">
        <v>116</v>
      </c>
      <c r="F1150" s="43">
        <f>IF(Table2[[#This Row],[M5B]]="",Table2[[#This Row],[M5B_h]],SUM(Table2[[#This Row],[M5B_h]],Table2[[#This Row],[M5B]]))</f>
        <v>5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5</v>
      </c>
      <c r="R1150" s="14">
        <f>SUM(Table2[[#This Row],[M2B]],Table2[[#This Row],[M2B_h]])</f>
        <v>5</v>
      </c>
      <c r="S1150" s="14">
        <f>SUM(Table2[[#This Row],[M3B]],Table2[[#This Row],[M3B_h]])</f>
        <v>5</v>
      </c>
      <c r="T1150" s="14">
        <f>SUM(Table2[[#This Row],[M4B]],Table2[[#This Row],[M4B_h]])</f>
        <v>5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51" s="17" t="s">
        <v>4429</v>
      </c>
      <c r="D1151" s="18">
        <v>56</v>
      </c>
      <c r="E1151" s="22" t="s">
        <v>2637</v>
      </c>
      <c r="F1151" s="43">
        <f>IF(Table2[[#This Row],[M5B]]="",Table2[[#This Row],[M5B_h]],SUM(Table2[[#This Row],[M5B_h]],Table2[[#This Row],[M5B]]))</f>
        <v>51</v>
      </c>
      <c r="H1151" s="12" t="str">
        <f>IF(Table2[[#This Row],[M1A]]="","",Table2[[#This Row],[M1A]]-Table2[[#This Row],[AWAL]])</f>
        <v/>
      </c>
      <c r="I1151" s="12">
        <v>53</v>
      </c>
      <c r="J1151" s="12">
        <f>IF(Table2[[#This Row],[M2A]]="","",SUM(Table2[[#This Row],[M2A]]-Table2[[#This Row],[M2B_h]]))</f>
        <v>-3</v>
      </c>
      <c r="K1151" s="12">
        <v>51</v>
      </c>
      <c r="L1151" s="12">
        <f>IF(Table2[[#This Row],[M3A]]="","",SUM(Table2[[#This Row],[M3A]]-Table2[[#This Row],[M3B_h]]))</f>
        <v>-2</v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56</v>
      </c>
      <c r="R1151" s="14">
        <f>SUM(Table2[[#This Row],[M2B]],Table2[[#This Row],[M2B_h]])</f>
        <v>53</v>
      </c>
      <c r="S1151" s="14">
        <f>SUM(Table2[[#This Row],[M3B]],Table2[[#This Row],[M3B_h]])</f>
        <v>51</v>
      </c>
      <c r="T1151" s="14">
        <f>SUM(Table2[[#This Row],[M4B]],Table2[[#This Row],[M4B_h]])</f>
        <v>51</v>
      </c>
    </row>
    <row r="1152" spans="1:20">
      <c r="A1152" s="13">
        <f>IF(Table2[[#This Row],[TT]]=0,"",ROW())</f>
        <v>1152</v>
      </c>
      <c r="B115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52" s="16" t="s">
        <v>998</v>
      </c>
      <c r="D1152" s="18">
        <v>13</v>
      </c>
      <c r="E1152" s="47" t="s">
        <v>79</v>
      </c>
      <c r="F1152" s="43">
        <f>IF(Table2[[#This Row],[M5B]]="",Table2[[#This Row],[M5B_h]],SUM(Table2[[#This Row],[M5B_h]],Table2[[#This Row],[M5B]]))</f>
        <v>13</v>
      </c>
      <c r="H1152" s="14" t="str">
        <f>IF(Table2[[#This Row],[M1A]]="","",Table2[[#This Row],[M1A]]-Table2[[#This Row],[AWAL]])</f>
        <v/>
      </c>
      <c r="J1152" s="14" t="str">
        <f>IF(Table2[[#This Row],[M2A]]="","",SUM(Table2[[#This Row],[M2A]]-Table2[[#This Row],[M2B_h]]))</f>
        <v/>
      </c>
      <c r="L1152" s="14" t="str">
        <f>IF(Table2[[#This Row],[M3A]]="","",SUM(Table2[[#This Row],[M3A]]-Table2[[#This Row],[M3B_h]]))</f>
        <v/>
      </c>
      <c r="N1152" s="14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13</v>
      </c>
      <c r="R1152" s="14">
        <f>SUM(Table2[[#This Row],[M2B]],Table2[[#This Row],[M2B_h]])</f>
        <v>13</v>
      </c>
      <c r="S1152" s="14">
        <f>SUM(Table2[[#This Row],[M3B]],Table2[[#This Row],[M3B_h]])</f>
        <v>13</v>
      </c>
      <c r="T1152" s="14">
        <f>SUM(Table2[[#This Row],[M4B]],Table2[[#This Row],[M4B_h]])</f>
        <v>13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53" s="17" t="s">
        <v>999</v>
      </c>
      <c r="D1153" s="18">
        <v>3</v>
      </c>
      <c r="E1153" s="22" t="s">
        <v>1000</v>
      </c>
      <c r="F1153" s="43">
        <f>IF(Table2[[#This Row],[M5B]]="",Table2[[#This Row],[M5B_h]],SUM(Table2[[#This Row],[M5B_h]],Table2[[#This Row],[M5B]]))</f>
        <v>3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3</v>
      </c>
      <c r="R1153" s="14">
        <f>SUM(Table2[[#This Row],[M2B]],Table2[[#This Row],[M2B_h]])</f>
        <v>3</v>
      </c>
      <c r="S1153" s="14">
        <f>SUM(Table2[[#This Row],[M3B]],Table2[[#This Row],[M3B_h]])</f>
        <v>3</v>
      </c>
      <c r="T1153" s="14">
        <f>SUM(Table2[[#This Row],[M4B]],Table2[[#This Row],[M4B_h]])</f>
        <v>3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54" s="17" t="s">
        <v>1001</v>
      </c>
      <c r="D1154" s="18">
        <v>2</v>
      </c>
      <c r="E1154" s="22" t="s">
        <v>139</v>
      </c>
      <c r="F1154" s="43">
        <f>IF(Table2[[#This Row],[M5B]]="",Table2[[#This Row],[M5B_h]],SUM(Table2[[#This Row],[M5B_h]],Table2[[#This Row],[M5B]]))</f>
        <v>2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</v>
      </c>
      <c r="R1154" s="14">
        <f>SUM(Table2[[#This Row],[M2B]],Table2[[#This Row],[M2B_h]])</f>
        <v>2</v>
      </c>
      <c r="S1154" s="14">
        <f>SUM(Table2[[#This Row],[M3B]],Table2[[#This Row],[M3B_h]])</f>
        <v>2</v>
      </c>
      <c r="T1154" s="14">
        <f>SUM(Table2[[#This Row],[M4B]],Table2[[#This Row],[M4B_h]])</f>
        <v>2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55" s="17" t="s">
        <v>1002</v>
      </c>
      <c r="D1155" s="18">
        <v>7</v>
      </c>
      <c r="E1155" s="22" t="s">
        <v>50</v>
      </c>
      <c r="F1155" s="43">
        <f>IF(Table2[[#This Row],[M5B]]="",Table2[[#This Row],[M5B_h]],SUM(Table2[[#This Row],[M5B_h]],Table2[[#This Row],[M5B]]))</f>
        <v>7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7</v>
      </c>
      <c r="R1155" s="14">
        <f>SUM(Table2[[#This Row],[M2B]],Table2[[#This Row],[M2B_h]])</f>
        <v>7</v>
      </c>
      <c r="S1155" s="14">
        <f>SUM(Table2[[#This Row],[M3B]],Table2[[#This Row],[M3B_h]])</f>
        <v>7</v>
      </c>
      <c r="T1155" s="14">
        <f>SUM(Table2[[#This Row],[M4B]],Table2[[#This Row],[M4B_h]])</f>
        <v>7</v>
      </c>
    </row>
    <row r="1156" spans="1:20">
      <c r="A1156" s="13" t="str">
        <f>IF(Table2[[#This Row],[TT]]=0,"",ROW())</f>
        <v/>
      </c>
      <c r="B1156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56" s="16" t="s">
        <v>2984</v>
      </c>
      <c r="D1156" s="18">
        <v>0</v>
      </c>
      <c r="E1156" s="47" t="s">
        <v>2452</v>
      </c>
      <c r="F1156" s="43">
        <f>IF(Table2[[#This Row],[M5B]]="",Table2[[#This Row],[M5B_h]],SUM(Table2[[#This Row],[M5B_h]],Table2[[#This Row],[M5B]]))</f>
        <v>0</v>
      </c>
      <c r="H1156" s="14" t="str">
        <f>IF(Table2[[#This Row],[M1A]]="","",Table2[[#This Row],[M1A]]-Table2[[#This Row],[AWAL]])</f>
        <v/>
      </c>
      <c r="J1156" s="14" t="str">
        <f>IF(Table2[[#This Row],[M2A]]="","",SUM(Table2[[#This Row],[M2A]]-Table2[[#This Row],[M2B_h]]))</f>
        <v/>
      </c>
      <c r="L1156" s="14" t="str">
        <f>IF(Table2[[#This Row],[M3A]]="","",SUM(Table2[[#This Row],[M3A]]-Table2[[#This Row],[M3B_h]]))</f>
        <v/>
      </c>
      <c r="N1156" s="14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0</v>
      </c>
      <c r="R1156" s="14">
        <f>SUM(Table2[[#This Row],[M2B]],Table2[[#This Row],[M2B_h]])</f>
        <v>0</v>
      </c>
      <c r="S1156" s="14">
        <f>SUM(Table2[[#This Row],[M3B]],Table2[[#This Row],[M3B_h]])</f>
        <v>0</v>
      </c>
      <c r="T1156" s="14">
        <f>SUM(Table2[[#This Row],[M4B]],Table2[[#This Row],[M4B_h]])</f>
        <v>0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57" s="17" t="s">
        <v>3031</v>
      </c>
      <c r="D1157" s="18">
        <v>10</v>
      </c>
      <c r="E1157" s="22" t="s">
        <v>2637</v>
      </c>
      <c r="F1157" s="43">
        <f>IF(Table2[[#This Row],[M5B]]="",Table2[[#This Row],[M5B_h]],SUM(Table2[[#This Row],[M5B_h]],Table2[[#This Row],[M5B]]))</f>
        <v>10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10</v>
      </c>
      <c r="R1157" s="14">
        <f>SUM(Table2[[#This Row],[M2B]],Table2[[#This Row],[M2B_h]])</f>
        <v>10</v>
      </c>
      <c r="S1157" s="14">
        <f>SUM(Table2[[#This Row],[M3B]],Table2[[#This Row],[M3B_h]])</f>
        <v>10</v>
      </c>
      <c r="T1157" s="14">
        <f>SUM(Table2[[#This Row],[M4B]],Table2[[#This Row],[M4B_h]])</f>
        <v>10</v>
      </c>
    </row>
    <row r="1158" spans="1:20">
      <c r="A1158" s="13" t="str">
        <f>IF(Table2[[#This Row],[TT]]=0,"",ROW())</f>
        <v/>
      </c>
      <c r="B115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58" s="16" t="s">
        <v>2653</v>
      </c>
      <c r="D1158" s="25">
        <v>0</v>
      </c>
      <c r="E1158" s="47" t="s">
        <v>2627</v>
      </c>
      <c r="F1158" s="43">
        <f>IF(Table2[[#This Row],[M5B]]="",Table2[[#This Row],[M5B_h]],SUM(Table2[[#This Row],[M5B_h]],Table2[[#This Row],[M5B]]))</f>
        <v>0</v>
      </c>
      <c r="H1158" s="14" t="str">
        <f>IF(Table2[[#This Row],[M1A]]="","",Table2[[#This Row],[M1A]]-Table2[[#This Row],[AWAL]])</f>
        <v/>
      </c>
      <c r="J1158" s="14" t="str">
        <f>IF(Table2[[#This Row],[M2A]]="","",SUM(Table2[[#This Row],[M2A]]-Table2[[#This Row],[M2B_h]]))</f>
        <v/>
      </c>
      <c r="L1158" s="14" t="str">
        <f>IF(Table2[[#This Row],[M3A]]="","",SUM(Table2[[#This Row],[M3A]]-Table2[[#This Row],[M3B_h]]))</f>
        <v/>
      </c>
      <c r="N1158" s="14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3" t="str">
        <f>IF(Table2[[#This Row],[TT]]=0,"",ROW())</f>
        <v/>
      </c>
      <c r="B115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59" s="16" t="s">
        <v>3395</v>
      </c>
      <c r="D1159" s="18">
        <v>0</v>
      </c>
      <c r="E1159" s="47" t="s">
        <v>2656</v>
      </c>
      <c r="F1159" s="43">
        <f>IF(Table2[[#This Row],[M5B]]="",Table2[[#This Row],[M5B_h]],SUM(Table2[[#This Row],[M5B_h]],Table2[[#This Row],[M5B]]))</f>
        <v>0</v>
      </c>
      <c r="H1159" s="14" t="str">
        <f>IF(Table2[[#This Row],[M1A]]="","",Table2[[#This Row],[M1A]]-Table2[[#This Row],[AWAL]])</f>
        <v/>
      </c>
      <c r="J1159" s="14" t="str">
        <f>IF(Table2[[#This Row],[M2A]]="","",SUM(Table2[[#This Row],[M2A]]-Table2[[#This Row],[M2B_h]]))</f>
        <v/>
      </c>
      <c r="L1159" s="14" t="str">
        <f>IF(Table2[[#This Row],[M3A]]="","",SUM(Table2[[#This Row],[M3A]]-Table2[[#This Row],[M3B_h]]))</f>
        <v/>
      </c>
      <c r="N1159" s="14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3">
        <f>IF(Table2[[#This Row],[TT]]=0,"",ROW())</f>
        <v>1160</v>
      </c>
      <c r="B116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60" s="16" t="s">
        <v>2722</v>
      </c>
      <c r="D1160" s="25">
        <v>0</v>
      </c>
      <c r="E1160" s="47" t="s">
        <v>2723</v>
      </c>
      <c r="F1160" s="43">
        <f>IF(Table2[[#This Row],[M5B]]="",Table2[[#This Row],[M5B_h]],SUM(Table2[[#This Row],[M5B_h]],Table2[[#This Row],[M5B]]))</f>
        <v>2</v>
      </c>
      <c r="H1160" s="14" t="str">
        <f>IF(Table2[[#This Row],[M1A]]="","",Table2[[#This Row],[M1A]]-Table2[[#This Row],[AWAL]])</f>
        <v/>
      </c>
      <c r="I1160" s="12">
        <v>2</v>
      </c>
      <c r="J1160" s="14">
        <f>IF(Table2[[#This Row],[M2A]]="","",SUM(Table2[[#This Row],[M2A]]-Table2[[#This Row],[M2B_h]]))</f>
        <v>2</v>
      </c>
      <c r="L1160" s="14" t="str">
        <f>IF(Table2[[#This Row],[M3A]]="","",SUM(Table2[[#This Row],[M3A]]-Table2[[#This Row],[M3B_h]]))</f>
        <v/>
      </c>
      <c r="N1160" s="14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0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3" t="str">
        <f>IF(Table2[[#This Row],[TT]]=0,"",ROW())</f>
        <v/>
      </c>
      <c r="B1161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61" s="16" t="s">
        <v>4557</v>
      </c>
      <c r="D1161" s="25">
        <v>0</v>
      </c>
      <c r="E1161" s="47" t="s">
        <v>2723</v>
      </c>
      <c r="F1161" s="43">
        <f>IF(Table2[[#This Row],[M5B]]="",Table2[[#This Row],[M5B_h]],SUM(Table2[[#This Row],[M5B_h]],Table2[[#This Row],[M5B]]))</f>
        <v>0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0</v>
      </c>
      <c r="R1161" s="14">
        <f>SUM(Table2[[#This Row],[M2B]],Table2[[#This Row],[M2B_h]])</f>
        <v>0</v>
      </c>
      <c r="S1161" s="14">
        <f>SUM(Table2[[#This Row],[M3B]],Table2[[#This Row],[M3B_h]])</f>
        <v>0</v>
      </c>
      <c r="T1161" s="14">
        <f>SUM(Table2[[#This Row],[M4B]],Table2[[#This Row],[M4B_h]])</f>
        <v>0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62" s="16" t="s">
        <v>2396</v>
      </c>
      <c r="D1162" s="18">
        <v>1</v>
      </c>
      <c r="E1162" s="47" t="s">
        <v>2430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 t="str">
        <f>IF(Table2[[#This Row],[TT]]=0,"",ROW())</f>
        <v/>
      </c>
      <c r="B116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63" s="17" t="s">
        <v>1003</v>
      </c>
      <c r="D1163" s="18">
        <v>0</v>
      </c>
      <c r="E1163" s="22" t="s">
        <v>108</v>
      </c>
      <c r="F1163" s="43">
        <f>IF(Table2[[#This Row],[M5B]]="",Table2[[#This Row],[M5B_h]],SUM(Table2[[#This Row],[M5B_h]],Table2[[#This Row],[M5B]]))</f>
        <v>0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0</v>
      </c>
      <c r="R1163" s="14">
        <f>SUM(Table2[[#This Row],[M2B]],Table2[[#This Row],[M2B_h]])</f>
        <v>0</v>
      </c>
      <c r="S1163" s="14">
        <f>SUM(Table2[[#This Row],[M3B]],Table2[[#This Row],[M3B_h]])</f>
        <v>0</v>
      </c>
      <c r="T1163" s="14">
        <f>SUM(Table2[[#This Row],[M4B]],Table2[[#This Row],[M4B_h]])</f>
        <v>0</v>
      </c>
    </row>
    <row r="1164" spans="1:20">
      <c r="A1164" s="11" t="str">
        <f>IF(Table2[[#This Row],[TT]]=0,"",ROW())</f>
        <v/>
      </c>
      <c r="B116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64" s="17" t="s">
        <v>2411</v>
      </c>
      <c r="D1164" s="18">
        <v>0</v>
      </c>
      <c r="E1164" s="22" t="s">
        <v>2628</v>
      </c>
      <c r="F1164" s="43">
        <f>IF(Table2[[#This Row],[M5B]]="",Table2[[#This Row],[M5B_h]],SUM(Table2[[#This Row],[M5B_h]],Table2[[#This Row],[M5B]]))</f>
        <v>0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0</v>
      </c>
      <c r="R1164" s="14">
        <f>SUM(Table2[[#This Row],[M2B]],Table2[[#This Row],[M2B_h]])</f>
        <v>0</v>
      </c>
      <c r="S1164" s="14">
        <f>SUM(Table2[[#This Row],[M3B]],Table2[[#This Row],[M3B_h]])</f>
        <v>0</v>
      </c>
      <c r="T1164" s="14">
        <f>SUM(Table2[[#This Row],[M4B]],Table2[[#This Row],[M4B_h]])</f>
        <v>0</v>
      </c>
    </row>
    <row r="1165" spans="1:20">
      <c r="A1165" s="11" t="str">
        <f>IF(Table2[[#This Row],[TT]]=0,"",ROW())</f>
        <v/>
      </c>
      <c r="B116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65" s="17" t="s">
        <v>2593</v>
      </c>
      <c r="D1165" s="18">
        <v>0</v>
      </c>
      <c r="E1165" s="22" t="s">
        <v>2628</v>
      </c>
      <c r="F1165" s="43">
        <f>IF(Table2[[#This Row],[M5B]]="",Table2[[#This Row],[M5B_h]],SUM(Table2[[#This Row],[M5B_h]],Table2[[#This Row],[M5B]]))</f>
        <v>0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0</v>
      </c>
      <c r="R1165" s="14">
        <f>SUM(Table2[[#This Row],[M2B]],Table2[[#This Row],[M2B_h]])</f>
        <v>0</v>
      </c>
      <c r="S1165" s="14">
        <f>SUM(Table2[[#This Row],[M3B]],Table2[[#This Row],[M3B_h]])</f>
        <v>0</v>
      </c>
      <c r="T1165" s="14">
        <f>SUM(Table2[[#This Row],[M4B]],Table2[[#This Row],[M4B_h]])</f>
        <v>0</v>
      </c>
    </row>
    <row r="1166" spans="1:20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66" s="17" t="s">
        <v>2410</v>
      </c>
      <c r="D1166" s="18">
        <v>0</v>
      </c>
      <c r="E1166" s="22" t="s">
        <v>2628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>
      <c r="A1167" s="13" t="str">
        <f>IF(Table2[[#This Row],[TT]]=0,"",ROW())</f>
        <v/>
      </c>
      <c r="B116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67" s="16" t="s">
        <v>4289</v>
      </c>
      <c r="D1167" s="25">
        <v>0</v>
      </c>
      <c r="E1167" s="47" t="s">
        <v>2656</v>
      </c>
      <c r="F1167" s="43">
        <f>IF(Table2[[#This Row],[M5B]]="",Table2[[#This Row],[M5B_h]],SUM(Table2[[#This Row],[M5B_h]],Table2[[#This Row],[M5B]]))</f>
        <v>0</v>
      </c>
      <c r="H1167" s="14" t="str">
        <f>IF(Table2[[#This Row],[M1A]]="","",Table2[[#This Row],[M1A]]-Table2[[#This Row],[AWAL]])</f>
        <v/>
      </c>
      <c r="J1167" s="14" t="str">
        <f>IF(Table2[[#This Row],[M2A]]="","",SUM(Table2[[#This Row],[M2A]]-Table2[[#This Row],[M2B_h]]))</f>
        <v/>
      </c>
      <c r="L1167" s="14" t="str">
        <f>IF(Table2[[#This Row],[M3A]]="","",SUM(Table2[[#This Row],[M3A]]-Table2[[#This Row],[M3B_h]]))</f>
        <v/>
      </c>
      <c r="N1167" s="14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0</v>
      </c>
      <c r="R1167" s="14">
        <f>SUM(Table2[[#This Row],[M2B]],Table2[[#This Row],[M2B_h]])</f>
        <v>0</v>
      </c>
      <c r="S1167" s="14">
        <f>SUM(Table2[[#This Row],[M3B]],Table2[[#This Row],[M3B_h]])</f>
        <v>0</v>
      </c>
      <c r="T1167" s="14">
        <f>SUM(Table2[[#This Row],[M4B]],Table2[[#This Row],[M4B_h]])</f>
        <v>0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68" s="16" t="s">
        <v>4684</v>
      </c>
      <c r="D1168" s="25">
        <v>0</v>
      </c>
      <c r="E1168" s="47" t="s">
        <v>2757</v>
      </c>
      <c r="F1168" s="43">
        <f>IF(Table2[[#This Row],[M5B]]="",Table2[[#This Row],[M5B_h]],SUM(Table2[[#This Row],[M5B_h]],Table2[[#This Row],[M5B]]))</f>
        <v>1</v>
      </c>
      <c r="H1168" s="14" t="str">
        <f>IF(Table2[[#This Row],[M1A]]="","",Table2[[#This Row],[M1A]]-Table2[[#This Row],[AWAL]])</f>
        <v/>
      </c>
      <c r="I1168" s="12">
        <v>1</v>
      </c>
      <c r="J1168" s="14">
        <f>IF(Table2[[#This Row],[M2A]]="","",SUM(Table2[[#This Row],[M2A]]-Table2[[#This Row],[M2B_h]]))</f>
        <v>1</v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0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69" s="16" t="s">
        <v>4682</v>
      </c>
      <c r="D1169" s="25">
        <v>0</v>
      </c>
      <c r="E1169" s="47" t="s">
        <v>4683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I1169" s="12">
        <v>1</v>
      </c>
      <c r="J1169" s="14">
        <f>IF(Table2[[#This Row],[M2A]]="","",SUM(Table2[[#This Row],[M2A]]-Table2[[#This Row],[M2B_h]]))</f>
        <v>1</v>
      </c>
      <c r="L1169" s="14" t="str">
        <f>IF(Table2[[#This Row],[M3A]]="","",SUM(Table2[[#This Row],[M3A]]-Table2[[#This Row],[M3B_h]]))</f>
        <v/>
      </c>
      <c r="N1169" s="14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0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70" s="17" t="s">
        <v>1004</v>
      </c>
      <c r="D1170" s="18">
        <v>1</v>
      </c>
      <c r="E1170" s="22" t="s">
        <v>246</v>
      </c>
      <c r="F1170" s="43">
        <f>IF(Table2[[#This Row],[M5B]]="",Table2[[#This Row],[M5B_h]],SUM(Table2[[#This Row],[M5B_h]],Table2[[#This Row],[M5B]]))</f>
        <v>1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1</v>
      </c>
      <c r="R1170" s="14">
        <f>SUM(Table2[[#This Row],[M2B]],Table2[[#This Row],[M2B_h]])</f>
        <v>1</v>
      </c>
      <c r="S1170" s="14">
        <f>SUM(Table2[[#This Row],[M3B]],Table2[[#This Row],[M3B_h]])</f>
        <v>1</v>
      </c>
      <c r="T1170" s="14">
        <f>SUM(Table2[[#This Row],[M4B]],Table2[[#This Row],[M4B_h]])</f>
        <v>1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71" s="17" t="s">
        <v>1005</v>
      </c>
      <c r="D1171" s="18">
        <v>1</v>
      </c>
      <c r="E1171" s="22" t="s">
        <v>246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72" s="17" t="s">
        <v>1006</v>
      </c>
      <c r="D1172" s="18">
        <v>3</v>
      </c>
      <c r="E1172" s="22" t="s">
        <v>116</v>
      </c>
      <c r="F1172" s="43">
        <f>IF(Table2[[#This Row],[M5B]]="",Table2[[#This Row],[M5B_h]],SUM(Table2[[#This Row],[M5B_h]],Table2[[#This Row],[M5B]]))</f>
        <v>3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3</v>
      </c>
      <c r="R1172" s="14">
        <f>SUM(Table2[[#This Row],[M2B]],Table2[[#This Row],[M2B_h]])</f>
        <v>3</v>
      </c>
      <c r="S1172" s="14">
        <f>SUM(Table2[[#This Row],[M3B]],Table2[[#This Row],[M3B_h]])</f>
        <v>3</v>
      </c>
      <c r="T1172" s="14">
        <f>SUM(Table2[[#This Row],[M4B]],Table2[[#This Row],[M4B_h]])</f>
        <v>3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73" s="17" t="s">
        <v>1007</v>
      </c>
      <c r="D1173" s="18">
        <v>8</v>
      </c>
      <c r="E1173" s="22" t="s">
        <v>116</v>
      </c>
      <c r="F1173" s="43">
        <f>IF(Table2[[#This Row],[M5B]]="",Table2[[#This Row],[M5B_h]],SUM(Table2[[#This Row],[M5B_h]],Table2[[#This Row],[M5B]]))</f>
        <v>8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8</v>
      </c>
      <c r="R1173" s="14">
        <f>SUM(Table2[[#This Row],[M2B]],Table2[[#This Row],[M2B_h]])</f>
        <v>8</v>
      </c>
      <c r="S1173" s="14">
        <f>SUM(Table2[[#This Row],[M3B]],Table2[[#This Row],[M3B_h]])</f>
        <v>8</v>
      </c>
      <c r="T1173" s="14">
        <f>SUM(Table2[[#This Row],[M4B]],Table2[[#This Row],[M4B_h]])</f>
        <v>8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74" s="17" t="s">
        <v>1008</v>
      </c>
      <c r="D1174" s="18">
        <v>3</v>
      </c>
      <c r="E1174" s="22" t="s">
        <v>116</v>
      </c>
      <c r="F1174" s="43">
        <f>IF(Table2[[#This Row],[M5B]]="",Table2[[#This Row],[M5B_h]],SUM(Table2[[#This Row],[M5B_h]],Table2[[#This Row],[M5B]]))</f>
        <v>3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3</v>
      </c>
      <c r="R1174" s="14">
        <f>SUM(Table2[[#This Row],[M2B]],Table2[[#This Row],[M2B_h]])</f>
        <v>3</v>
      </c>
      <c r="S1174" s="14">
        <f>SUM(Table2[[#This Row],[M3B]],Table2[[#This Row],[M3B_h]])</f>
        <v>3</v>
      </c>
      <c r="T1174" s="14">
        <f>SUM(Table2[[#This Row],[M4B]],Table2[[#This Row],[M4B_h]])</f>
        <v>3</v>
      </c>
    </row>
    <row r="1175" spans="1:20">
      <c r="A1175" s="11" t="str">
        <f>IF(Table2[[#This Row],[TT]]=0,"",ROW())</f>
        <v/>
      </c>
      <c r="B117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75" s="17" t="s">
        <v>1009</v>
      </c>
      <c r="D1175" s="18">
        <v>0</v>
      </c>
      <c r="E1175" s="22" t="s">
        <v>1010</v>
      </c>
      <c r="F1175" s="43">
        <f>IF(Table2[[#This Row],[M5B]]="",Table2[[#This Row],[M5B_h]],SUM(Table2[[#This Row],[M5B_h]],Table2[[#This Row],[M5B]]))</f>
        <v>0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1" t="str">
        <f>IF(Table2[[#This Row],[TT]]=0,"",ROW())</f>
        <v/>
      </c>
      <c r="B117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76" s="16" t="s">
        <v>2655</v>
      </c>
      <c r="D1176" s="25">
        <v>0</v>
      </c>
      <c r="E1176" s="47" t="s">
        <v>2656</v>
      </c>
      <c r="F1176" s="43">
        <f>IF(Table2[[#This Row],[M5B]]="",Table2[[#This Row],[M5B_h]],SUM(Table2[[#This Row],[M5B_h]],Table2[[#This Row],[M5B]]))</f>
        <v>0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1" t="str">
        <f>IF(Table2[[#This Row],[TT]]=0,"",ROW())</f>
        <v/>
      </c>
      <c r="B117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77" s="16" t="s">
        <v>2658</v>
      </c>
      <c r="D1177" s="25">
        <v>0</v>
      </c>
      <c r="E1177" s="47" t="s">
        <v>2656</v>
      </c>
      <c r="F1177" s="43">
        <f>IF(Table2[[#This Row],[M5B]]="",Table2[[#This Row],[M5B_h]],SUM(Table2[[#This Row],[M5B_h]],Table2[[#This Row],[M5B]]))</f>
        <v>0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0</v>
      </c>
      <c r="R1177" s="14">
        <f>SUM(Table2[[#This Row],[M2B]],Table2[[#This Row],[M2B_h]])</f>
        <v>0</v>
      </c>
      <c r="S1177" s="14">
        <f>SUM(Table2[[#This Row],[M3B]],Table2[[#This Row],[M3B_h]])</f>
        <v>0</v>
      </c>
      <c r="T1177" s="14">
        <f>SUM(Table2[[#This Row],[M4B]],Table2[[#This Row],[M4B_h]])</f>
        <v>0</v>
      </c>
    </row>
    <row r="1178" spans="1:20">
      <c r="A1178" s="11" t="str">
        <f>IF(Table2[[#This Row],[TT]]=0,"",ROW())</f>
        <v/>
      </c>
      <c r="B117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78" s="16" t="s">
        <v>2659</v>
      </c>
      <c r="D1178" s="25">
        <v>0</v>
      </c>
      <c r="E1178" s="47" t="s">
        <v>2656</v>
      </c>
      <c r="F1178" s="43">
        <f>IF(Table2[[#This Row],[M5B]]="",Table2[[#This Row],[M5B_h]],SUM(Table2[[#This Row],[M5B_h]],Table2[[#This Row],[M5B]]))</f>
        <v>0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0</v>
      </c>
      <c r="T1178" s="14">
        <f>SUM(Table2[[#This Row],[M4B]],Table2[[#This Row],[M4B_h]])</f>
        <v>0</v>
      </c>
    </row>
    <row r="1179" spans="1:20">
      <c r="A1179" s="11" t="str">
        <f>IF(Table2[[#This Row],[TT]]=0,"",ROW())</f>
        <v/>
      </c>
      <c r="B117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79" s="16" t="s">
        <v>2657</v>
      </c>
      <c r="D1179" s="25">
        <v>0</v>
      </c>
      <c r="E1179" s="47" t="s">
        <v>2656</v>
      </c>
      <c r="F1179" s="43">
        <f>IF(Table2[[#This Row],[M5B]]="",Table2[[#This Row],[M5B_h]],SUM(Table2[[#This Row],[M5B_h]],Table2[[#This Row],[M5B]]))</f>
        <v>0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0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3" t="str">
        <f>IF(Table2[[#This Row],[TT]]=0,"",ROW())</f>
        <v/>
      </c>
      <c r="B118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80" s="16" t="s">
        <v>2858</v>
      </c>
      <c r="D1180" s="18">
        <v>0</v>
      </c>
      <c r="E1180" s="47" t="s">
        <v>2656</v>
      </c>
      <c r="F1180" s="43">
        <f>IF(Table2[[#This Row],[M5B]]="",Table2[[#This Row],[M5B_h]],SUM(Table2[[#This Row],[M5B_h]],Table2[[#This Row],[M5B]]))</f>
        <v>0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3" t="str">
        <f>IF(Table2[[#This Row],[TT]]=0,"",ROW())</f>
        <v/>
      </c>
      <c r="B118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81" s="16" t="s">
        <v>3178</v>
      </c>
      <c r="D1181" s="18">
        <v>0</v>
      </c>
      <c r="E1181" s="47" t="s">
        <v>2577</v>
      </c>
      <c r="F1181" s="43">
        <f>IF(Table2[[#This Row],[M5B]]="",Table2[[#This Row],[M5B_h]],SUM(Table2[[#This Row],[M5B_h]],Table2[[#This Row],[M5B]]))</f>
        <v>0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82" s="17" t="s">
        <v>3258</v>
      </c>
      <c r="D1182" s="18">
        <v>9</v>
      </c>
      <c r="E1182" s="22" t="s">
        <v>2577</v>
      </c>
      <c r="F1182" s="43">
        <f>IF(Table2[[#This Row],[M5B]]="",Table2[[#This Row],[M5B_h]],SUM(Table2[[#This Row],[M5B_h]],Table2[[#This Row],[M5B]]))</f>
        <v>8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K1182" s="12">
        <v>8</v>
      </c>
      <c r="L1182" s="12">
        <f>IF(Table2[[#This Row],[M3A]]="","",SUM(Table2[[#This Row],[M3A]]-Table2[[#This Row],[M3B_h]]))</f>
        <v>-1</v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9</v>
      </c>
      <c r="R1182" s="14">
        <f>SUM(Table2[[#This Row],[M2B]],Table2[[#This Row],[M2B_h]])</f>
        <v>9</v>
      </c>
      <c r="S1182" s="14">
        <f>SUM(Table2[[#This Row],[M3B]],Table2[[#This Row],[M3B_h]])</f>
        <v>8</v>
      </c>
      <c r="T1182" s="14">
        <f>SUM(Table2[[#This Row],[M4B]],Table2[[#This Row],[M4B_h]])</f>
        <v>8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183" s="16" t="s">
        <v>1011</v>
      </c>
      <c r="D1183" s="18">
        <v>7</v>
      </c>
      <c r="E1183" s="47" t="s">
        <v>153</v>
      </c>
      <c r="F1183" s="43">
        <f>IF(Table2[[#This Row],[M5B]]="",Table2[[#This Row],[M5B_h]],SUM(Table2[[#This Row],[M5B_h]],Table2[[#This Row],[M5B]]))</f>
        <v>7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7</v>
      </c>
      <c r="R1183" s="14">
        <f>SUM(Table2[[#This Row],[M2B]],Table2[[#This Row],[M2B_h]])</f>
        <v>7</v>
      </c>
      <c r="S1183" s="14">
        <f>SUM(Table2[[#This Row],[M3B]],Table2[[#This Row],[M3B_h]])</f>
        <v>7</v>
      </c>
      <c r="T1183" s="14">
        <f>SUM(Table2[[#This Row],[M4B]],Table2[[#This Row],[M4B_h]])</f>
        <v>7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84" s="17" t="s">
        <v>1012</v>
      </c>
      <c r="D1184" s="18">
        <v>9</v>
      </c>
      <c r="E1184" s="22" t="s">
        <v>153</v>
      </c>
      <c r="F1184" s="43">
        <f>IF(Table2[[#This Row],[M5B]]="",Table2[[#This Row],[M5B_h]],SUM(Table2[[#This Row],[M5B_h]],Table2[[#This Row],[M5B]]))</f>
        <v>9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9</v>
      </c>
      <c r="R1184" s="14">
        <f>SUM(Table2[[#This Row],[M2B]],Table2[[#This Row],[M2B_h]])</f>
        <v>9</v>
      </c>
      <c r="S1184" s="14">
        <f>SUM(Table2[[#This Row],[M3B]],Table2[[#This Row],[M3B_h]])</f>
        <v>9</v>
      </c>
      <c r="T1184" s="14">
        <f>SUM(Table2[[#This Row],[M4B]],Table2[[#This Row],[M4B_h]])</f>
        <v>9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85" s="17" t="s">
        <v>1013</v>
      </c>
      <c r="D1185" s="18">
        <v>1</v>
      </c>
      <c r="E1185" s="22" t="s">
        <v>153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86" s="17" t="s">
        <v>1014</v>
      </c>
      <c r="D1186" s="18">
        <v>5</v>
      </c>
      <c r="E1186" s="22" t="s">
        <v>50</v>
      </c>
      <c r="F1186" s="43">
        <f>IF(Table2[[#This Row],[M5B]]="",Table2[[#This Row],[M5B_h]],SUM(Table2[[#This Row],[M5B_h]],Table2[[#This Row],[M5B]]))</f>
        <v>5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5</v>
      </c>
      <c r="R1186" s="14">
        <f>SUM(Table2[[#This Row],[M2B]],Table2[[#This Row],[M2B_h]])</f>
        <v>5</v>
      </c>
      <c r="S1186" s="14">
        <f>SUM(Table2[[#This Row],[M3B]],Table2[[#This Row],[M3B_h]])</f>
        <v>5</v>
      </c>
      <c r="T1186" s="14">
        <f>SUM(Table2[[#This Row],[M4B]],Table2[[#This Row],[M4B_h]])</f>
        <v>5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87" s="17" t="s">
        <v>1015</v>
      </c>
      <c r="D1187" s="18">
        <v>1</v>
      </c>
      <c r="E1187" s="22" t="s">
        <v>50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88" s="17" t="s">
        <v>1016</v>
      </c>
      <c r="D1188" s="18">
        <v>27</v>
      </c>
      <c r="E1188" s="22" t="s">
        <v>141</v>
      </c>
      <c r="F1188" s="43">
        <f>IF(Table2[[#This Row],[M5B]]="",Table2[[#This Row],[M5B_h]],SUM(Table2[[#This Row],[M5B_h]],Table2[[#This Row],[M5B]]))</f>
        <v>27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27</v>
      </c>
      <c r="R1188" s="14">
        <f>SUM(Table2[[#This Row],[M2B]],Table2[[#This Row],[M2B_h]])</f>
        <v>27</v>
      </c>
      <c r="S1188" s="14">
        <f>SUM(Table2[[#This Row],[M3B]],Table2[[#This Row],[M3B_h]])</f>
        <v>27</v>
      </c>
      <c r="T1188" s="14">
        <f>SUM(Table2[[#This Row],[M4B]],Table2[[#This Row],[M4B_h]])</f>
        <v>27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89" s="17" t="s">
        <v>1017</v>
      </c>
      <c r="D1189" s="18">
        <v>4</v>
      </c>
      <c r="E1189" s="22" t="s">
        <v>141</v>
      </c>
      <c r="F1189" s="43">
        <f>IF(Table2[[#This Row],[M5B]]="",Table2[[#This Row],[M5B_h]],SUM(Table2[[#This Row],[M5B_h]],Table2[[#This Row],[M5B]]))</f>
        <v>4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90" s="17" t="s">
        <v>1018</v>
      </c>
      <c r="D1190" s="18">
        <v>5</v>
      </c>
      <c r="E1190" s="22" t="s">
        <v>387</v>
      </c>
      <c r="F1190" s="43">
        <f>IF(Table2[[#This Row],[M5B]]="",Table2[[#This Row],[M5B_h]],SUM(Table2[[#This Row],[M5B_h]],Table2[[#This Row],[M5B]]))</f>
        <v>5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5</v>
      </c>
      <c r="R1190" s="14">
        <f>SUM(Table2[[#This Row],[M2B]],Table2[[#This Row],[M2B_h]])</f>
        <v>5</v>
      </c>
      <c r="S1190" s="14">
        <f>SUM(Table2[[#This Row],[M3B]],Table2[[#This Row],[M3B_h]])</f>
        <v>5</v>
      </c>
      <c r="T1190" s="14">
        <f>SUM(Table2[[#This Row],[M4B]],Table2[[#This Row],[M4B_h]])</f>
        <v>5</v>
      </c>
    </row>
    <row r="1191" spans="1:20">
      <c r="A1191" s="11" t="str">
        <f>IF(Table2[[#This Row],[TT]]=0,"",ROW())</f>
        <v/>
      </c>
      <c r="B119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91" s="17" t="s">
        <v>1019</v>
      </c>
      <c r="D1191" s="18">
        <v>0</v>
      </c>
      <c r="E1191" s="22" t="s">
        <v>181</v>
      </c>
      <c r="F1191" s="43">
        <f>IF(Table2[[#This Row],[M5B]]="",Table2[[#This Row],[M5B_h]],SUM(Table2[[#This Row],[M5B_h]],Table2[[#This Row],[M5B]]))</f>
        <v>0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0</v>
      </c>
      <c r="R1191" s="14">
        <f>SUM(Table2[[#This Row],[M2B]],Table2[[#This Row],[M2B_h]])</f>
        <v>0</v>
      </c>
      <c r="S1191" s="14">
        <f>SUM(Table2[[#This Row],[M3B]],Table2[[#This Row],[M3B_h]])</f>
        <v>0</v>
      </c>
      <c r="T1191" s="14">
        <f>SUM(Table2[[#This Row],[M4B]],Table2[[#This Row],[M4B_h]])</f>
        <v>0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92" s="17" t="s">
        <v>1020</v>
      </c>
      <c r="D1192" s="18">
        <v>0</v>
      </c>
      <c r="E1192" s="22" t="s">
        <v>1021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93" s="17" t="s">
        <v>1022</v>
      </c>
      <c r="D1193" s="18">
        <v>2</v>
      </c>
      <c r="E1193" s="22" t="s">
        <v>120</v>
      </c>
      <c r="F1193" s="43">
        <f>IF(Table2[[#This Row],[M5B]]="",Table2[[#This Row],[M5B_h]],SUM(Table2[[#This Row],[M5B_h]],Table2[[#This Row],[M5B]]))</f>
        <v>2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2</v>
      </c>
      <c r="R1193" s="14">
        <f>SUM(Table2[[#This Row],[M2B]],Table2[[#This Row],[M2B_h]])</f>
        <v>2</v>
      </c>
      <c r="S1193" s="14">
        <f>SUM(Table2[[#This Row],[M3B]],Table2[[#This Row],[M3B_h]])</f>
        <v>2</v>
      </c>
      <c r="T1193" s="14">
        <f>SUM(Table2[[#This Row],[M4B]],Table2[[#This Row],[M4B_h]])</f>
        <v>2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94" s="21" t="s">
        <v>1023</v>
      </c>
      <c r="D1194" s="22">
        <v>1</v>
      </c>
      <c r="E1194" s="22" t="s">
        <v>133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95" s="17" t="s">
        <v>1024</v>
      </c>
      <c r="D1195" s="18">
        <v>0</v>
      </c>
      <c r="E1195" s="22" t="s">
        <v>272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96" s="17" t="s">
        <v>1025</v>
      </c>
      <c r="D1196" s="18">
        <v>2</v>
      </c>
      <c r="E1196" s="22">
        <v>800</v>
      </c>
      <c r="F1196" s="43">
        <f>IF(Table2[[#This Row],[M5B]]="",Table2[[#This Row],[M5B_h]],SUM(Table2[[#This Row],[M5B_h]],Table2[[#This Row],[M5B]]))</f>
        <v>2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2</v>
      </c>
      <c r="R1196" s="14">
        <f>SUM(Table2[[#This Row],[M2B]],Table2[[#This Row],[M2B_h]])</f>
        <v>2</v>
      </c>
      <c r="S1196" s="14">
        <f>SUM(Table2[[#This Row],[M3B]],Table2[[#This Row],[M3B_h]])</f>
        <v>2</v>
      </c>
      <c r="T1196" s="14">
        <f>SUM(Table2[[#This Row],[M4B]],Table2[[#This Row],[M4B_h]])</f>
        <v>2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97" s="17" t="s">
        <v>1026</v>
      </c>
      <c r="D1197" s="18">
        <v>4</v>
      </c>
      <c r="E1197" s="22" t="s">
        <v>1027</v>
      </c>
      <c r="F1197" s="43">
        <f>IF(Table2[[#This Row],[M5B]]="",Table2[[#This Row],[M5B_h]],SUM(Table2[[#This Row],[M5B_h]],Table2[[#This Row],[M5B]]))</f>
        <v>4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4</v>
      </c>
      <c r="R1197" s="14">
        <f>SUM(Table2[[#This Row],[M2B]],Table2[[#This Row],[M2B_h]])</f>
        <v>4</v>
      </c>
      <c r="S1197" s="14">
        <f>SUM(Table2[[#This Row],[M3B]],Table2[[#This Row],[M3B_h]])</f>
        <v>4</v>
      </c>
      <c r="T1197" s="14">
        <f>SUM(Table2[[#This Row],[M4B]],Table2[[#This Row],[M4B_h]])</f>
        <v>4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98" s="17" t="s">
        <v>1028</v>
      </c>
      <c r="D1198" s="18">
        <v>2</v>
      </c>
      <c r="E1198" s="22" t="s">
        <v>54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99" s="17" t="s">
        <v>4290</v>
      </c>
      <c r="D1199" s="18">
        <v>1</v>
      </c>
      <c r="E1199" s="22" t="s">
        <v>66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00" s="17" t="s">
        <v>4291</v>
      </c>
      <c r="D1200" s="18">
        <v>7</v>
      </c>
      <c r="E1200" s="22" t="s">
        <v>135</v>
      </c>
      <c r="F1200" s="43">
        <f>IF(Table2[[#This Row],[M5B]]="",Table2[[#This Row],[M5B_h]],SUM(Table2[[#This Row],[M5B_h]],Table2[[#This Row],[M5B]]))</f>
        <v>7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01" s="17" t="s">
        <v>1029</v>
      </c>
      <c r="D1201" s="18">
        <v>7</v>
      </c>
      <c r="E1201" s="22" t="s">
        <v>79</v>
      </c>
      <c r="F1201" s="43">
        <f>IF(Table2[[#This Row],[M5B]]="",Table2[[#This Row],[M5B_h]],SUM(Table2[[#This Row],[M5B_h]],Table2[[#This Row],[M5B]]))</f>
        <v>7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7</v>
      </c>
      <c r="R1201" s="14">
        <f>SUM(Table2[[#This Row],[M2B]],Table2[[#This Row],[M2B_h]])</f>
        <v>7</v>
      </c>
      <c r="S1201" s="14">
        <f>SUM(Table2[[#This Row],[M3B]],Table2[[#This Row],[M3B_h]])</f>
        <v>7</v>
      </c>
      <c r="T1201" s="14">
        <f>SUM(Table2[[#This Row],[M4B]],Table2[[#This Row],[M4B_h]])</f>
        <v>7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02" s="17" t="s">
        <v>4292</v>
      </c>
      <c r="D1202" s="18">
        <v>1</v>
      </c>
      <c r="E1202" s="22" t="s">
        <v>497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03" s="17" t="s">
        <v>1030</v>
      </c>
      <c r="D1203" s="18">
        <v>51</v>
      </c>
      <c r="E1203" s="22" t="s">
        <v>1027</v>
      </c>
      <c r="F1203" s="43">
        <f>IF(Table2[[#This Row],[M5B]]="",Table2[[#This Row],[M5B_h]],SUM(Table2[[#This Row],[M5B_h]],Table2[[#This Row],[M5B]]))</f>
        <v>51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51</v>
      </c>
      <c r="R1203" s="14">
        <f>SUM(Table2[[#This Row],[M2B]],Table2[[#This Row],[M2B_h]])</f>
        <v>51</v>
      </c>
      <c r="S1203" s="14">
        <f>SUM(Table2[[#This Row],[M3B]],Table2[[#This Row],[M3B_h]])</f>
        <v>51</v>
      </c>
      <c r="T1203" s="14">
        <f>SUM(Table2[[#This Row],[M4B]],Table2[[#This Row],[M4B_h]])</f>
        <v>51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04" s="17" t="s">
        <v>1031</v>
      </c>
      <c r="D1204" s="18">
        <v>2</v>
      </c>
      <c r="E1204" s="22" t="s">
        <v>188</v>
      </c>
      <c r="F1204" s="43">
        <f>IF(Table2[[#This Row],[M5B]]="",Table2[[#This Row],[M5B_h]],SUM(Table2[[#This Row],[M5B_h]],Table2[[#This Row],[M5B]]))</f>
        <v>2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2</v>
      </c>
      <c r="R1204" s="14">
        <f>SUM(Table2[[#This Row],[M2B]],Table2[[#This Row],[M2B_h]])</f>
        <v>2</v>
      </c>
      <c r="S1204" s="14">
        <f>SUM(Table2[[#This Row],[M3B]],Table2[[#This Row],[M3B_h]])</f>
        <v>2</v>
      </c>
      <c r="T1204" s="14">
        <f>SUM(Table2[[#This Row],[M4B]],Table2[[#This Row],[M4B_h]])</f>
        <v>2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05" s="17" t="s">
        <v>1032</v>
      </c>
      <c r="D1205" s="18">
        <v>4</v>
      </c>
      <c r="E1205" s="22" t="s">
        <v>54</v>
      </c>
      <c r="F1205" s="43">
        <f>IF(Table2[[#This Row],[M5B]]="",Table2[[#This Row],[M5B_h]],SUM(Table2[[#This Row],[M5B_h]],Table2[[#This Row],[M5B]]))</f>
        <v>4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4</v>
      </c>
      <c r="R1205" s="14">
        <f>SUM(Table2[[#This Row],[M2B]],Table2[[#This Row],[M2B_h]])</f>
        <v>4</v>
      </c>
      <c r="S1205" s="14">
        <f>SUM(Table2[[#This Row],[M3B]],Table2[[#This Row],[M3B_h]])</f>
        <v>4</v>
      </c>
      <c r="T1205" s="14">
        <f>SUM(Table2[[#This Row],[M4B]],Table2[[#This Row],[M4B_h]])</f>
        <v>4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06" s="17" t="s">
        <v>1033</v>
      </c>
      <c r="D1206" s="18">
        <v>7</v>
      </c>
      <c r="E1206" s="22" t="s">
        <v>54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>
      <c r="A1207" s="13" t="str">
        <f>IF(Table2[[#This Row],[TT]]=0,"",ROW())</f>
        <v/>
      </c>
      <c r="B120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07" s="16" t="s">
        <v>3019</v>
      </c>
      <c r="D1207" s="18">
        <v>0</v>
      </c>
      <c r="E1207" s="47" t="s">
        <v>3020</v>
      </c>
      <c r="F1207" s="43">
        <f>IF(Table2[[#This Row],[M5B]]="",Table2[[#This Row],[M5B_h]],SUM(Table2[[#This Row],[M5B_h]],Table2[[#This Row],[M5B]]))</f>
        <v>0</v>
      </c>
      <c r="H1207" s="14" t="str">
        <f>IF(Table2[[#This Row],[M1A]]="","",Table2[[#This Row],[M1A]]-Table2[[#This Row],[AWAL]])</f>
        <v/>
      </c>
      <c r="J1207" s="14" t="str">
        <f>IF(Table2[[#This Row],[M2A]]="","",SUM(Table2[[#This Row],[M2A]]-Table2[[#This Row],[M2B_h]]))</f>
        <v/>
      </c>
      <c r="L1207" s="14" t="str">
        <f>IF(Table2[[#This Row],[M3A]]="","",SUM(Table2[[#This Row],[M3A]]-Table2[[#This Row],[M3B_h]]))</f>
        <v/>
      </c>
      <c r="N1207" s="14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0</v>
      </c>
      <c r="R1207" s="14">
        <f>SUM(Table2[[#This Row],[M2B]],Table2[[#This Row],[M2B_h]])</f>
        <v>0</v>
      </c>
      <c r="S1207" s="14">
        <f>SUM(Table2[[#This Row],[M3B]],Table2[[#This Row],[M3B_h]])</f>
        <v>0</v>
      </c>
      <c r="T1207" s="14">
        <f>SUM(Table2[[#This Row],[M4B]],Table2[[#This Row],[M4B_h]])</f>
        <v>0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08" s="17" t="s">
        <v>1034</v>
      </c>
      <c r="D1208" s="18">
        <v>1</v>
      </c>
      <c r="E1208" s="22" t="s">
        <v>50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09" s="17" t="s">
        <v>1035</v>
      </c>
      <c r="D1209" s="18">
        <v>2</v>
      </c>
      <c r="E1209" s="22" t="s">
        <v>50</v>
      </c>
      <c r="F1209" s="43">
        <f>IF(Table2[[#This Row],[M5B]]="",Table2[[#This Row],[M5B_h]],SUM(Table2[[#This Row],[M5B_h]],Table2[[#This Row],[M5B]]))</f>
        <v>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2</v>
      </c>
      <c r="R1209" s="14">
        <f>SUM(Table2[[#This Row],[M2B]],Table2[[#This Row],[M2B_h]])</f>
        <v>2</v>
      </c>
      <c r="S1209" s="14">
        <f>SUM(Table2[[#This Row],[M3B]],Table2[[#This Row],[M3B_h]])</f>
        <v>2</v>
      </c>
      <c r="T1209" s="14">
        <f>SUM(Table2[[#This Row],[M4B]],Table2[[#This Row],[M4B_h]])</f>
        <v>2</v>
      </c>
    </row>
    <row r="1210" spans="1:20">
      <c r="A1210" s="83" t="str">
        <f>IF(Table2[[#This Row],[TT]]=0,"",ROW())</f>
        <v/>
      </c>
      <c r="B1210" s="83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10" s="84" t="s">
        <v>4560</v>
      </c>
      <c r="D1210" s="85">
        <v>0</v>
      </c>
      <c r="E1210" s="86" t="s">
        <v>3020</v>
      </c>
      <c r="F1210" s="87">
        <f>IF(Table2[[#This Row],[M5B]]="",Table2[[#This Row],[M5B_h]],SUM(Table2[[#This Row],[M5B_h]],Table2[[#This Row],[M5B]]))</f>
        <v>0</v>
      </c>
      <c r="G1210" s="88"/>
      <c r="H1210" s="89" t="str">
        <f>IF(Table2[[#This Row],[M1A]]="","",Table2[[#This Row],[M1A]]-Table2[[#This Row],[AWAL]])</f>
        <v/>
      </c>
      <c r="I1210" s="88"/>
      <c r="J1210" s="89" t="str">
        <f>IF(Table2[[#This Row],[M2A]]="","",SUM(Table2[[#This Row],[M2A]]-Table2[[#This Row],[M2B_h]]))</f>
        <v/>
      </c>
      <c r="K1210" s="88"/>
      <c r="L1210" s="89" t="str">
        <f>IF(Table2[[#This Row],[M3A]]="","",SUM(Table2[[#This Row],[M3A]]-Table2[[#This Row],[M3B_h]]))</f>
        <v/>
      </c>
      <c r="M1210" s="88"/>
      <c r="N1210" s="89" t="str">
        <f>IF(Table2[[#This Row],[M4A]]="","",SUM(Table2[[#This Row],[M4A]]-Table2[[#This Row],[M4B_h]]))</f>
        <v/>
      </c>
      <c r="O1210" s="89"/>
      <c r="P1210" s="89" t="str">
        <f>IF(Table2[[#This Row],[M5A]]="","",SUM(Table2[[#This Row],[M5A]]-Table2[[#This Row],[M5B_h]]))</f>
        <v/>
      </c>
      <c r="Q1210" s="89">
        <f>SUM(Table2[[#This Row],[AWAL]],Table2[[#This Row],[M1B]])</f>
        <v>0</v>
      </c>
      <c r="R1210" s="89">
        <f>SUM(Table2[[#This Row],[M2B]],Table2[[#This Row],[M2B_h]])</f>
        <v>0</v>
      </c>
      <c r="S1210" s="89">
        <f>SUM(Table2[[#This Row],[M3B]],Table2[[#This Row],[M3B_h]])</f>
        <v>0</v>
      </c>
      <c r="T1210" s="89">
        <f>SUM(Table2[[#This Row],[M4B]],Table2[[#This Row],[M4B_h]])</f>
        <v>0</v>
      </c>
    </row>
    <row r="1211" spans="1:20">
      <c r="A1211" s="83" t="str">
        <f>IF(Table2[[#This Row],[TT]]=0,"",ROW())</f>
        <v/>
      </c>
      <c r="B1211" s="83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11" s="84" t="s">
        <v>4561</v>
      </c>
      <c r="D1211" s="85">
        <v>0</v>
      </c>
      <c r="E1211" s="86" t="s">
        <v>3020</v>
      </c>
      <c r="F1211" s="87">
        <f>IF(Table2[[#This Row],[M5B]]="",Table2[[#This Row],[M5B_h]],SUM(Table2[[#This Row],[M5B_h]],Table2[[#This Row],[M5B]]))</f>
        <v>0</v>
      </c>
      <c r="G1211" s="88"/>
      <c r="H1211" s="89" t="str">
        <f>IF(Table2[[#This Row],[M1A]]="","",Table2[[#This Row],[M1A]]-Table2[[#This Row],[AWAL]])</f>
        <v/>
      </c>
      <c r="I1211" s="88"/>
      <c r="J1211" s="89" t="str">
        <f>IF(Table2[[#This Row],[M2A]]="","",SUM(Table2[[#This Row],[M2A]]-Table2[[#This Row],[M2B_h]]))</f>
        <v/>
      </c>
      <c r="K1211" s="88"/>
      <c r="L1211" s="89" t="str">
        <f>IF(Table2[[#This Row],[M3A]]="","",SUM(Table2[[#This Row],[M3A]]-Table2[[#This Row],[M3B_h]]))</f>
        <v/>
      </c>
      <c r="M1211" s="88"/>
      <c r="N1211" s="89" t="str">
        <f>IF(Table2[[#This Row],[M4A]]="","",SUM(Table2[[#This Row],[M4A]]-Table2[[#This Row],[M4B_h]]))</f>
        <v/>
      </c>
      <c r="O1211" s="89"/>
      <c r="P1211" s="89" t="str">
        <f>IF(Table2[[#This Row],[M5A]]="","",SUM(Table2[[#This Row],[M5A]]-Table2[[#This Row],[M5B_h]]))</f>
        <v/>
      </c>
      <c r="Q1211" s="89">
        <f>SUM(Table2[[#This Row],[AWAL]],Table2[[#This Row],[M1B]])</f>
        <v>0</v>
      </c>
      <c r="R1211" s="89">
        <f>SUM(Table2[[#This Row],[M2B]],Table2[[#This Row],[M2B_h]])</f>
        <v>0</v>
      </c>
      <c r="S1211" s="89">
        <f>SUM(Table2[[#This Row],[M3B]],Table2[[#This Row],[M3B_h]])</f>
        <v>0</v>
      </c>
      <c r="T1211" s="89">
        <f>SUM(Table2[[#This Row],[M4B]],Table2[[#This Row],[M4B_h]])</f>
        <v>0</v>
      </c>
    </row>
    <row r="1212" spans="1:20">
      <c r="A1212" s="83" t="str">
        <f>IF(Table2[[#This Row],[TT]]=0,"",ROW())</f>
        <v/>
      </c>
      <c r="B1212" s="83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12" s="84" t="s">
        <v>4562</v>
      </c>
      <c r="D1212" s="85">
        <v>0</v>
      </c>
      <c r="E1212" s="86" t="s">
        <v>3020</v>
      </c>
      <c r="F1212" s="87">
        <f>IF(Table2[[#This Row],[M5B]]="",Table2[[#This Row],[M5B_h]],SUM(Table2[[#This Row],[M5B_h]],Table2[[#This Row],[M5B]]))</f>
        <v>0</v>
      </c>
      <c r="G1212" s="88"/>
      <c r="H1212" s="89" t="str">
        <f>IF(Table2[[#This Row],[M1A]]="","",Table2[[#This Row],[M1A]]-Table2[[#This Row],[AWAL]])</f>
        <v/>
      </c>
      <c r="I1212" s="88"/>
      <c r="J1212" s="89" t="str">
        <f>IF(Table2[[#This Row],[M2A]]="","",SUM(Table2[[#This Row],[M2A]]-Table2[[#This Row],[M2B_h]]))</f>
        <v/>
      </c>
      <c r="K1212" s="88"/>
      <c r="L1212" s="89" t="str">
        <f>IF(Table2[[#This Row],[M3A]]="","",SUM(Table2[[#This Row],[M3A]]-Table2[[#This Row],[M3B_h]]))</f>
        <v/>
      </c>
      <c r="M1212" s="88"/>
      <c r="N1212" s="89" t="str">
        <f>IF(Table2[[#This Row],[M4A]]="","",SUM(Table2[[#This Row],[M4A]]-Table2[[#This Row],[M4B_h]]))</f>
        <v/>
      </c>
      <c r="O1212" s="89"/>
      <c r="P1212" s="89" t="str">
        <f>IF(Table2[[#This Row],[M5A]]="","",SUM(Table2[[#This Row],[M5A]]-Table2[[#This Row],[M5B_h]]))</f>
        <v/>
      </c>
      <c r="Q1212" s="89">
        <f>SUM(Table2[[#This Row],[AWAL]],Table2[[#This Row],[M1B]])</f>
        <v>0</v>
      </c>
      <c r="R1212" s="89">
        <f>SUM(Table2[[#This Row],[M2B]],Table2[[#This Row],[M2B_h]])</f>
        <v>0</v>
      </c>
      <c r="S1212" s="89">
        <f>SUM(Table2[[#This Row],[M3B]],Table2[[#This Row],[M3B_h]])</f>
        <v>0</v>
      </c>
      <c r="T1212" s="89">
        <f>SUM(Table2[[#This Row],[M4B]],Table2[[#This Row],[M4B_h]])</f>
        <v>0</v>
      </c>
    </row>
    <row r="1213" spans="1:20">
      <c r="A1213" s="83" t="str">
        <f>IF(Table2[[#This Row],[TT]]=0,"",ROW())</f>
        <v/>
      </c>
      <c r="B1213" s="83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13" s="84" t="s">
        <v>4558</v>
      </c>
      <c r="D1213" s="85">
        <v>0</v>
      </c>
      <c r="E1213" s="86" t="s">
        <v>3020</v>
      </c>
      <c r="F1213" s="87">
        <f>IF(Table2[[#This Row],[M5B]]="",Table2[[#This Row],[M5B_h]],SUM(Table2[[#This Row],[M5B_h]],Table2[[#This Row],[M5B]]))</f>
        <v>0</v>
      </c>
      <c r="G1213" s="88"/>
      <c r="H1213" s="89" t="str">
        <f>IF(Table2[[#This Row],[M1A]]="","",Table2[[#This Row],[M1A]]-Table2[[#This Row],[AWAL]])</f>
        <v/>
      </c>
      <c r="I1213" s="88"/>
      <c r="J1213" s="89" t="str">
        <f>IF(Table2[[#This Row],[M2A]]="","",SUM(Table2[[#This Row],[M2A]]-Table2[[#This Row],[M2B_h]]))</f>
        <v/>
      </c>
      <c r="K1213" s="88"/>
      <c r="L1213" s="89" t="str">
        <f>IF(Table2[[#This Row],[M3A]]="","",SUM(Table2[[#This Row],[M3A]]-Table2[[#This Row],[M3B_h]]))</f>
        <v/>
      </c>
      <c r="M1213" s="88"/>
      <c r="N1213" s="89" t="str">
        <f>IF(Table2[[#This Row],[M4A]]="","",SUM(Table2[[#This Row],[M4A]]-Table2[[#This Row],[M4B_h]]))</f>
        <v/>
      </c>
      <c r="O1213" s="89"/>
      <c r="P1213" s="89" t="str">
        <f>IF(Table2[[#This Row],[M5A]]="","",SUM(Table2[[#This Row],[M5A]]-Table2[[#This Row],[M5B_h]]))</f>
        <v/>
      </c>
      <c r="Q1213" s="89">
        <f>SUM(Table2[[#This Row],[AWAL]],Table2[[#This Row],[M1B]])</f>
        <v>0</v>
      </c>
      <c r="R1213" s="89">
        <f>SUM(Table2[[#This Row],[M2B]],Table2[[#This Row],[M2B_h]])</f>
        <v>0</v>
      </c>
      <c r="S1213" s="89">
        <f>SUM(Table2[[#This Row],[M3B]],Table2[[#This Row],[M3B_h]])</f>
        <v>0</v>
      </c>
      <c r="T1213" s="89">
        <f>SUM(Table2[[#This Row],[M4B]],Table2[[#This Row],[M4B_h]])</f>
        <v>0</v>
      </c>
    </row>
    <row r="1214" spans="1:20">
      <c r="A1214" s="83" t="str">
        <f>IF(Table2[[#This Row],[TT]]=0,"",ROW())</f>
        <v/>
      </c>
      <c r="B1214" s="83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14" s="84" t="s">
        <v>4559</v>
      </c>
      <c r="D1214" s="85">
        <v>0</v>
      </c>
      <c r="E1214" s="86" t="s">
        <v>3020</v>
      </c>
      <c r="F1214" s="87">
        <f>IF(Table2[[#This Row],[M5B]]="",Table2[[#This Row],[M5B_h]],SUM(Table2[[#This Row],[M5B_h]],Table2[[#This Row],[M5B]]))</f>
        <v>0</v>
      </c>
      <c r="G1214" s="88"/>
      <c r="H1214" s="89" t="str">
        <f>IF(Table2[[#This Row],[M1A]]="","",Table2[[#This Row],[M1A]]-Table2[[#This Row],[AWAL]])</f>
        <v/>
      </c>
      <c r="I1214" s="88"/>
      <c r="J1214" s="89" t="str">
        <f>IF(Table2[[#This Row],[M2A]]="","",SUM(Table2[[#This Row],[M2A]]-Table2[[#This Row],[M2B_h]]))</f>
        <v/>
      </c>
      <c r="K1214" s="88"/>
      <c r="L1214" s="89" t="str">
        <f>IF(Table2[[#This Row],[M3A]]="","",SUM(Table2[[#This Row],[M3A]]-Table2[[#This Row],[M3B_h]]))</f>
        <v/>
      </c>
      <c r="M1214" s="88"/>
      <c r="N1214" s="89" t="str">
        <f>IF(Table2[[#This Row],[M4A]]="","",SUM(Table2[[#This Row],[M4A]]-Table2[[#This Row],[M4B_h]]))</f>
        <v/>
      </c>
      <c r="O1214" s="89"/>
      <c r="P1214" s="89" t="str">
        <f>IF(Table2[[#This Row],[M5A]]="","",SUM(Table2[[#This Row],[M5A]]-Table2[[#This Row],[M5B_h]]))</f>
        <v/>
      </c>
      <c r="Q1214" s="89">
        <f>SUM(Table2[[#This Row],[AWAL]],Table2[[#This Row],[M1B]])</f>
        <v>0</v>
      </c>
      <c r="R1214" s="89">
        <f>SUM(Table2[[#This Row],[M2B]],Table2[[#This Row],[M2B_h]])</f>
        <v>0</v>
      </c>
      <c r="S1214" s="89">
        <f>SUM(Table2[[#This Row],[M3B]],Table2[[#This Row],[M3B_h]])</f>
        <v>0</v>
      </c>
      <c r="T1214" s="89">
        <f>SUM(Table2[[#This Row],[M4B]],Table2[[#This Row],[M4B_h]])</f>
        <v>0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15" s="17" t="s">
        <v>4495</v>
      </c>
      <c r="D1215" s="18">
        <v>1</v>
      </c>
      <c r="E1215" s="22">
        <v>640</v>
      </c>
      <c r="F1215" s="43">
        <f>IF(Table2[[#This Row],[M5B]]="",Table2[[#This Row],[M5B_h]],SUM(Table2[[#This Row],[M5B_h]],Table2[[#This Row],[M5B]]))</f>
        <v>1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1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16" s="17" t="s">
        <v>1036</v>
      </c>
      <c r="D1216" s="18">
        <v>5</v>
      </c>
      <c r="E1216" s="22" t="s">
        <v>1037</v>
      </c>
      <c r="F1216" s="43">
        <f>IF(Table2[[#This Row],[M5B]]="",Table2[[#This Row],[M5B_h]],SUM(Table2[[#This Row],[M5B_h]],Table2[[#This Row],[M5B]]))</f>
        <v>5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5</v>
      </c>
      <c r="R1216" s="14">
        <f>SUM(Table2[[#This Row],[M2B]],Table2[[#This Row],[M2B_h]])</f>
        <v>5</v>
      </c>
      <c r="S1216" s="14">
        <f>SUM(Table2[[#This Row],[M3B]],Table2[[#This Row],[M3B_h]])</f>
        <v>5</v>
      </c>
      <c r="T1216" s="14">
        <f>SUM(Table2[[#This Row],[M4B]],Table2[[#This Row],[M4B_h]])</f>
        <v>5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17" s="17" t="s">
        <v>1038</v>
      </c>
      <c r="D1217" s="18">
        <v>2</v>
      </c>
      <c r="E1217" s="22" t="s">
        <v>356</v>
      </c>
      <c r="F1217" s="43">
        <f>IF(Table2[[#This Row],[M5B]]="",Table2[[#This Row],[M5B_h]],SUM(Table2[[#This Row],[M5B_h]],Table2[[#This Row],[M5B]]))</f>
        <v>2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2</v>
      </c>
      <c r="R1217" s="14">
        <f>SUM(Table2[[#This Row],[M2B]],Table2[[#This Row],[M2B_h]])</f>
        <v>2</v>
      </c>
      <c r="S1217" s="14">
        <f>SUM(Table2[[#This Row],[M3B]],Table2[[#This Row],[M3B_h]])</f>
        <v>2</v>
      </c>
      <c r="T1217" s="14">
        <f>SUM(Table2[[#This Row],[M4B]],Table2[[#This Row],[M4B_h]])</f>
        <v>2</v>
      </c>
    </row>
    <row r="1218" spans="1:20">
      <c r="A1218" s="13" t="str">
        <f>IF(Table2[[#This Row],[TT]]=0,"",ROW())</f>
        <v/>
      </c>
      <c r="B121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18" s="17" t="s">
        <v>4293</v>
      </c>
      <c r="D1218" s="18">
        <v>0</v>
      </c>
      <c r="E1218" s="22" t="s">
        <v>2627</v>
      </c>
      <c r="F1218" s="43">
        <f>IF(Table2[[#This Row],[M5B]]="",Table2[[#This Row],[M5B_h]],SUM(Table2[[#This Row],[M5B_h]],Table2[[#This Row],[M5B]]))</f>
        <v>0</v>
      </c>
      <c r="H1218" s="14" t="str">
        <f>IF(Table2[[#This Row],[M1A]]="","",Table2[[#This Row],[M1A]]-Table2[[#This Row],[AWAL]])</f>
        <v/>
      </c>
      <c r="J1218" s="14" t="str">
        <f>IF(Table2[[#This Row],[M2A]]="","",SUM(Table2[[#This Row],[M2A]]-Table2[[#This Row],[M2B_h]]))</f>
        <v/>
      </c>
      <c r="K1218" s="14"/>
      <c r="L1218" s="14" t="str">
        <f>IF(Table2[[#This Row],[M3A]]="","",SUM(Table2[[#This Row],[M3A]]-Table2[[#This Row],[M3B_h]]))</f>
        <v/>
      </c>
      <c r="M1218" s="14"/>
      <c r="N1218" s="14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0</v>
      </c>
      <c r="R1218" s="14">
        <f>SUM(Table2[[#This Row],[M2B]],Table2[[#This Row],[M2B_h]])</f>
        <v>0</v>
      </c>
      <c r="S1218" s="14">
        <f>SUM(Table2[[#This Row],[M3B]],Table2[[#This Row],[M3B_h]])</f>
        <v>0</v>
      </c>
      <c r="T1218" s="14">
        <f>SUM(Table2[[#This Row],[M4B]],Table2[[#This Row],[M4B_h]])</f>
        <v>0</v>
      </c>
    </row>
    <row r="1219" spans="1:20">
      <c r="A1219" s="13" t="str">
        <f>IF(Table2[[#This Row],[TT]]=0,"",ROW())</f>
        <v/>
      </c>
      <c r="B121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19" s="17" t="s">
        <v>4294</v>
      </c>
      <c r="D1219" s="18">
        <v>0</v>
      </c>
      <c r="E1219" s="22" t="s">
        <v>2461</v>
      </c>
      <c r="F1219" s="43">
        <f>IF(Table2[[#This Row],[M5B]]="",Table2[[#This Row],[M5B_h]],SUM(Table2[[#This Row],[M5B_h]],Table2[[#This Row],[M5B]]))</f>
        <v>0</v>
      </c>
      <c r="H1219" s="14" t="str">
        <f>IF(Table2[[#This Row],[M1A]]="","",Table2[[#This Row],[M1A]]-Table2[[#This Row],[AWAL]])</f>
        <v/>
      </c>
      <c r="J1219" s="14" t="str">
        <f>IF(Table2[[#This Row],[M2A]]="","",SUM(Table2[[#This Row],[M2A]]-Table2[[#This Row],[M2B_h]]))</f>
        <v/>
      </c>
      <c r="K1219" s="14"/>
      <c r="L1219" s="14" t="str">
        <f>IF(Table2[[#This Row],[M3A]]="","",SUM(Table2[[#This Row],[M3A]]-Table2[[#This Row],[M3B_h]]))</f>
        <v/>
      </c>
      <c r="M1219" s="14"/>
      <c r="N1219" s="14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0</v>
      </c>
      <c r="R1219" s="14">
        <f>SUM(Table2[[#This Row],[M2B]],Table2[[#This Row],[M2B_h]])</f>
        <v>0</v>
      </c>
      <c r="S1219" s="14">
        <f>SUM(Table2[[#This Row],[M3B]],Table2[[#This Row],[M3B_h]])</f>
        <v>0</v>
      </c>
      <c r="T1219" s="14">
        <f>SUM(Table2[[#This Row],[M4B]],Table2[[#This Row],[M4B_h]])</f>
        <v>0</v>
      </c>
    </row>
    <row r="1220" spans="1:20">
      <c r="A1220" s="13" t="str">
        <f>IF(Table2[[#This Row],[TT]]=0,"",ROW())</f>
        <v/>
      </c>
      <c r="B122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20" s="17" t="s">
        <v>4295</v>
      </c>
      <c r="D1220" s="18">
        <v>0</v>
      </c>
      <c r="E1220" s="22" t="s">
        <v>2641</v>
      </c>
      <c r="F1220" s="43">
        <f>IF(Table2[[#This Row],[M5B]]="",Table2[[#This Row],[M5B_h]],SUM(Table2[[#This Row],[M5B_h]],Table2[[#This Row],[M5B]]))</f>
        <v>0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0</v>
      </c>
      <c r="R1220" s="14">
        <f>SUM(Table2[[#This Row],[M2B]],Table2[[#This Row],[M2B_h]])</f>
        <v>0</v>
      </c>
      <c r="S1220" s="14">
        <f>SUM(Table2[[#This Row],[M3B]],Table2[[#This Row],[M3B_h]])</f>
        <v>0</v>
      </c>
      <c r="T1220" s="14">
        <f>SUM(Table2[[#This Row],[M4B]],Table2[[#This Row],[M4B_h]])</f>
        <v>0</v>
      </c>
    </row>
    <row r="1221" spans="1:20">
      <c r="A1221" s="13">
        <f>IF(Table2[[#This Row],[TT]]=0,"",ROW())</f>
        <v>1221</v>
      </c>
      <c r="B1221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21" s="17" t="s">
        <v>4693</v>
      </c>
      <c r="D1221" s="18"/>
      <c r="E1221" s="22" t="s">
        <v>2627</v>
      </c>
      <c r="F1221" s="43">
        <f>IF(Table2[[#This Row],[M5B]]="",Table2[[#This Row],[M5B_h]],SUM(Table2[[#This Row],[M5B_h]],Table2[[#This Row],[M5B]]))</f>
        <v>2</v>
      </c>
      <c r="H1221" s="14" t="str">
        <f>IF(Table2[[#This Row],[M1A]]="","",Table2[[#This Row],[M1A]]-Table2[[#This Row],[AWAL]])</f>
        <v/>
      </c>
      <c r="I1221" s="12">
        <v>2</v>
      </c>
      <c r="J1221" s="14">
        <f>IF(Table2[[#This Row],[M2A]]="","",SUM(Table2[[#This Row],[M2A]]-Table2[[#This Row],[M2B_h]]))</f>
        <v>2</v>
      </c>
      <c r="L1221" s="14" t="str">
        <f>IF(Table2[[#This Row],[M3A]]="","",SUM(Table2[[#This Row],[M3A]]-Table2[[#This Row],[M3B_h]]))</f>
        <v/>
      </c>
      <c r="N1221" s="14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0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22" s="17" t="s">
        <v>4694</v>
      </c>
      <c r="D1222" s="18"/>
      <c r="E1222" s="22" t="s">
        <v>2567</v>
      </c>
      <c r="F1222" s="43">
        <f>IF(Table2[[#This Row],[M5B]]="",Table2[[#This Row],[M5B_h]],SUM(Table2[[#This Row],[M5B_h]],Table2[[#This Row],[M5B]]))</f>
        <v>1</v>
      </c>
      <c r="H1222" s="14" t="str">
        <f>IF(Table2[[#This Row],[M1A]]="","",Table2[[#This Row],[M1A]]-Table2[[#This Row],[AWAL]])</f>
        <v/>
      </c>
      <c r="I1222" s="12">
        <v>1</v>
      </c>
      <c r="J1222" s="14">
        <f>IF(Table2[[#This Row],[M2A]]="","",SUM(Table2[[#This Row],[M2A]]-Table2[[#This Row],[M2B_h]]))</f>
        <v>1</v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0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23" s="17" t="s">
        <v>1039</v>
      </c>
      <c r="D1223" s="18">
        <v>1</v>
      </c>
      <c r="E1223" s="22" t="s">
        <v>1040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3">
        <f>IF(Table2[[#This Row],[TT]]=0,"",ROW())</f>
        <v>1224</v>
      </c>
      <c r="B1224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24" s="17" t="s">
        <v>2988</v>
      </c>
      <c r="D1224" s="18">
        <v>4</v>
      </c>
      <c r="E1224" s="22" t="s">
        <v>2654</v>
      </c>
      <c r="F1224" s="43">
        <f>IF(Table2[[#This Row],[M5B]]="",Table2[[#This Row],[M5B_h]],SUM(Table2[[#This Row],[M5B_h]],Table2[[#This Row],[M5B]]))</f>
        <v>4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K1224" s="14"/>
      <c r="L1224" s="14" t="str">
        <f>IF(Table2[[#This Row],[M3A]]="","",SUM(Table2[[#This Row],[M3A]]-Table2[[#This Row],[M3B_h]]))</f>
        <v/>
      </c>
      <c r="M1224" s="14"/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4</v>
      </c>
      <c r="R1224" s="14">
        <f>SUM(Table2[[#This Row],[M2B]],Table2[[#This Row],[M2B_h]])</f>
        <v>4</v>
      </c>
      <c r="S1224" s="14">
        <f>SUM(Table2[[#This Row],[M3B]],Table2[[#This Row],[M3B_h]])</f>
        <v>4</v>
      </c>
      <c r="T1224" s="14">
        <f>SUM(Table2[[#This Row],[M4B]],Table2[[#This Row],[M4B_h]])</f>
        <v>4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25" s="17" t="s">
        <v>4461</v>
      </c>
      <c r="D1225" s="18">
        <v>11</v>
      </c>
      <c r="E1225" s="22" t="s">
        <v>269</v>
      </c>
      <c r="F1225" s="43">
        <f>IF(Table2[[#This Row],[M5B]]="",Table2[[#This Row],[M5B_h]],SUM(Table2[[#This Row],[M5B_h]],Table2[[#This Row],[M5B]]))</f>
        <v>11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11</v>
      </c>
      <c r="R1225" s="14">
        <f>SUM(Table2[[#This Row],[M2B]],Table2[[#This Row],[M2B_h]])</f>
        <v>11</v>
      </c>
      <c r="S1225" s="14">
        <f>SUM(Table2[[#This Row],[M3B]],Table2[[#This Row],[M3B_h]])</f>
        <v>11</v>
      </c>
      <c r="T1225" s="14">
        <f>SUM(Table2[[#This Row],[M4B]],Table2[[#This Row],[M4B_h]])</f>
        <v>11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26" s="16" t="s">
        <v>1041</v>
      </c>
      <c r="D1226" s="25">
        <v>1</v>
      </c>
      <c r="E1226" s="47" t="s">
        <v>238</v>
      </c>
      <c r="F1226" s="43">
        <f>IF(Table2[[#This Row],[M5B]]="",Table2[[#This Row],[M5B_h]],SUM(Table2[[#This Row],[M5B_h]],Table2[[#This Row],[M5B]]))</f>
        <v>1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1</v>
      </c>
      <c r="R1226" s="14">
        <f>SUM(Table2[[#This Row],[M2B]],Table2[[#This Row],[M2B_h]])</f>
        <v>1</v>
      </c>
      <c r="S1226" s="14">
        <f>SUM(Table2[[#This Row],[M3B]],Table2[[#This Row],[M3B_h]])</f>
        <v>1</v>
      </c>
      <c r="T1226" s="14">
        <f>SUM(Table2[[#This Row],[M4B]],Table2[[#This Row],[M4B_h]])</f>
        <v>1</v>
      </c>
    </row>
    <row r="1227" spans="1:20">
      <c r="A1227" s="15">
        <f>IF(Table2[[#This Row],[TT]]=0,"",ROW())</f>
        <v>1227</v>
      </c>
      <c r="B1227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27" s="17" t="s">
        <v>1042</v>
      </c>
      <c r="D1227" s="18">
        <v>9</v>
      </c>
      <c r="E1227" s="22" t="s">
        <v>116</v>
      </c>
      <c r="F1227" s="44">
        <f>IF(Table2[[#This Row],[M5B]]="",Table2[[#This Row],[M5B_h]],SUM(Table2[[#This Row],[M5B_h]],Table2[[#This Row],[M5B]]))</f>
        <v>9</v>
      </c>
      <c r="G1227" s="16"/>
      <c r="H1227" s="41" t="str">
        <f>IF(Table2[[#This Row],[M1A]]="","",Table2[[#This Row],[M1A]]-Table2[[#This Row],[AWAL]])</f>
        <v/>
      </c>
      <c r="I1227" s="16"/>
      <c r="J1227" s="41" t="str">
        <f>IF(Table2[[#This Row],[M2A]]="","",SUM(Table2[[#This Row],[M2A]]-Table2[[#This Row],[M2B_h]]))</f>
        <v/>
      </c>
      <c r="K1227" s="16"/>
      <c r="L1227" s="41" t="str">
        <f>IF(Table2[[#This Row],[M3A]]="","",SUM(Table2[[#This Row],[M3A]]-Table2[[#This Row],[M3B_h]]))</f>
        <v/>
      </c>
      <c r="M1227" s="41"/>
      <c r="N1227" s="41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9</v>
      </c>
      <c r="R1227" s="14">
        <f>SUM(Table2[[#This Row],[M2B]],Table2[[#This Row],[M2B_h]])</f>
        <v>9</v>
      </c>
      <c r="S1227" s="14">
        <f>SUM(Table2[[#This Row],[M3B]],Table2[[#This Row],[M3B_h]])</f>
        <v>9</v>
      </c>
      <c r="T1227" s="14">
        <f>SUM(Table2[[#This Row],[M4B]],Table2[[#This Row],[M4B_h]])</f>
        <v>9</v>
      </c>
    </row>
    <row r="1228" spans="1:20">
      <c r="A1228" s="15">
        <f>IF(Table2[[#This Row],[TT]]=0,"",ROW())</f>
        <v>1228</v>
      </c>
      <c r="B1228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28" s="17" t="s">
        <v>1043</v>
      </c>
      <c r="D1228" s="18">
        <v>4</v>
      </c>
      <c r="E1228" s="22" t="s">
        <v>116</v>
      </c>
      <c r="F1228" s="44">
        <f>IF(Table2[[#This Row],[M5B]]="",Table2[[#This Row],[M5B_h]],SUM(Table2[[#This Row],[M5B_h]],Table2[[#This Row],[M5B]]))</f>
        <v>4</v>
      </c>
      <c r="G1228" s="16"/>
      <c r="H1228" s="41" t="str">
        <f>IF(Table2[[#This Row],[M1A]]="","",Table2[[#This Row],[M1A]]-Table2[[#This Row],[AWAL]])</f>
        <v/>
      </c>
      <c r="I1228" s="16"/>
      <c r="J1228" s="41" t="str">
        <f>IF(Table2[[#This Row],[M2A]]="","",SUM(Table2[[#This Row],[M2A]]-Table2[[#This Row],[M2B_h]]))</f>
        <v/>
      </c>
      <c r="K1228" s="16"/>
      <c r="L1228" s="41" t="str">
        <f>IF(Table2[[#This Row],[M3A]]="","",SUM(Table2[[#This Row],[M3A]]-Table2[[#This Row],[M3B_h]]))</f>
        <v/>
      </c>
      <c r="M1228" s="41"/>
      <c r="N1228" s="41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4</v>
      </c>
      <c r="R1228" s="14">
        <f>SUM(Table2[[#This Row],[M2B]],Table2[[#This Row],[M2B_h]])</f>
        <v>4</v>
      </c>
      <c r="S1228" s="14">
        <f>SUM(Table2[[#This Row],[M3B]],Table2[[#This Row],[M3B_h]])</f>
        <v>4</v>
      </c>
      <c r="T1228" s="14">
        <f>SUM(Table2[[#This Row],[M4B]],Table2[[#This Row],[M4B_h]])</f>
        <v>4</v>
      </c>
    </row>
    <row r="1229" spans="1:20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29" s="16" t="s">
        <v>2904</v>
      </c>
      <c r="D1229" s="18">
        <v>0</v>
      </c>
      <c r="E1229" s="47" t="s">
        <v>2628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>
      <c r="A1230" s="11" t="str">
        <f>IF(Table2[[#This Row],[TT]]=0,"",ROW())</f>
        <v/>
      </c>
      <c r="B1230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30" s="17" t="s">
        <v>4462</v>
      </c>
      <c r="D1230" s="18">
        <v>1</v>
      </c>
      <c r="E1230" s="22" t="s">
        <v>2628</v>
      </c>
      <c r="F1230" s="43">
        <f>IF(Table2[[#This Row],[M5B]]="",Table2[[#This Row],[M5B_h]],SUM(Table2[[#This Row],[M5B_h]],Table2[[#This Row],[M5B]]))</f>
        <v>0</v>
      </c>
      <c r="H1230" s="12" t="str">
        <f>IF(Table2[[#This Row],[M1A]]="","",Table2[[#This Row],[M1A]]-Table2[[#This Row],[AWAL]])</f>
        <v/>
      </c>
      <c r="I1230" s="12">
        <v>0</v>
      </c>
      <c r="J1230" s="12">
        <f>IF(Table2[[#This Row],[M2A]]="","",SUM(Table2[[#This Row],[M2A]]-Table2[[#This Row],[M2B_h]]))</f>
        <v>-1</v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1</v>
      </c>
      <c r="R1230" s="14">
        <f>SUM(Table2[[#This Row],[M2B]],Table2[[#This Row],[M2B_h]])</f>
        <v>0</v>
      </c>
      <c r="S1230" s="14">
        <f>SUM(Table2[[#This Row],[M3B]],Table2[[#This Row],[M3B_h]])</f>
        <v>0</v>
      </c>
      <c r="T1230" s="14">
        <f>SUM(Table2[[#This Row],[M4B]],Table2[[#This Row],[M4B_h]])</f>
        <v>0</v>
      </c>
    </row>
    <row r="1231" spans="1:20">
      <c r="A1231" s="13" t="str">
        <f>IF(Table2[[#This Row],[TT]]=0,"",ROW())</f>
        <v/>
      </c>
      <c r="B1231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31" s="16" t="s">
        <v>2905</v>
      </c>
      <c r="D1231" s="18">
        <v>0</v>
      </c>
      <c r="E1231" s="47" t="s">
        <v>2457</v>
      </c>
      <c r="F1231" s="43">
        <f>IF(Table2[[#This Row],[M5B]]="",Table2[[#This Row],[M5B_h]],SUM(Table2[[#This Row],[M5B_h]],Table2[[#This Row],[M5B]]))</f>
        <v>0</v>
      </c>
      <c r="H1231" s="14" t="str">
        <f>IF(Table2[[#This Row],[M1A]]="","",Table2[[#This Row],[M1A]]-Table2[[#This Row],[AWAL]])</f>
        <v/>
      </c>
      <c r="J1231" s="14" t="str">
        <f>IF(Table2[[#This Row],[M2A]]="","",SUM(Table2[[#This Row],[M2A]]-Table2[[#This Row],[M2B_h]]))</f>
        <v/>
      </c>
      <c r="L1231" s="14" t="str">
        <f>IF(Table2[[#This Row],[M3A]]="","",SUM(Table2[[#This Row],[M3A]]-Table2[[#This Row],[M3B_h]]))</f>
        <v/>
      </c>
      <c r="N1231" s="14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0</v>
      </c>
      <c r="R1231" s="14">
        <f>SUM(Table2[[#This Row],[M2B]],Table2[[#This Row],[M2B_h]])</f>
        <v>0</v>
      </c>
      <c r="S1231" s="14">
        <f>SUM(Table2[[#This Row],[M3B]],Table2[[#This Row],[M3B_h]])</f>
        <v>0</v>
      </c>
      <c r="T1231" s="14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32" s="17" t="s">
        <v>1044</v>
      </c>
      <c r="D1232" s="18">
        <v>1</v>
      </c>
      <c r="E1232" s="22" t="s">
        <v>399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3">
        <f>IF(Table2[[#This Row],[TT]]=0,"",ROW())</f>
        <v>1233</v>
      </c>
      <c r="B1233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33" s="16" t="s">
        <v>1045</v>
      </c>
      <c r="D1233" s="18">
        <v>1</v>
      </c>
      <c r="E1233" s="47" t="s">
        <v>19</v>
      </c>
      <c r="F1233" s="43">
        <f>IF(Table2[[#This Row],[M5B]]="",Table2[[#This Row],[M5B_h]],SUM(Table2[[#This Row],[M5B_h]],Table2[[#This Row],[M5B]]))</f>
        <v>1</v>
      </c>
      <c r="H1233" s="14" t="str">
        <f>IF(Table2[[#This Row],[M1A]]="","",Table2[[#This Row],[M1A]]-Table2[[#This Row],[AWAL]])</f>
        <v/>
      </c>
      <c r="J1233" s="14" t="str">
        <f>IF(Table2[[#This Row],[M2A]]="","",SUM(Table2[[#This Row],[M2A]]-Table2[[#This Row],[M2B_h]]))</f>
        <v/>
      </c>
      <c r="L1233" s="14" t="str">
        <f>IF(Table2[[#This Row],[M3A]]="","",SUM(Table2[[#This Row],[M3A]]-Table2[[#This Row],[M3B_h]]))</f>
        <v/>
      </c>
      <c r="N1233" s="14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</v>
      </c>
      <c r="R1233" s="14">
        <f>SUM(Table2[[#This Row],[M2B]],Table2[[#This Row],[M2B_h]])</f>
        <v>1</v>
      </c>
      <c r="S1233" s="14">
        <f>SUM(Table2[[#This Row],[M3B]],Table2[[#This Row],[M3B_h]])</f>
        <v>1</v>
      </c>
      <c r="T1233" s="14">
        <f>SUM(Table2[[#This Row],[M4B]],Table2[[#This Row],[M4B_h]])</f>
        <v>1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34" s="17" t="s">
        <v>1046</v>
      </c>
      <c r="D1234" s="18">
        <v>9</v>
      </c>
      <c r="E1234" s="22" t="s">
        <v>103</v>
      </c>
      <c r="F1234" s="43">
        <f>IF(Table2[[#This Row],[M5B]]="",Table2[[#This Row],[M5B_h]],SUM(Table2[[#This Row],[M5B_h]],Table2[[#This Row],[M5B]]))</f>
        <v>9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9</v>
      </c>
      <c r="R1234" s="14">
        <f>SUM(Table2[[#This Row],[M2B]],Table2[[#This Row],[M2B_h]])</f>
        <v>9</v>
      </c>
      <c r="S1234" s="14">
        <f>SUM(Table2[[#This Row],[M3B]],Table2[[#This Row],[M3B_h]])</f>
        <v>9</v>
      </c>
      <c r="T1234" s="14">
        <f>SUM(Table2[[#This Row],[M4B]],Table2[[#This Row],[M4B_h]])</f>
        <v>9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35" s="17" t="s">
        <v>1047</v>
      </c>
      <c r="D1235" s="18">
        <v>4</v>
      </c>
      <c r="E1235" s="22">
        <v>288</v>
      </c>
      <c r="F1235" s="43">
        <f>IF(Table2[[#This Row],[M5B]]="",Table2[[#This Row],[M5B_h]],SUM(Table2[[#This Row],[M5B_h]],Table2[[#This Row],[M5B]]))</f>
        <v>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4</v>
      </c>
      <c r="R1235" s="14">
        <f>SUM(Table2[[#This Row],[M2B]],Table2[[#This Row],[M2B_h]])</f>
        <v>4</v>
      </c>
      <c r="S1235" s="14">
        <f>SUM(Table2[[#This Row],[M3B]],Table2[[#This Row],[M3B_h]])</f>
        <v>4</v>
      </c>
      <c r="T1235" s="14">
        <f>SUM(Table2[[#This Row],[M4B]],Table2[[#This Row],[M4B_h]])</f>
        <v>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36" s="17" t="s">
        <v>1048</v>
      </c>
      <c r="D1236" s="18">
        <v>18</v>
      </c>
      <c r="E1236" s="22" t="s">
        <v>1049</v>
      </c>
      <c r="F1236" s="43">
        <f>IF(Table2[[#This Row],[M5B]]="",Table2[[#This Row],[M5B_h]],SUM(Table2[[#This Row],[M5B_h]],Table2[[#This Row],[M5B]]))</f>
        <v>18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18</v>
      </c>
      <c r="R1236" s="14">
        <f>SUM(Table2[[#This Row],[M2B]],Table2[[#This Row],[M2B_h]])</f>
        <v>18</v>
      </c>
      <c r="S1236" s="14">
        <f>SUM(Table2[[#This Row],[M3B]],Table2[[#This Row],[M3B_h]])</f>
        <v>18</v>
      </c>
      <c r="T1236" s="14">
        <f>SUM(Table2[[#This Row],[M4B]],Table2[[#This Row],[M4B_h]])</f>
        <v>18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37" s="17" t="s">
        <v>4593</v>
      </c>
      <c r="D1237" s="18">
        <v>4</v>
      </c>
      <c r="E1237" s="22" t="s">
        <v>1050</v>
      </c>
      <c r="F1237" s="43">
        <f>IF(Table2[[#This Row],[M5B]]="",Table2[[#This Row],[M5B_h]],SUM(Table2[[#This Row],[M5B_h]],Table2[[#This Row],[M5B]]))</f>
        <v>4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4</v>
      </c>
      <c r="R1237" s="14">
        <f>SUM(Table2[[#This Row],[M2B]],Table2[[#This Row],[M2B_h]])</f>
        <v>4</v>
      </c>
      <c r="S1237" s="14">
        <f>SUM(Table2[[#This Row],[M3B]],Table2[[#This Row],[M3B_h]])</f>
        <v>4</v>
      </c>
      <c r="T1237" s="14">
        <f>SUM(Table2[[#This Row],[M4B]],Table2[[#This Row],[M4B_h]])</f>
        <v>4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38" s="21" t="s">
        <v>1051</v>
      </c>
      <c r="D1238" s="22">
        <v>1</v>
      </c>
      <c r="E1238" s="22" t="s">
        <v>1050</v>
      </c>
      <c r="F1238" s="43">
        <f>IF(Table2[[#This Row],[M5B]]="",Table2[[#This Row],[M5B_h]],SUM(Table2[[#This Row],[M5B_h]],Table2[[#This Row],[M5B]]))</f>
        <v>1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</v>
      </c>
      <c r="R1238" s="14">
        <f>SUM(Table2[[#This Row],[M2B]],Table2[[#This Row],[M2B_h]])</f>
        <v>1</v>
      </c>
      <c r="S1238" s="14">
        <f>SUM(Table2[[#This Row],[M3B]],Table2[[#This Row],[M3B_h]])</f>
        <v>1</v>
      </c>
      <c r="T1238" s="14">
        <f>SUM(Table2[[#This Row],[M4B]],Table2[[#This Row],[M4B_h]])</f>
        <v>1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39" s="17" t="s">
        <v>1052</v>
      </c>
      <c r="D1239" s="18">
        <v>5</v>
      </c>
      <c r="E1239" s="22" t="s">
        <v>103</v>
      </c>
      <c r="F1239" s="43">
        <f>IF(Table2[[#This Row],[M5B]]="",Table2[[#This Row],[M5B_h]],SUM(Table2[[#This Row],[M5B_h]],Table2[[#This Row],[M5B]]))</f>
        <v>5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5</v>
      </c>
      <c r="R1239" s="14">
        <f>SUM(Table2[[#This Row],[M2B]],Table2[[#This Row],[M2B_h]])</f>
        <v>5</v>
      </c>
      <c r="S1239" s="14">
        <f>SUM(Table2[[#This Row],[M3B]],Table2[[#This Row],[M3B_h]])</f>
        <v>5</v>
      </c>
      <c r="T1239" s="14">
        <f>SUM(Table2[[#This Row],[M4B]],Table2[[#This Row],[M4B_h]])</f>
        <v>5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40" s="17" t="s">
        <v>1053</v>
      </c>
      <c r="D1240" s="18">
        <v>11</v>
      </c>
      <c r="E1240" s="22">
        <v>288</v>
      </c>
      <c r="F1240" s="43">
        <f>IF(Table2[[#This Row],[M5B]]="",Table2[[#This Row],[M5B_h]],SUM(Table2[[#This Row],[M5B_h]],Table2[[#This Row],[M5B]]))</f>
        <v>11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11</v>
      </c>
      <c r="R1240" s="14">
        <f>SUM(Table2[[#This Row],[M2B]],Table2[[#This Row],[M2B_h]])</f>
        <v>11</v>
      </c>
      <c r="S1240" s="14">
        <f>SUM(Table2[[#This Row],[M3B]],Table2[[#This Row],[M3B_h]])</f>
        <v>11</v>
      </c>
      <c r="T1240" s="14">
        <f>SUM(Table2[[#This Row],[M4B]],Table2[[#This Row],[M4B_h]])</f>
        <v>11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41" s="17" t="s">
        <v>1054</v>
      </c>
      <c r="D1241" s="18">
        <v>7</v>
      </c>
      <c r="E1241" s="22" t="s">
        <v>103</v>
      </c>
      <c r="F1241" s="43">
        <f>IF(Table2[[#This Row],[M5B]]="",Table2[[#This Row],[M5B_h]],SUM(Table2[[#This Row],[M5B_h]],Table2[[#This Row],[M5B]]))</f>
        <v>7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7</v>
      </c>
      <c r="R1241" s="14">
        <f>SUM(Table2[[#This Row],[M2B]],Table2[[#This Row],[M2B_h]])</f>
        <v>7</v>
      </c>
      <c r="S1241" s="14">
        <f>SUM(Table2[[#This Row],[M3B]],Table2[[#This Row],[M3B_h]])</f>
        <v>7</v>
      </c>
      <c r="T1241" s="14">
        <f>SUM(Table2[[#This Row],[M4B]],Table2[[#This Row],[M4B_h]])</f>
        <v>7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42" s="17" t="s">
        <v>1055</v>
      </c>
      <c r="D1242" s="18">
        <v>4</v>
      </c>
      <c r="E1242" s="22">
        <v>288</v>
      </c>
      <c r="F1242" s="43">
        <f>IF(Table2[[#This Row],[M5B]]="",Table2[[#This Row],[M5B_h]],SUM(Table2[[#This Row],[M5B_h]],Table2[[#This Row],[M5B]]))</f>
        <v>4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4</v>
      </c>
      <c r="R1242" s="14">
        <f>SUM(Table2[[#This Row],[M2B]],Table2[[#This Row],[M2B_h]])</f>
        <v>4</v>
      </c>
      <c r="S1242" s="14">
        <f>SUM(Table2[[#This Row],[M3B]],Table2[[#This Row],[M3B_h]])</f>
        <v>4</v>
      </c>
      <c r="T1242" s="14">
        <f>SUM(Table2[[#This Row],[M4B]],Table2[[#This Row],[M4B_h]])</f>
        <v>4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43" s="17" t="s">
        <v>1056</v>
      </c>
      <c r="D1243" s="18">
        <v>1</v>
      </c>
      <c r="E1243" s="22">
        <v>288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44" s="17" t="s">
        <v>1057</v>
      </c>
      <c r="D1244" s="18">
        <v>1</v>
      </c>
      <c r="E1244" s="22" t="s">
        <v>1058</v>
      </c>
      <c r="F1244" s="43">
        <f>IF(Table2[[#This Row],[M5B]]="",Table2[[#This Row],[M5B_h]],SUM(Table2[[#This Row],[M5B_h]],Table2[[#This Row],[M5B]]))</f>
        <v>1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</v>
      </c>
      <c r="R1244" s="14">
        <f>SUM(Table2[[#This Row],[M2B]],Table2[[#This Row],[M2B_h]])</f>
        <v>1</v>
      </c>
      <c r="S1244" s="14">
        <f>SUM(Table2[[#This Row],[M3B]],Table2[[#This Row],[M3B_h]])</f>
        <v>1</v>
      </c>
      <c r="T1244" s="14">
        <f>SUM(Table2[[#This Row],[M4B]],Table2[[#This Row],[M4B_h]])</f>
        <v>1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45" s="17" t="s">
        <v>1059</v>
      </c>
      <c r="D1245" s="18">
        <v>8</v>
      </c>
      <c r="E1245" s="22" t="s">
        <v>1058</v>
      </c>
      <c r="F1245" s="43">
        <f>IF(Table2[[#This Row],[M5B]]="",Table2[[#This Row],[M5B_h]],SUM(Table2[[#This Row],[M5B_h]],Table2[[#This Row],[M5B]]))</f>
        <v>8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8</v>
      </c>
      <c r="R1245" s="14">
        <f>SUM(Table2[[#This Row],[M2B]],Table2[[#This Row],[M2B_h]])</f>
        <v>8</v>
      </c>
      <c r="S1245" s="14">
        <f>SUM(Table2[[#This Row],[M3B]],Table2[[#This Row],[M3B_h]])</f>
        <v>8</v>
      </c>
      <c r="T1245" s="14">
        <f>SUM(Table2[[#This Row],[M4B]],Table2[[#This Row],[M4B_h]])</f>
        <v>8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46" s="17" t="s">
        <v>1060</v>
      </c>
      <c r="D1246" s="18">
        <v>8</v>
      </c>
      <c r="E1246" s="22">
        <v>288</v>
      </c>
      <c r="F1246" s="43">
        <f>IF(Table2[[#This Row],[M5B]]="",Table2[[#This Row],[M5B_h]],SUM(Table2[[#This Row],[M5B_h]],Table2[[#This Row],[M5B]]))</f>
        <v>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8</v>
      </c>
      <c r="R1246" s="14">
        <f>SUM(Table2[[#This Row],[M2B]],Table2[[#This Row],[M2B_h]])</f>
        <v>8</v>
      </c>
      <c r="S1246" s="14">
        <f>SUM(Table2[[#This Row],[M3B]],Table2[[#This Row],[M3B_h]])</f>
        <v>8</v>
      </c>
      <c r="T1246" s="14">
        <f>SUM(Table2[[#This Row],[M4B]],Table2[[#This Row],[M4B_h]])</f>
        <v>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47" s="17" t="s">
        <v>1061</v>
      </c>
      <c r="D1247" s="18">
        <v>20</v>
      </c>
      <c r="E1247" s="22" t="s">
        <v>188</v>
      </c>
      <c r="F1247" s="43">
        <f>IF(Table2[[#This Row],[M5B]]="",Table2[[#This Row],[M5B_h]],SUM(Table2[[#This Row],[M5B_h]],Table2[[#This Row],[M5B]]))</f>
        <v>20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20</v>
      </c>
      <c r="R1247" s="14">
        <f>SUM(Table2[[#This Row],[M2B]],Table2[[#This Row],[M2B_h]])</f>
        <v>20</v>
      </c>
      <c r="S1247" s="14">
        <f>SUM(Table2[[#This Row],[M3B]],Table2[[#This Row],[M3B_h]])</f>
        <v>20</v>
      </c>
      <c r="T1247" s="14">
        <f>SUM(Table2[[#This Row],[M4B]],Table2[[#This Row],[M4B_h]])</f>
        <v>20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48" s="17" t="s">
        <v>1062</v>
      </c>
      <c r="D1248" s="18">
        <v>43</v>
      </c>
      <c r="E1248" s="22" t="s">
        <v>139</v>
      </c>
      <c r="F1248" s="43">
        <f>IF(Table2[[#This Row],[M5B]]="",Table2[[#This Row],[M5B_h]],SUM(Table2[[#This Row],[M5B_h]],Table2[[#This Row],[M5B]]))</f>
        <v>43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43</v>
      </c>
      <c r="R1248" s="14">
        <f>SUM(Table2[[#This Row],[M2B]],Table2[[#This Row],[M2B_h]])</f>
        <v>43</v>
      </c>
      <c r="S1248" s="14">
        <f>SUM(Table2[[#This Row],[M3B]],Table2[[#This Row],[M3B_h]])</f>
        <v>43</v>
      </c>
      <c r="T1248" s="14">
        <f>SUM(Table2[[#This Row],[M4B]],Table2[[#This Row],[M4B_h]])</f>
        <v>43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49" s="17" t="s">
        <v>1063</v>
      </c>
      <c r="D1249" s="18">
        <v>14</v>
      </c>
      <c r="E1249" s="22">
        <v>288</v>
      </c>
      <c r="F1249" s="43">
        <f>IF(Table2[[#This Row],[M5B]]="",Table2[[#This Row],[M5B_h]],SUM(Table2[[#This Row],[M5B_h]],Table2[[#This Row],[M5B]]))</f>
        <v>14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14</v>
      </c>
      <c r="R1249" s="14">
        <f>SUM(Table2[[#This Row],[M2B]],Table2[[#This Row],[M2B_h]])</f>
        <v>14</v>
      </c>
      <c r="S1249" s="14">
        <f>SUM(Table2[[#This Row],[M3B]],Table2[[#This Row],[M3B_h]])</f>
        <v>14</v>
      </c>
      <c r="T1249" s="14">
        <f>SUM(Table2[[#This Row],[M4B]],Table2[[#This Row],[M4B_h]])</f>
        <v>14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50" s="17" t="s">
        <v>1064</v>
      </c>
      <c r="D1250" s="18">
        <v>29</v>
      </c>
      <c r="E1250" s="22" t="s">
        <v>39</v>
      </c>
      <c r="F1250" s="43">
        <f>IF(Table2[[#This Row],[M5B]]="",Table2[[#This Row],[M5B_h]],SUM(Table2[[#This Row],[M5B_h]],Table2[[#This Row],[M5B]]))</f>
        <v>29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29</v>
      </c>
      <c r="R1250" s="14">
        <f>SUM(Table2[[#This Row],[M2B]],Table2[[#This Row],[M2B_h]])</f>
        <v>29</v>
      </c>
      <c r="S1250" s="14">
        <f>SUM(Table2[[#This Row],[M3B]],Table2[[#This Row],[M3B_h]])</f>
        <v>29</v>
      </c>
      <c r="T1250" s="14">
        <f>SUM(Table2[[#This Row],[M4B]],Table2[[#This Row],[M4B_h]])</f>
        <v>29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51" s="17" t="s">
        <v>1065</v>
      </c>
      <c r="D1251" s="18">
        <v>1</v>
      </c>
      <c r="E1251" s="22" t="s">
        <v>256</v>
      </c>
      <c r="F1251" s="43">
        <f>IF(Table2[[#This Row],[M5B]]="",Table2[[#This Row],[M5B_h]],SUM(Table2[[#This Row],[M5B_h]],Table2[[#This Row],[M5B]]))</f>
        <v>1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</v>
      </c>
      <c r="R1251" s="14">
        <f>SUM(Table2[[#This Row],[M2B]],Table2[[#This Row],[M2B_h]])</f>
        <v>1</v>
      </c>
      <c r="S1251" s="14">
        <f>SUM(Table2[[#This Row],[M3B]],Table2[[#This Row],[M3B_h]])</f>
        <v>1</v>
      </c>
      <c r="T1251" s="14">
        <f>SUM(Table2[[#This Row],[M4B]],Table2[[#This Row],[M4B_h]])</f>
        <v>1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52" s="17" t="s">
        <v>1066</v>
      </c>
      <c r="D1252" s="18">
        <v>1</v>
      </c>
      <c r="E1252" s="22" t="s">
        <v>133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53" s="17" t="s">
        <v>1067</v>
      </c>
      <c r="D1253" s="18">
        <v>2</v>
      </c>
      <c r="E1253" s="22" t="s">
        <v>133</v>
      </c>
      <c r="F1253" s="43">
        <f>IF(Table2[[#This Row],[M5B]]="",Table2[[#This Row],[M5B_h]],SUM(Table2[[#This Row],[M5B_h]],Table2[[#This Row],[M5B]]))</f>
        <v>2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2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54" s="17" t="s">
        <v>1068</v>
      </c>
      <c r="D1254" s="18">
        <v>3</v>
      </c>
      <c r="E1254" s="22" t="s">
        <v>133</v>
      </c>
      <c r="F1254" s="43">
        <f>IF(Table2[[#This Row],[M5B]]="",Table2[[#This Row],[M5B_h]],SUM(Table2[[#This Row],[M5B_h]],Table2[[#This Row],[M5B]]))</f>
        <v>3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55" s="21" t="s">
        <v>1069</v>
      </c>
      <c r="D1255" s="22">
        <v>3</v>
      </c>
      <c r="E1255" s="22" t="s">
        <v>133</v>
      </c>
      <c r="F1255" s="43">
        <f>IF(Table2[[#This Row],[M5B]]="",Table2[[#This Row],[M5B_h]],SUM(Table2[[#This Row],[M5B_h]],Table2[[#This Row],[M5B]]))</f>
        <v>3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 t="str">
        <f>IF(Table2[[#This Row],[TT]]=0,"",ROW())</f>
        <v/>
      </c>
      <c r="B1256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56" s="17" t="s">
        <v>1070</v>
      </c>
      <c r="D1256" s="18">
        <v>0</v>
      </c>
      <c r="E1256" s="22"/>
      <c r="F1256" s="43">
        <f>IF(Table2[[#This Row],[M5B]]="",Table2[[#This Row],[M5B_h]],SUM(Table2[[#This Row],[M5B_h]],Table2[[#This Row],[M5B]]))</f>
        <v>0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0</v>
      </c>
      <c r="R1256" s="14">
        <f>SUM(Table2[[#This Row],[M2B]],Table2[[#This Row],[M2B_h]])</f>
        <v>0</v>
      </c>
      <c r="S1256" s="14">
        <f>SUM(Table2[[#This Row],[M3B]],Table2[[#This Row],[M3B_h]])</f>
        <v>0</v>
      </c>
      <c r="T1256" s="14">
        <f>SUM(Table2[[#This Row],[M4B]],Table2[[#This Row],[M4B_h]])</f>
        <v>0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57" s="21" t="s">
        <v>1071</v>
      </c>
      <c r="D1257" s="22">
        <v>2</v>
      </c>
      <c r="E1257" s="22" t="s">
        <v>131</v>
      </c>
      <c r="F1257" s="43">
        <f>IF(Table2[[#This Row],[M5B]]="",Table2[[#This Row],[M5B_h]],SUM(Table2[[#This Row],[M5B_h]],Table2[[#This Row],[M5B]]))</f>
        <v>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2</v>
      </c>
      <c r="R1257" s="14">
        <f>SUM(Table2[[#This Row],[M2B]],Table2[[#This Row],[M2B_h]])</f>
        <v>2</v>
      </c>
      <c r="S1257" s="14">
        <f>SUM(Table2[[#This Row],[M3B]],Table2[[#This Row],[M3B_h]])</f>
        <v>2</v>
      </c>
      <c r="T1257" s="14">
        <f>SUM(Table2[[#This Row],[M4B]],Table2[[#This Row],[M4B_h]])</f>
        <v>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58" s="17" t="s">
        <v>4359</v>
      </c>
      <c r="D1258" s="18">
        <v>1</v>
      </c>
      <c r="E1258" s="22" t="s">
        <v>131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3" t="str">
        <f>IF(Table2[[#This Row],[TT]]=0,"",ROW())</f>
        <v/>
      </c>
      <c r="B125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59" s="16" t="s">
        <v>3260</v>
      </c>
      <c r="D1259" s="18">
        <v>0</v>
      </c>
      <c r="E1259" s="47" t="s">
        <v>2451</v>
      </c>
      <c r="F1259" s="43">
        <f>IF(Table2[[#This Row],[M5B]]="",Table2[[#This Row],[M5B_h]],SUM(Table2[[#This Row],[M5B_h]],Table2[[#This Row],[M5B]]))</f>
        <v>0</v>
      </c>
      <c r="H1259" s="14" t="str">
        <f>IF(Table2[[#This Row],[M1A]]="","",Table2[[#This Row],[M1A]]-Table2[[#This Row],[AWAL]])</f>
        <v/>
      </c>
      <c r="J1259" s="14" t="str">
        <f>IF(Table2[[#This Row],[M2A]]="","",SUM(Table2[[#This Row],[M2A]]-Table2[[#This Row],[M2B_h]]))</f>
        <v/>
      </c>
      <c r="L1259" s="14" t="str">
        <f>IF(Table2[[#This Row],[M3A]]="","",SUM(Table2[[#This Row],[M3A]]-Table2[[#This Row],[M3B_h]]))</f>
        <v/>
      </c>
      <c r="N1259" s="14" t="str">
        <f>IF(Table2[[#This Row],[M4A]]="","",SUM(Table2[[#This Row],[M4A]]-Table2[[#This Row],[M4B_h]]))</f>
        <v/>
      </c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0</v>
      </c>
      <c r="R1259" s="14">
        <f>SUM(Table2[[#This Row],[M2B]],Table2[[#This Row],[M2B_h]])</f>
        <v>0</v>
      </c>
      <c r="S1259" s="14">
        <f>SUM(Table2[[#This Row],[M3B]],Table2[[#This Row],[M3B_h]])</f>
        <v>0</v>
      </c>
      <c r="T1259" s="14">
        <f>SUM(Table2[[#This Row],[M4B]],Table2[[#This Row],[M4B_h]])</f>
        <v>0</v>
      </c>
    </row>
    <row r="1260" spans="1:20">
      <c r="A1260" s="13" t="str">
        <f>IF(Table2[[#This Row],[TT]]=0,"",ROW())</f>
        <v/>
      </c>
      <c r="B126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60" s="16" t="s">
        <v>3425</v>
      </c>
      <c r="D1260" s="18">
        <v>0</v>
      </c>
      <c r="E1260" s="47" t="s">
        <v>2434</v>
      </c>
      <c r="F1260" s="43">
        <f>IF(Table2[[#This Row],[M5B]]="",Table2[[#This Row],[M5B_h]],SUM(Table2[[#This Row],[M5B_h]],Table2[[#This Row],[M5B]]))</f>
        <v>0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0</v>
      </c>
      <c r="R1260" s="14">
        <f>SUM(Table2[[#This Row],[M2B]],Table2[[#This Row],[M2B_h]])</f>
        <v>0</v>
      </c>
      <c r="S1260" s="14">
        <f>SUM(Table2[[#This Row],[M3B]],Table2[[#This Row],[M3B_h]])</f>
        <v>0</v>
      </c>
      <c r="T1260" s="14">
        <f>SUM(Table2[[#This Row],[M4B]],Table2[[#This Row],[M4B_h]])</f>
        <v>0</v>
      </c>
    </row>
    <row r="1261" spans="1:20">
      <c r="A1261" s="13" t="str">
        <f>IF(Table2[[#This Row],[TT]]=0,"",ROW())</f>
        <v/>
      </c>
      <c r="B126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61" s="16" t="s">
        <v>3426</v>
      </c>
      <c r="D1261" s="18">
        <v>0</v>
      </c>
      <c r="E1261" s="47" t="s">
        <v>2434</v>
      </c>
      <c r="F1261" s="43">
        <f>IF(Table2[[#This Row],[M5B]]="",Table2[[#This Row],[M5B_h]],SUM(Table2[[#This Row],[M5B_h]],Table2[[#This Row],[M5B]]))</f>
        <v>0</v>
      </c>
      <c r="H1261" s="14" t="str">
        <f>IF(Table2[[#This Row],[M1A]]="","",Table2[[#This Row],[M1A]]-Table2[[#This Row],[AWAL]])</f>
        <v/>
      </c>
      <c r="J1261" s="14" t="str">
        <f>IF(Table2[[#This Row],[M2A]]="","",SUM(Table2[[#This Row],[M2A]]-Table2[[#This Row],[M2B_h]]))</f>
        <v/>
      </c>
      <c r="L1261" s="14" t="str">
        <f>IF(Table2[[#This Row],[M3A]]="","",SUM(Table2[[#This Row],[M3A]]-Table2[[#This Row],[M3B_h]]))</f>
        <v/>
      </c>
      <c r="N1261" s="14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0</v>
      </c>
      <c r="R1261" s="14">
        <f>SUM(Table2[[#This Row],[M2B]],Table2[[#This Row],[M2B_h]])</f>
        <v>0</v>
      </c>
      <c r="S1261" s="14">
        <f>SUM(Table2[[#This Row],[M3B]],Table2[[#This Row],[M3B_h]])</f>
        <v>0</v>
      </c>
      <c r="T1261" s="14">
        <f>SUM(Table2[[#This Row],[M4B]],Table2[[#This Row],[M4B_h]])</f>
        <v>0</v>
      </c>
    </row>
    <row r="1262" spans="1:20">
      <c r="A1262" s="13" t="str">
        <f>IF(Table2[[#This Row],[TT]]=0,"",ROW())</f>
        <v/>
      </c>
      <c r="B126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62" s="16" t="s">
        <v>2906</v>
      </c>
      <c r="D1262" s="18">
        <v>0</v>
      </c>
      <c r="E1262" s="47" t="s">
        <v>2451</v>
      </c>
      <c r="F1262" s="43">
        <f>IF(Table2[[#This Row],[M5B]]="",Table2[[#This Row],[M5B_h]],SUM(Table2[[#This Row],[M5B_h]],Table2[[#This Row],[M5B]]))</f>
        <v>0</v>
      </c>
      <c r="G1262" s="12">
        <v>3</v>
      </c>
      <c r="H1262" s="14">
        <f>IF(Table2[[#This Row],[M1A]]="","",Table2[[#This Row],[M1A]]-Table2[[#This Row],[AWAL]])</f>
        <v>3</v>
      </c>
      <c r="I1262" s="12">
        <v>0</v>
      </c>
      <c r="J1262" s="14">
        <f>IF(Table2[[#This Row],[M2A]]="","",SUM(Table2[[#This Row],[M2A]]-Table2[[#This Row],[M2B_h]]))</f>
        <v>-3</v>
      </c>
      <c r="L1262" s="14" t="str">
        <f>IF(Table2[[#This Row],[M3A]]="","",SUM(Table2[[#This Row],[M3A]]-Table2[[#This Row],[M3B_h]]))</f>
        <v/>
      </c>
      <c r="N1262" s="14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3</v>
      </c>
      <c r="R1262" s="14">
        <f>SUM(Table2[[#This Row],[M2B]],Table2[[#This Row],[M2B_h]])</f>
        <v>0</v>
      </c>
      <c r="S1262" s="14">
        <f>SUM(Table2[[#This Row],[M3B]],Table2[[#This Row],[M3B_h]])</f>
        <v>0</v>
      </c>
      <c r="T1262" s="14">
        <f>SUM(Table2[[#This Row],[M4B]],Table2[[#This Row],[M4B_h]])</f>
        <v>0</v>
      </c>
    </row>
    <row r="1263" spans="1:20">
      <c r="A1263" s="13" t="str">
        <f>IF(Table2[[#This Row],[TT]]=0,"",ROW())</f>
        <v/>
      </c>
      <c r="B126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63" s="16" t="s">
        <v>2934</v>
      </c>
      <c r="D1263" s="18">
        <v>0</v>
      </c>
      <c r="E1263" s="47" t="s">
        <v>2430</v>
      </c>
      <c r="F1263" s="43">
        <f>IF(Table2[[#This Row],[M5B]]="",Table2[[#This Row],[M5B_h]],SUM(Table2[[#This Row],[M5B_h]],Table2[[#This Row],[M5B]]))</f>
        <v>0</v>
      </c>
      <c r="H1263" s="14" t="str">
        <f>IF(Table2[[#This Row],[M1A]]="","",Table2[[#This Row],[M1A]]-Table2[[#This Row],[AWAL]])</f>
        <v/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0</v>
      </c>
      <c r="R1263" s="14">
        <f>SUM(Table2[[#This Row],[M2B]],Table2[[#This Row],[M2B_h]])</f>
        <v>0</v>
      </c>
      <c r="S1263" s="14">
        <f>SUM(Table2[[#This Row],[M3B]],Table2[[#This Row],[M3B_h]])</f>
        <v>0</v>
      </c>
      <c r="T1263" s="14">
        <f>SUM(Table2[[#This Row],[M4B]],Table2[[#This Row],[M4B_h]])</f>
        <v>0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64" s="16" t="s">
        <v>2907</v>
      </c>
      <c r="D1264" s="18">
        <v>2</v>
      </c>
      <c r="E1264" s="47" t="s">
        <v>2430</v>
      </c>
      <c r="F1264" s="43">
        <f>IF(Table2[[#This Row],[M5B]]="",Table2[[#This Row],[M5B_h]],SUM(Table2[[#This Row],[M5B_h]],Table2[[#This Row],[M5B]]))</f>
        <v>1</v>
      </c>
      <c r="H1264" s="14" t="str">
        <f>IF(Table2[[#This Row],[M1A]]="","",Table2[[#This Row],[M1A]]-Table2[[#This Row],[AWAL]])</f>
        <v/>
      </c>
      <c r="I1264" s="12">
        <v>1</v>
      </c>
      <c r="J1264" s="14">
        <f>IF(Table2[[#This Row],[M2A]]="","",SUM(Table2[[#This Row],[M2A]]-Table2[[#This Row],[M2B_h]]))</f>
        <v>-1</v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</v>
      </c>
      <c r="R1264" s="14">
        <f>SUM(Table2[[#This Row],[M2B]],Table2[[#This Row],[M2B_h]])</f>
        <v>1</v>
      </c>
      <c r="S1264" s="14">
        <f>SUM(Table2[[#This Row],[M3B]],Table2[[#This Row],[M3B_h]])</f>
        <v>1</v>
      </c>
      <c r="T1264" s="14">
        <f>SUM(Table2[[#This Row],[M4B]],Table2[[#This Row],[M4B_h]])</f>
        <v>1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65" s="17" t="s">
        <v>1072</v>
      </c>
      <c r="D1265" s="18">
        <v>2</v>
      </c>
      <c r="E1265" s="22" t="s">
        <v>181</v>
      </c>
      <c r="F1265" s="43">
        <f>IF(Table2[[#This Row],[M5B]]="",Table2[[#This Row],[M5B_h]],SUM(Table2[[#This Row],[M5B_h]],Table2[[#This Row],[M5B]]))</f>
        <v>2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66" s="17" t="s">
        <v>1073</v>
      </c>
      <c r="D1266" s="18">
        <v>7</v>
      </c>
      <c r="E1266" s="22" t="s">
        <v>77</v>
      </c>
      <c r="F1266" s="43">
        <f>IF(Table2[[#This Row],[M5B]]="",Table2[[#This Row],[M5B_h]],SUM(Table2[[#This Row],[M5B_h]],Table2[[#This Row],[M5B]]))</f>
        <v>7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7</v>
      </c>
      <c r="R1266" s="14">
        <f>SUM(Table2[[#This Row],[M2B]],Table2[[#This Row],[M2B_h]])</f>
        <v>7</v>
      </c>
      <c r="S1266" s="14">
        <f>SUM(Table2[[#This Row],[M3B]],Table2[[#This Row],[M3B_h]])</f>
        <v>7</v>
      </c>
      <c r="T1266" s="14">
        <f>SUM(Table2[[#This Row],[M4B]],Table2[[#This Row],[M4B_h]])</f>
        <v>7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67" s="17" t="s">
        <v>1074</v>
      </c>
      <c r="D1267" s="18">
        <v>14</v>
      </c>
      <c r="E1267" s="22" t="s">
        <v>77</v>
      </c>
      <c r="F1267" s="43">
        <f>IF(Table2[[#This Row],[M5B]]="",Table2[[#This Row],[M5B_h]],SUM(Table2[[#This Row],[M5B_h]],Table2[[#This Row],[M5B]]))</f>
        <v>14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14</v>
      </c>
      <c r="R1267" s="14">
        <f>SUM(Table2[[#This Row],[M2B]],Table2[[#This Row],[M2B_h]])</f>
        <v>14</v>
      </c>
      <c r="S1267" s="14">
        <f>SUM(Table2[[#This Row],[M3B]],Table2[[#This Row],[M3B_h]])</f>
        <v>14</v>
      </c>
      <c r="T1267" s="14">
        <f>SUM(Table2[[#This Row],[M4B]],Table2[[#This Row],[M4B_h]])</f>
        <v>14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68" s="17" t="s">
        <v>4594</v>
      </c>
      <c r="D1268" s="18">
        <v>12</v>
      </c>
      <c r="E1268" s="22" t="s">
        <v>2457</v>
      </c>
      <c r="F1268" s="43">
        <f>IF(Table2[[#This Row],[M5B]]="",Table2[[#This Row],[M5B_h]],SUM(Table2[[#This Row],[M5B_h]],Table2[[#This Row],[M5B]]))</f>
        <v>12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12</v>
      </c>
      <c r="R1268" s="14">
        <f>SUM(Table2[[#This Row],[M2B]],Table2[[#This Row],[M2B_h]])</f>
        <v>12</v>
      </c>
      <c r="S1268" s="14">
        <f>SUM(Table2[[#This Row],[M3B]],Table2[[#This Row],[M3B_h]])</f>
        <v>12</v>
      </c>
      <c r="T1268" s="14">
        <f>SUM(Table2[[#This Row],[M4B]],Table2[[#This Row],[M4B_h]])</f>
        <v>12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69" s="17" t="s">
        <v>1075</v>
      </c>
      <c r="D1269" s="18">
        <v>2</v>
      </c>
      <c r="E1269" s="22" t="s">
        <v>66</v>
      </c>
      <c r="F1269" s="43">
        <f>IF(Table2[[#This Row],[M5B]]="",Table2[[#This Row],[M5B_h]],SUM(Table2[[#This Row],[M5B_h]],Table2[[#This Row],[M5B]]))</f>
        <v>2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</v>
      </c>
      <c r="R1269" s="14">
        <f>SUM(Table2[[#This Row],[M2B]],Table2[[#This Row],[M2B_h]])</f>
        <v>2</v>
      </c>
      <c r="S1269" s="14">
        <f>SUM(Table2[[#This Row],[M3B]],Table2[[#This Row],[M3B_h]])</f>
        <v>2</v>
      </c>
      <c r="T1269" s="14">
        <f>SUM(Table2[[#This Row],[M4B]],Table2[[#This Row],[M4B_h]])</f>
        <v>2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70" s="17" t="s">
        <v>4595</v>
      </c>
      <c r="D1270" s="18">
        <v>12</v>
      </c>
      <c r="E1270" s="22" t="s">
        <v>2434</v>
      </c>
      <c r="F1270" s="43">
        <f>IF(Table2[[#This Row],[M5B]]="",Table2[[#This Row],[M5B_h]],SUM(Table2[[#This Row],[M5B_h]],Table2[[#This Row],[M5B]]))</f>
        <v>12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12</v>
      </c>
      <c r="R1270" s="14">
        <f>SUM(Table2[[#This Row],[M2B]],Table2[[#This Row],[M2B_h]])</f>
        <v>12</v>
      </c>
      <c r="S1270" s="14">
        <f>SUM(Table2[[#This Row],[M3B]],Table2[[#This Row],[M3B_h]])</f>
        <v>12</v>
      </c>
      <c r="T1270" s="14">
        <f>SUM(Table2[[#This Row],[M4B]],Table2[[#This Row],[M4B_h]])</f>
        <v>12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71" s="17" t="s">
        <v>1076</v>
      </c>
      <c r="D1271" s="18">
        <v>3</v>
      </c>
      <c r="E1271" s="22" t="s">
        <v>181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72" s="17" t="s">
        <v>1077</v>
      </c>
      <c r="D1272" s="18">
        <v>6</v>
      </c>
      <c r="E1272" s="22" t="s">
        <v>32</v>
      </c>
      <c r="F1272" s="43">
        <f>IF(Table2[[#This Row],[M5B]]="",Table2[[#This Row],[M5B_h]],SUM(Table2[[#This Row],[M5B_h]],Table2[[#This Row],[M5B]]))</f>
        <v>6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6</v>
      </c>
      <c r="R1272" s="14">
        <f>SUM(Table2[[#This Row],[M2B]],Table2[[#This Row],[M2B_h]])</f>
        <v>6</v>
      </c>
      <c r="S1272" s="14">
        <f>SUM(Table2[[#This Row],[M3B]],Table2[[#This Row],[M3B_h]])</f>
        <v>6</v>
      </c>
      <c r="T1272" s="14">
        <f>SUM(Table2[[#This Row],[M4B]],Table2[[#This Row],[M4B_h]])</f>
        <v>6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73" s="17" t="s">
        <v>1078</v>
      </c>
      <c r="D1273" s="18">
        <v>13</v>
      </c>
      <c r="E1273" s="22" t="s">
        <v>32</v>
      </c>
      <c r="F1273" s="43">
        <f>IF(Table2[[#This Row],[M5B]]="",Table2[[#This Row],[M5B_h]],SUM(Table2[[#This Row],[M5B_h]],Table2[[#This Row],[M5B]]))</f>
        <v>12</v>
      </c>
      <c r="G1273" s="12">
        <v>12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12</v>
      </c>
      <c r="R1273" s="14">
        <f>SUM(Table2[[#This Row],[M2B]],Table2[[#This Row],[M2B_h]])</f>
        <v>12</v>
      </c>
      <c r="S1273" s="14">
        <f>SUM(Table2[[#This Row],[M3B]],Table2[[#This Row],[M3B_h]])</f>
        <v>12</v>
      </c>
      <c r="T1273" s="14">
        <f>SUM(Table2[[#This Row],[M4B]],Table2[[#This Row],[M4B_h]])</f>
        <v>12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74" s="17" t="s">
        <v>2957</v>
      </c>
      <c r="D1274" s="18">
        <v>7</v>
      </c>
      <c r="E1274" s="22" t="s">
        <v>77</v>
      </c>
      <c r="F1274" s="43">
        <f>IF(Table2[[#This Row],[M5B]]="",Table2[[#This Row],[M5B_h]],SUM(Table2[[#This Row],[M5B_h]],Table2[[#This Row],[M5B]]))</f>
        <v>7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75" s="17" t="s">
        <v>2958</v>
      </c>
      <c r="D1275" s="18">
        <v>5</v>
      </c>
      <c r="E1275" s="22" t="s">
        <v>2461</v>
      </c>
      <c r="F1275" s="43">
        <f>IF(Table2[[#This Row],[M5B]]="",Table2[[#This Row],[M5B_h]],SUM(Table2[[#This Row],[M5B_h]],Table2[[#This Row],[M5B]]))</f>
        <v>5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5</v>
      </c>
      <c r="R1275" s="14">
        <f>SUM(Table2[[#This Row],[M2B]],Table2[[#This Row],[M2B_h]])</f>
        <v>5</v>
      </c>
      <c r="S1275" s="14">
        <f>SUM(Table2[[#This Row],[M3B]],Table2[[#This Row],[M3B_h]])</f>
        <v>5</v>
      </c>
      <c r="T1275" s="14">
        <f>SUM(Table2[[#This Row],[M4B]],Table2[[#This Row],[M4B_h]])</f>
        <v>5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76" s="17" t="s">
        <v>2935</v>
      </c>
      <c r="D1276" s="18">
        <v>11</v>
      </c>
      <c r="E1276" s="22" t="s">
        <v>2457</v>
      </c>
      <c r="F1276" s="43">
        <f>IF(Table2[[#This Row],[M5B]]="",Table2[[#This Row],[M5B_h]],SUM(Table2[[#This Row],[M5B_h]],Table2[[#This Row],[M5B]]))</f>
        <v>11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11</v>
      </c>
      <c r="R1276" s="14">
        <f>SUM(Table2[[#This Row],[M2B]],Table2[[#This Row],[M2B_h]])</f>
        <v>11</v>
      </c>
      <c r="S1276" s="14">
        <f>SUM(Table2[[#This Row],[M3B]],Table2[[#This Row],[M3B_h]])</f>
        <v>11</v>
      </c>
      <c r="T1276" s="14">
        <f>SUM(Table2[[#This Row],[M4B]],Table2[[#This Row],[M4B_h]])</f>
        <v>11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77" s="17" t="s">
        <v>1079</v>
      </c>
      <c r="D1277" s="18">
        <v>6</v>
      </c>
      <c r="E1277" s="22" t="s">
        <v>2457</v>
      </c>
      <c r="F1277" s="43">
        <f>IF(Table2[[#This Row],[M5B]]="",Table2[[#This Row],[M5B_h]],SUM(Table2[[#This Row],[M5B_h]],Table2[[#This Row],[M5B]]))</f>
        <v>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6</v>
      </c>
      <c r="R1277" s="14">
        <f>SUM(Table2[[#This Row],[M2B]],Table2[[#This Row],[M2B_h]])</f>
        <v>6</v>
      </c>
      <c r="S1277" s="14">
        <f>SUM(Table2[[#This Row],[M3B]],Table2[[#This Row],[M3B_h]])</f>
        <v>6</v>
      </c>
      <c r="T1277" s="14">
        <f>SUM(Table2[[#This Row],[M4B]],Table2[[#This Row],[M4B_h]])</f>
        <v>6</v>
      </c>
    </row>
    <row r="1278" spans="1:20">
      <c r="A1278" s="13">
        <f>IF(Table2[[#This Row],[TT]]=0,"",ROW())</f>
        <v>1278</v>
      </c>
      <c r="B127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78" s="16" t="s">
        <v>2936</v>
      </c>
      <c r="D1278" s="18">
        <v>12</v>
      </c>
      <c r="E1278" s="47" t="s">
        <v>2434</v>
      </c>
      <c r="F1278" s="43">
        <f>IF(Table2[[#This Row],[M5B]]="",Table2[[#This Row],[M5B_h]],SUM(Table2[[#This Row],[M5B_h]],Table2[[#This Row],[M5B]]))</f>
        <v>12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79" s="17" t="s">
        <v>1080</v>
      </c>
      <c r="D1279" s="18">
        <v>3</v>
      </c>
      <c r="E1279" s="22" t="s">
        <v>2993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80" s="16" t="s">
        <v>1081</v>
      </c>
      <c r="D1280" s="18">
        <v>3</v>
      </c>
      <c r="E1280" s="47" t="s">
        <v>1082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81" s="17" t="s">
        <v>1083</v>
      </c>
      <c r="D1281" s="18">
        <v>37</v>
      </c>
      <c r="E1281" s="22" t="s">
        <v>131</v>
      </c>
      <c r="F1281" s="43">
        <f>IF(Table2[[#This Row],[M5B]]="",Table2[[#This Row],[M5B_h]],SUM(Table2[[#This Row],[M5B_h]],Table2[[#This Row],[M5B]]))</f>
        <v>37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37</v>
      </c>
      <c r="R1281" s="14">
        <f>SUM(Table2[[#This Row],[M2B]],Table2[[#This Row],[M2B_h]])</f>
        <v>37</v>
      </c>
      <c r="S1281" s="14">
        <f>SUM(Table2[[#This Row],[M3B]],Table2[[#This Row],[M3B_h]])</f>
        <v>37</v>
      </c>
      <c r="T1281" s="14">
        <f>SUM(Table2[[#This Row],[M4B]],Table2[[#This Row],[M4B_h]])</f>
        <v>37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82" s="17" t="s">
        <v>1084</v>
      </c>
      <c r="D1282" s="18">
        <v>1</v>
      </c>
      <c r="E1282" s="22" t="s">
        <v>116</v>
      </c>
      <c r="F1282" s="43">
        <f>IF(Table2[[#This Row],[M5B]]="",Table2[[#This Row],[M5B_h]],SUM(Table2[[#This Row],[M5B_h]],Table2[[#This Row],[M5B]]))</f>
        <v>1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</v>
      </c>
      <c r="R1282" s="14">
        <f>SUM(Table2[[#This Row],[M2B]],Table2[[#This Row],[M2B_h]])</f>
        <v>1</v>
      </c>
      <c r="S1282" s="14">
        <f>SUM(Table2[[#This Row],[M3B]],Table2[[#This Row],[M3B_h]])</f>
        <v>1</v>
      </c>
      <c r="T1282" s="14">
        <f>SUM(Table2[[#This Row],[M4B]],Table2[[#This Row],[M4B_h]])</f>
        <v>1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83" s="17" t="s">
        <v>1085</v>
      </c>
      <c r="D1283" s="18">
        <v>4</v>
      </c>
      <c r="E1283" s="22" t="s">
        <v>915</v>
      </c>
      <c r="F1283" s="43">
        <f>IF(Table2[[#This Row],[M5B]]="",Table2[[#This Row],[M5B_h]],SUM(Table2[[#This Row],[M5B_h]],Table2[[#This Row],[M5B]]))</f>
        <v>4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4</v>
      </c>
      <c r="R1283" s="14">
        <f>SUM(Table2[[#This Row],[M2B]],Table2[[#This Row],[M2B_h]])</f>
        <v>4</v>
      </c>
      <c r="S1283" s="14">
        <f>SUM(Table2[[#This Row],[M3B]],Table2[[#This Row],[M3B_h]])</f>
        <v>4</v>
      </c>
      <c r="T1283" s="14">
        <f>SUM(Table2[[#This Row],[M4B]],Table2[[#This Row],[M4B_h]])</f>
        <v>4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84" s="17" t="s">
        <v>1086</v>
      </c>
      <c r="D1284" s="18">
        <v>3</v>
      </c>
      <c r="E1284" s="22" t="s">
        <v>116</v>
      </c>
      <c r="F1284" s="43">
        <f>IF(Table2[[#This Row],[M5B]]="",Table2[[#This Row],[M5B_h]],SUM(Table2[[#This Row],[M5B_h]],Table2[[#This Row],[M5B]]))</f>
        <v>3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85" s="17" t="s">
        <v>1087</v>
      </c>
      <c r="D1285" s="18">
        <v>16</v>
      </c>
      <c r="E1285" s="22" t="s">
        <v>116</v>
      </c>
      <c r="F1285" s="43">
        <f>IF(Table2[[#This Row],[M5B]]="",Table2[[#This Row],[M5B_h]],SUM(Table2[[#This Row],[M5B_h]],Table2[[#This Row],[M5B]]))</f>
        <v>16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16</v>
      </c>
      <c r="R1285" s="14">
        <f>SUM(Table2[[#This Row],[M2B]],Table2[[#This Row],[M2B_h]])</f>
        <v>16</v>
      </c>
      <c r="S1285" s="14">
        <f>SUM(Table2[[#This Row],[M3B]],Table2[[#This Row],[M3B_h]])</f>
        <v>16</v>
      </c>
      <c r="T1285" s="14">
        <f>SUM(Table2[[#This Row],[M4B]],Table2[[#This Row],[M4B_h]])</f>
        <v>16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86" s="17" t="s">
        <v>1088</v>
      </c>
      <c r="D1286" s="18">
        <v>15</v>
      </c>
      <c r="E1286" s="22" t="s">
        <v>116</v>
      </c>
      <c r="F1286" s="43">
        <f>IF(Table2[[#This Row],[M5B]]="",Table2[[#This Row],[M5B_h]],SUM(Table2[[#This Row],[M5B_h]],Table2[[#This Row],[M5B]]))</f>
        <v>15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15</v>
      </c>
      <c r="R1286" s="14">
        <f>SUM(Table2[[#This Row],[M2B]],Table2[[#This Row],[M2B_h]])</f>
        <v>15</v>
      </c>
      <c r="S1286" s="14">
        <f>SUM(Table2[[#This Row],[M3B]],Table2[[#This Row],[M3B_h]])</f>
        <v>15</v>
      </c>
      <c r="T1286" s="14">
        <f>SUM(Table2[[#This Row],[M4B]],Table2[[#This Row],[M4B_h]])</f>
        <v>15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87" s="17" t="s">
        <v>1089</v>
      </c>
      <c r="D1287" s="18">
        <v>15</v>
      </c>
      <c r="E1287" s="22" t="s">
        <v>116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88" s="17" t="s">
        <v>1090</v>
      </c>
      <c r="D1288" s="18">
        <v>14</v>
      </c>
      <c r="E1288" s="22" t="s">
        <v>116</v>
      </c>
      <c r="F1288" s="43">
        <f>IF(Table2[[#This Row],[M5B]]="",Table2[[#This Row],[M5B_h]],SUM(Table2[[#This Row],[M5B_h]],Table2[[#This Row],[M5B]]))</f>
        <v>14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14</v>
      </c>
      <c r="R1288" s="14">
        <f>SUM(Table2[[#This Row],[M2B]],Table2[[#This Row],[M2B_h]])</f>
        <v>14</v>
      </c>
      <c r="S1288" s="14">
        <f>SUM(Table2[[#This Row],[M3B]],Table2[[#This Row],[M3B_h]])</f>
        <v>14</v>
      </c>
      <c r="T1288" s="14">
        <f>SUM(Table2[[#This Row],[M4B]],Table2[[#This Row],[M4B_h]])</f>
        <v>14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89" s="17" t="s">
        <v>3436</v>
      </c>
      <c r="D1289" s="18">
        <v>2</v>
      </c>
      <c r="E1289" s="22" t="s">
        <v>131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90" s="17" t="s">
        <v>1091</v>
      </c>
      <c r="D1290" s="18">
        <v>2</v>
      </c>
      <c r="E1290" s="22" t="s">
        <v>131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91" s="17" t="s">
        <v>1092</v>
      </c>
      <c r="D1291" s="18">
        <v>4</v>
      </c>
      <c r="E1291" s="22" t="s">
        <v>116</v>
      </c>
      <c r="F1291" s="43">
        <f>IF(Table2[[#This Row],[M5B]]="",Table2[[#This Row],[M5B_h]],SUM(Table2[[#This Row],[M5B_h]],Table2[[#This Row],[M5B]]))</f>
        <v>4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4</v>
      </c>
      <c r="R1291" s="14">
        <f>SUM(Table2[[#This Row],[M2B]],Table2[[#This Row],[M2B_h]])</f>
        <v>4</v>
      </c>
      <c r="S1291" s="14">
        <f>SUM(Table2[[#This Row],[M3B]],Table2[[#This Row],[M3B_h]])</f>
        <v>4</v>
      </c>
      <c r="T1291" s="14">
        <f>SUM(Table2[[#This Row],[M4B]],Table2[[#This Row],[M4B_h]])</f>
        <v>4</v>
      </c>
    </row>
    <row r="1292" spans="1:20">
      <c r="A1292" s="11" t="str">
        <f>IF(Table2[[#This Row],[TT]]=0,"",ROW())</f>
        <v/>
      </c>
      <c r="B129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92" s="17" t="s">
        <v>1093</v>
      </c>
      <c r="D1292" s="18">
        <v>0</v>
      </c>
      <c r="E1292" s="22" t="s">
        <v>116</v>
      </c>
      <c r="F1292" s="43">
        <f>IF(Table2[[#This Row],[M5B]]="",Table2[[#This Row],[M5B_h]],SUM(Table2[[#This Row],[M5B_h]],Table2[[#This Row],[M5B]]))</f>
        <v>0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0</v>
      </c>
      <c r="R1292" s="14">
        <f>SUM(Table2[[#This Row],[M2B]],Table2[[#This Row],[M2B_h]])</f>
        <v>0</v>
      </c>
      <c r="S1292" s="14">
        <f>SUM(Table2[[#This Row],[M3B]],Table2[[#This Row],[M3B_h]])</f>
        <v>0</v>
      </c>
      <c r="T1292" s="14">
        <f>SUM(Table2[[#This Row],[M4B]],Table2[[#This Row],[M4B_h]])</f>
        <v>0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93" s="17" t="s">
        <v>1094</v>
      </c>
      <c r="D1293" s="18">
        <v>3</v>
      </c>
      <c r="E1293" s="22" t="s">
        <v>83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94" s="17" t="s">
        <v>1095</v>
      </c>
      <c r="D1294" s="18">
        <v>6</v>
      </c>
      <c r="E1294" s="22" t="s">
        <v>190</v>
      </c>
      <c r="F1294" s="43">
        <f>IF(Table2[[#This Row],[M5B]]="",Table2[[#This Row],[M5B_h]],SUM(Table2[[#This Row],[M5B_h]],Table2[[#This Row],[M5B]]))</f>
        <v>6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6</v>
      </c>
      <c r="R1294" s="14">
        <f>SUM(Table2[[#This Row],[M2B]],Table2[[#This Row],[M2B_h]])</f>
        <v>6</v>
      </c>
      <c r="S1294" s="14">
        <f>SUM(Table2[[#This Row],[M3B]],Table2[[#This Row],[M3B_h]])</f>
        <v>6</v>
      </c>
      <c r="T1294" s="14">
        <f>SUM(Table2[[#This Row],[M4B]],Table2[[#This Row],[M4B_h]])</f>
        <v>6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95" s="17" t="s">
        <v>1096</v>
      </c>
      <c r="D1295" s="18">
        <v>1</v>
      </c>
      <c r="E1295" s="22" t="s">
        <v>190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96" s="17" t="s">
        <v>1097</v>
      </c>
      <c r="D1296" s="18">
        <v>6</v>
      </c>
      <c r="E1296" s="22" t="s">
        <v>43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97" s="17" t="s">
        <v>1098</v>
      </c>
      <c r="D1297" s="18">
        <v>5</v>
      </c>
      <c r="E1297" s="22" t="s">
        <v>1099</v>
      </c>
      <c r="F1297" s="43">
        <f>IF(Table2[[#This Row],[M5B]]="",Table2[[#This Row],[M5B_h]],SUM(Table2[[#This Row],[M5B_h]],Table2[[#This Row],[M5B]]))</f>
        <v>5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5</v>
      </c>
      <c r="R1297" s="14">
        <f>SUM(Table2[[#This Row],[M2B]],Table2[[#This Row],[M2B_h]])</f>
        <v>5</v>
      </c>
      <c r="S1297" s="14">
        <f>SUM(Table2[[#This Row],[M3B]],Table2[[#This Row],[M3B_h]])</f>
        <v>5</v>
      </c>
      <c r="T1297" s="14">
        <f>SUM(Table2[[#This Row],[M4B]],Table2[[#This Row],[M4B_h]])</f>
        <v>5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98" s="21" t="s">
        <v>1100</v>
      </c>
      <c r="D1298" s="22">
        <v>5</v>
      </c>
      <c r="E1298" s="22" t="s">
        <v>1082</v>
      </c>
      <c r="F1298" s="43">
        <f>IF(Table2[[#This Row],[M5B]]="",Table2[[#This Row],[M5B_h]],SUM(Table2[[#This Row],[M5B_h]],Table2[[#This Row],[M5B]]))</f>
        <v>5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5</v>
      </c>
      <c r="R1298" s="14">
        <f>SUM(Table2[[#This Row],[M2B]],Table2[[#This Row],[M2B_h]])</f>
        <v>5</v>
      </c>
      <c r="S1298" s="14">
        <f>SUM(Table2[[#This Row],[M3B]],Table2[[#This Row],[M3B_h]])</f>
        <v>5</v>
      </c>
      <c r="T1298" s="14">
        <f>SUM(Table2[[#This Row],[M4B]],Table2[[#This Row],[M4B_h]])</f>
        <v>5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99" s="17" t="s">
        <v>1101</v>
      </c>
      <c r="D1299" s="18">
        <v>5</v>
      </c>
      <c r="E1299" s="22" t="s">
        <v>43</v>
      </c>
      <c r="F1299" s="43">
        <f>IF(Table2[[#This Row],[M5B]]="",Table2[[#This Row],[M5B_h]],SUM(Table2[[#This Row],[M5B_h]],Table2[[#This Row],[M5B]]))</f>
        <v>5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5</v>
      </c>
      <c r="R1299" s="14">
        <f>SUM(Table2[[#This Row],[M2B]],Table2[[#This Row],[M2B_h]])</f>
        <v>5</v>
      </c>
      <c r="S1299" s="14">
        <f>SUM(Table2[[#This Row],[M3B]],Table2[[#This Row],[M3B_h]])</f>
        <v>5</v>
      </c>
      <c r="T1299" s="14">
        <f>SUM(Table2[[#This Row],[M4B]],Table2[[#This Row],[M4B_h]])</f>
        <v>5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00" s="17" t="s">
        <v>1102</v>
      </c>
      <c r="D1300" s="18">
        <v>1</v>
      </c>
      <c r="E1300" s="22" t="s">
        <v>181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3" t="str">
        <f>IF(Table2[[#This Row],[TT]]=0,"",ROW())</f>
        <v/>
      </c>
      <c r="B1301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01" s="16" t="s">
        <v>3259</v>
      </c>
      <c r="D1301" s="18">
        <v>0</v>
      </c>
      <c r="E1301" s="47" t="s">
        <v>2451</v>
      </c>
      <c r="F1301" s="43">
        <f>IF(Table2[[#This Row],[M5B]]="",Table2[[#This Row],[M5B_h]],SUM(Table2[[#This Row],[M5B_h]],Table2[[#This Row],[M5B]]))</f>
        <v>0</v>
      </c>
      <c r="H1301" s="14" t="str">
        <f>IF(Table2[[#This Row],[M1A]]="","",Table2[[#This Row],[M1A]]-Table2[[#This Row],[AWAL]])</f>
        <v/>
      </c>
      <c r="J1301" s="14" t="str">
        <f>IF(Table2[[#This Row],[M2A]]="","",SUM(Table2[[#This Row],[M2A]]-Table2[[#This Row],[M2B_h]]))</f>
        <v/>
      </c>
      <c r="L1301" s="14" t="str">
        <f>IF(Table2[[#This Row],[M3A]]="","",SUM(Table2[[#This Row],[M3A]]-Table2[[#This Row],[M3B_h]]))</f>
        <v/>
      </c>
      <c r="N1301" s="14" t="str">
        <f>IF(Table2[[#This Row],[M4A]]="","",SUM(Table2[[#This Row],[M4A]]-Table2[[#This Row],[M4B_h]]))</f>
        <v/>
      </c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>
      <c r="A1302" s="11" t="str">
        <f>IF(Table2[[#This Row],[TT]]=0,"",ROW())</f>
        <v/>
      </c>
      <c r="B1302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02" s="17" t="s">
        <v>1103</v>
      </c>
      <c r="D1302" s="18">
        <v>0</v>
      </c>
      <c r="E1302" s="22" t="s">
        <v>83</v>
      </c>
      <c r="F1302" s="43">
        <f>IF(Table2[[#This Row],[M5B]]="",Table2[[#This Row],[M5B_h]],SUM(Table2[[#This Row],[M5B_h]],Table2[[#This Row],[M5B]]))</f>
        <v>0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03" s="17" t="s">
        <v>1104</v>
      </c>
      <c r="D1303" s="18">
        <v>5</v>
      </c>
      <c r="E1303" s="22" t="s">
        <v>83</v>
      </c>
      <c r="F1303" s="43">
        <f>IF(Table2[[#This Row],[M5B]]="",Table2[[#This Row],[M5B_h]],SUM(Table2[[#This Row],[M5B_h]],Table2[[#This Row],[M5B]]))</f>
        <v>5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5</v>
      </c>
      <c r="R1303" s="14">
        <f>SUM(Table2[[#This Row],[M2B]],Table2[[#This Row],[M2B_h]])</f>
        <v>5</v>
      </c>
      <c r="S1303" s="14">
        <f>SUM(Table2[[#This Row],[M3B]],Table2[[#This Row],[M3B_h]])</f>
        <v>5</v>
      </c>
      <c r="T1303" s="14">
        <f>SUM(Table2[[#This Row],[M4B]],Table2[[#This Row],[M4B_h]])</f>
        <v>5</v>
      </c>
    </row>
    <row r="1304" spans="1:20">
      <c r="A1304" s="11" t="str">
        <f>IF(Table2[[#This Row],[TT]]=0,"",ROW())</f>
        <v/>
      </c>
      <c r="B1304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04" s="17" t="s">
        <v>1105</v>
      </c>
      <c r="D1304" s="18">
        <v>0</v>
      </c>
      <c r="E1304" s="22" t="s">
        <v>83</v>
      </c>
      <c r="F1304" s="43">
        <f>IF(Table2[[#This Row],[M5B]]="",Table2[[#This Row],[M5B_h]],SUM(Table2[[#This Row],[M5B_h]],Table2[[#This Row],[M5B]]))</f>
        <v>0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0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05" s="17" t="s">
        <v>1106</v>
      </c>
      <c r="D1305" s="18">
        <v>16</v>
      </c>
      <c r="E1305" s="22" t="s">
        <v>83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K1305" s="12">
        <v>15</v>
      </c>
      <c r="L1305" s="12">
        <f>IF(Table2[[#This Row],[M3A]]="","",SUM(Table2[[#This Row],[M3A]]-Table2[[#This Row],[M3B_h]]))</f>
        <v>-1</v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16</v>
      </c>
      <c r="R1305" s="14">
        <f>SUM(Table2[[#This Row],[M2B]],Table2[[#This Row],[M2B_h]])</f>
        <v>16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 t="str">
        <f>IF(Table2[[#This Row],[TT]]=0,"",ROW())</f>
        <v/>
      </c>
      <c r="B130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06" s="17" t="s">
        <v>1107</v>
      </c>
      <c r="D1306" s="18">
        <v>0</v>
      </c>
      <c r="E1306" s="22" t="s">
        <v>32</v>
      </c>
      <c r="F1306" s="43">
        <f>IF(Table2[[#This Row],[M5B]]="",Table2[[#This Row],[M5B_h]],SUM(Table2[[#This Row],[M5B_h]],Table2[[#This Row],[M5B]]))</f>
        <v>0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0</v>
      </c>
      <c r="R1306" s="14">
        <f>SUM(Table2[[#This Row],[M2B]],Table2[[#This Row],[M2B_h]])</f>
        <v>0</v>
      </c>
      <c r="S1306" s="14">
        <f>SUM(Table2[[#This Row],[M3B]],Table2[[#This Row],[M3B_h]])</f>
        <v>0</v>
      </c>
      <c r="T1306" s="14">
        <f>SUM(Table2[[#This Row],[M4B]],Table2[[#This Row],[M4B_h]])</f>
        <v>0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07" s="17" t="s">
        <v>1108</v>
      </c>
      <c r="D1307" s="18">
        <v>1</v>
      </c>
      <c r="E1307" s="22" t="s">
        <v>173</v>
      </c>
      <c r="F1307" s="43">
        <f>IF(Table2[[#This Row],[M5B]]="",Table2[[#This Row],[M5B_h]],SUM(Table2[[#This Row],[M5B_h]],Table2[[#This Row],[M5B]]))</f>
        <v>1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</v>
      </c>
      <c r="R1307" s="14">
        <f>SUM(Table2[[#This Row],[M2B]],Table2[[#This Row],[M2B_h]])</f>
        <v>1</v>
      </c>
      <c r="S1307" s="14">
        <f>SUM(Table2[[#This Row],[M3B]],Table2[[#This Row],[M3B_h]])</f>
        <v>1</v>
      </c>
      <c r="T1307" s="14">
        <f>SUM(Table2[[#This Row],[M4B]],Table2[[#This Row],[M4B_h]])</f>
        <v>1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08" s="17" t="s">
        <v>1109</v>
      </c>
      <c r="D1308" s="18">
        <v>44</v>
      </c>
      <c r="E1308" s="22">
        <v>2000</v>
      </c>
      <c r="F1308" s="43">
        <f>IF(Table2[[#This Row],[M5B]]="",Table2[[#This Row],[M5B_h]],SUM(Table2[[#This Row],[M5B_h]],Table2[[#This Row],[M5B]]))</f>
        <v>44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44</v>
      </c>
      <c r="R1308" s="14">
        <f>SUM(Table2[[#This Row],[M2B]],Table2[[#This Row],[M2B_h]])</f>
        <v>44</v>
      </c>
      <c r="S1308" s="14">
        <f>SUM(Table2[[#This Row],[M3B]],Table2[[#This Row],[M3B_h]])</f>
        <v>44</v>
      </c>
      <c r="T1308" s="14">
        <f>SUM(Table2[[#This Row],[M4B]],Table2[[#This Row],[M4B_h]])</f>
        <v>44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09" s="17" t="s">
        <v>1110</v>
      </c>
      <c r="D1309" s="18">
        <v>42</v>
      </c>
      <c r="E1309" s="22">
        <v>2000</v>
      </c>
      <c r="F1309" s="43">
        <f>IF(Table2[[#This Row],[M5B]]="",Table2[[#This Row],[M5B_h]],SUM(Table2[[#This Row],[M5B_h]],Table2[[#This Row],[M5B]]))</f>
        <v>42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42</v>
      </c>
      <c r="R1309" s="14">
        <f>SUM(Table2[[#This Row],[M2B]],Table2[[#This Row],[M2B_h]])</f>
        <v>42</v>
      </c>
      <c r="S1309" s="14">
        <f>SUM(Table2[[#This Row],[M3B]],Table2[[#This Row],[M3B_h]])</f>
        <v>42</v>
      </c>
      <c r="T1309" s="14">
        <f>SUM(Table2[[#This Row],[M4B]],Table2[[#This Row],[M4B_h]])</f>
        <v>42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10" s="17" t="s">
        <v>1111</v>
      </c>
      <c r="D1310" s="18">
        <v>44</v>
      </c>
      <c r="E1310" s="22">
        <v>2000</v>
      </c>
      <c r="F1310" s="43">
        <f>IF(Table2[[#This Row],[M5B]]="",Table2[[#This Row],[M5B_h]],SUM(Table2[[#This Row],[M5B_h]],Table2[[#This Row],[M5B]]))</f>
        <v>44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44</v>
      </c>
      <c r="R1310" s="14">
        <f>SUM(Table2[[#This Row],[M2B]],Table2[[#This Row],[M2B_h]])</f>
        <v>44</v>
      </c>
      <c r="S1310" s="14">
        <f>SUM(Table2[[#This Row],[M3B]],Table2[[#This Row],[M3B_h]])</f>
        <v>44</v>
      </c>
      <c r="T1310" s="14">
        <f>SUM(Table2[[#This Row],[M4B]],Table2[[#This Row],[M4B_h]])</f>
        <v>44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11" s="17" t="s">
        <v>1112</v>
      </c>
      <c r="D1311" s="18">
        <v>45</v>
      </c>
      <c r="E1311" s="22">
        <v>2000</v>
      </c>
      <c r="F1311" s="43">
        <f>IF(Table2[[#This Row],[M5B]]="",Table2[[#This Row],[M5B_h]],SUM(Table2[[#This Row],[M5B_h]],Table2[[#This Row],[M5B]]))</f>
        <v>45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45</v>
      </c>
      <c r="R1311" s="14">
        <f>SUM(Table2[[#This Row],[M2B]],Table2[[#This Row],[M2B_h]])</f>
        <v>45</v>
      </c>
      <c r="S1311" s="14">
        <f>SUM(Table2[[#This Row],[M3B]],Table2[[#This Row],[M3B_h]])</f>
        <v>45</v>
      </c>
      <c r="T1311" s="14">
        <f>SUM(Table2[[#This Row],[M4B]],Table2[[#This Row],[M4B_h]])</f>
        <v>45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12" s="17" t="s">
        <v>1113</v>
      </c>
      <c r="D1312" s="18">
        <v>43</v>
      </c>
      <c r="E1312" s="22">
        <v>2000</v>
      </c>
      <c r="F1312" s="43">
        <f>IF(Table2[[#This Row],[M5B]]="",Table2[[#This Row],[M5B_h]],SUM(Table2[[#This Row],[M5B_h]],Table2[[#This Row],[M5B]]))</f>
        <v>43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43</v>
      </c>
      <c r="R1312" s="14">
        <f>SUM(Table2[[#This Row],[M2B]],Table2[[#This Row],[M2B_h]])</f>
        <v>43</v>
      </c>
      <c r="S1312" s="14">
        <f>SUM(Table2[[#This Row],[M3B]],Table2[[#This Row],[M3B_h]])</f>
        <v>43</v>
      </c>
      <c r="T1312" s="14">
        <f>SUM(Table2[[#This Row],[M4B]],Table2[[#This Row],[M4B_h]])</f>
        <v>43</v>
      </c>
    </row>
    <row r="1313" spans="1:20">
      <c r="A1313" s="13">
        <f>IF(Table2[[#This Row],[TT]]=0,"",ROW())</f>
        <v>1313</v>
      </c>
      <c r="B1313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13" s="17" t="s">
        <v>1114</v>
      </c>
      <c r="D1313" s="18">
        <v>46</v>
      </c>
      <c r="E1313" s="22">
        <v>2000</v>
      </c>
      <c r="F1313" s="43">
        <f>IF(Table2[[#This Row],[M5B]]="",Table2[[#This Row],[M5B_h]],SUM(Table2[[#This Row],[M5B_h]],Table2[[#This Row],[M5B]]))</f>
        <v>46</v>
      </c>
      <c r="H1313" s="14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46</v>
      </c>
      <c r="R1313" s="14">
        <f>SUM(Table2[[#This Row],[M2B]],Table2[[#This Row],[M2B_h]])</f>
        <v>46</v>
      </c>
      <c r="S1313" s="14">
        <f>SUM(Table2[[#This Row],[M3B]],Table2[[#This Row],[M3B_h]])</f>
        <v>46</v>
      </c>
      <c r="T1313" s="14">
        <f>SUM(Table2[[#This Row],[M4B]],Table2[[#This Row],[M4B_h]])</f>
        <v>46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14" s="17" t="s">
        <v>4317</v>
      </c>
      <c r="D1314" s="18">
        <v>2</v>
      </c>
      <c r="E1314" s="22">
        <v>8000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15" s="17" t="s">
        <v>1115</v>
      </c>
      <c r="D1315" s="18">
        <v>3</v>
      </c>
      <c r="E1315" s="22" t="s">
        <v>1116</v>
      </c>
      <c r="F1315" s="43">
        <f>IF(Table2[[#This Row],[M5B]]="",Table2[[#This Row],[M5B_h]],SUM(Table2[[#This Row],[M5B_h]],Table2[[#This Row],[M5B]]))</f>
        <v>3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</v>
      </c>
      <c r="R1315" s="14">
        <f>SUM(Table2[[#This Row],[M2B]],Table2[[#This Row],[M2B_h]])</f>
        <v>3</v>
      </c>
      <c r="S1315" s="14">
        <f>SUM(Table2[[#This Row],[M3B]],Table2[[#This Row],[M3B_h]])</f>
        <v>3</v>
      </c>
      <c r="T1315" s="14">
        <f>SUM(Table2[[#This Row],[M4B]],Table2[[#This Row],[M4B_h]])</f>
        <v>3</v>
      </c>
    </row>
    <row r="1316" spans="1:20">
      <c r="A1316" s="94">
        <f>IF(Table2[[#This Row],[TT]]=0,"",ROW())</f>
        <v>1316</v>
      </c>
      <c r="B1316" s="94" t="str">
        <f>LOWER(SUBSTITUTE(SUBSTITUTE(SUBSTITUTE(SUBSTITUTE(SUBSTITUTE(SUBSTITUTE(SUBSTITUTE(SUBSTITUTE(Table2[[#This Row],[NAMA BARANG]]," ",""),"""",""),"-",""),"/",""),"(",""),")",""),"&amp;",""),",",""))</f>
        <v>idcardb2</v>
      </c>
      <c r="C1316" s="95" t="s">
        <v>4626</v>
      </c>
      <c r="D1316" s="96">
        <v>9</v>
      </c>
      <c r="E1316" s="97">
        <v>5000</v>
      </c>
      <c r="F1316" s="98">
        <f>IF(Table2[[#This Row],[M5B]]="",Table2[[#This Row],[M5B_h]],SUM(Table2[[#This Row],[M5B_h]],Table2[[#This Row],[M5B]]))</f>
        <v>6</v>
      </c>
      <c r="G1316" s="99">
        <v>7</v>
      </c>
      <c r="H1316" s="100">
        <f>IF(Table2[[#This Row],[M1A]]="","",Table2[[#This Row],[M1A]]-Table2[[#This Row],[AWAL]])</f>
        <v>-2</v>
      </c>
      <c r="I1316" s="99"/>
      <c r="J1316" s="100" t="str">
        <f>IF(Table2[[#This Row],[M2A]]="","",SUM(Table2[[#This Row],[M2A]]-Table2[[#This Row],[M2B_h]]))</f>
        <v/>
      </c>
      <c r="K1316" s="99">
        <v>6</v>
      </c>
      <c r="L1316" s="100">
        <f>IF(Table2[[#This Row],[M3A]]="","",SUM(Table2[[#This Row],[M3A]]-Table2[[#This Row],[M3B_h]]))</f>
        <v>-1</v>
      </c>
      <c r="M1316" s="99"/>
      <c r="N1316" s="100" t="str">
        <f>IF(Table2[[#This Row],[M4A]]="","",SUM(Table2[[#This Row],[M4A]]-Table2[[#This Row],[M4B_h]]))</f>
        <v/>
      </c>
      <c r="O1316" s="100"/>
      <c r="P1316" s="100" t="str">
        <f>IF(Table2[[#This Row],[M5A]]="","",SUM(Table2[[#This Row],[M5A]]-Table2[[#This Row],[M5B_h]]))</f>
        <v/>
      </c>
      <c r="Q1316" s="100">
        <f>SUM(Table2[[#This Row],[AWAL]],Table2[[#This Row],[M1B]])</f>
        <v>7</v>
      </c>
      <c r="R1316" s="100">
        <f>SUM(Table2[[#This Row],[M2B]],Table2[[#This Row],[M2B_h]])</f>
        <v>7</v>
      </c>
      <c r="S1316" s="100">
        <f>SUM(Table2[[#This Row],[M3B]],Table2[[#This Row],[M3B_h]])</f>
        <v>6</v>
      </c>
      <c r="T1316" s="100">
        <f>SUM(Table2[[#This Row],[M4B]],Table2[[#This Row],[M4B_h]])</f>
        <v>6</v>
      </c>
    </row>
    <row r="1317" spans="1:20">
      <c r="A1317" s="11" t="str">
        <f>IF(Table2[[#This Row],[TT]]=0,"",ROW())</f>
        <v/>
      </c>
      <c r="B131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17" s="17" t="s">
        <v>1117</v>
      </c>
      <c r="D1317" s="18">
        <v>3</v>
      </c>
      <c r="E1317" s="22" t="s">
        <v>1118</v>
      </c>
      <c r="F1317" s="43">
        <f>IF(Table2[[#This Row],[M5B]]="",Table2[[#This Row],[M5B_h]],SUM(Table2[[#This Row],[M5B_h]],Table2[[#This Row],[M5B]]))</f>
        <v>0</v>
      </c>
      <c r="H1317" s="12" t="str">
        <f>IF(Table2[[#This Row],[M1A]]="","",Table2[[#This Row],[M1A]]-Table2[[#This Row],[AWAL]])</f>
        <v/>
      </c>
      <c r="I1317" s="12">
        <v>0</v>
      </c>
      <c r="J1317" s="12">
        <f>IF(Table2[[#This Row],[M2A]]="","",SUM(Table2[[#This Row],[M2A]]-Table2[[#This Row],[M2B_h]]))</f>
        <v>-3</v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0</v>
      </c>
      <c r="S1317" s="14">
        <f>SUM(Table2[[#This Row],[M3B]],Table2[[#This Row],[M3B_h]])</f>
        <v>0</v>
      </c>
      <c r="T1317" s="14">
        <f>SUM(Table2[[#This Row],[M4B]],Table2[[#This Row],[M4B_h]])</f>
        <v>0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18" s="17" t="s">
        <v>3261</v>
      </c>
      <c r="D1318" s="18">
        <v>2</v>
      </c>
      <c r="E1318" s="22">
        <v>1600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19" s="17" t="s">
        <v>1120</v>
      </c>
      <c r="D1319" s="18">
        <v>2</v>
      </c>
      <c r="E1319" s="22" t="s">
        <v>1119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3">
        <f>IF(Table2[[#This Row],[TT]]=0,"",ROW())</f>
        <v>1320</v>
      </c>
      <c r="B1320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20" s="16" t="s">
        <v>1121</v>
      </c>
      <c r="D1320" s="18">
        <v>15</v>
      </c>
      <c r="E1320" s="47">
        <v>3000</v>
      </c>
      <c r="F1320" s="43">
        <f>IF(Table2[[#This Row],[M5B]]="",Table2[[#This Row],[M5B_h]],SUM(Table2[[#This Row],[M5B_h]],Table2[[#This Row],[M5B]]))</f>
        <v>15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15</v>
      </c>
      <c r="R1320" s="14">
        <f>SUM(Table2[[#This Row],[M2B]],Table2[[#This Row],[M2B_h]])</f>
        <v>15</v>
      </c>
      <c r="S1320" s="14">
        <f>SUM(Table2[[#This Row],[M3B]],Table2[[#This Row],[M3B_h]])</f>
        <v>15</v>
      </c>
      <c r="T1320" s="14">
        <f>SUM(Table2[[#This Row],[M4B]],Table2[[#This Row],[M4B_h]])</f>
        <v>15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21" s="17" t="s">
        <v>1122</v>
      </c>
      <c r="D1321" s="18">
        <v>1</v>
      </c>
      <c r="E1321" s="22">
        <v>3000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22" s="17" t="s">
        <v>4296</v>
      </c>
      <c r="D1322" s="18">
        <v>1</v>
      </c>
      <c r="E1322" s="22" t="s">
        <v>4297</v>
      </c>
      <c r="F1322" s="43">
        <f>IF(Table2[[#This Row],[M5B]]="",Table2[[#This Row],[M5B_h]],SUM(Table2[[#This Row],[M5B_h]],Table2[[#This Row],[M5B]]))</f>
        <v>1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1</v>
      </c>
      <c r="R1322" s="14">
        <f>SUM(Table2[[#This Row],[M2B]],Table2[[#This Row],[M2B_h]])</f>
        <v>1</v>
      </c>
      <c r="S1322" s="14">
        <f>SUM(Table2[[#This Row],[M3B]],Table2[[#This Row],[M3B_h]])</f>
        <v>1</v>
      </c>
      <c r="T1322" s="14">
        <f>SUM(Table2[[#This Row],[M4B]],Table2[[#This Row],[M4B_h]])</f>
        <v>1</v>
      </c>
    </row>
    <row r="1323" spans="1:20">
      <c r="A1323" s="13" t="str">
        <f>IF(Table2[[#This Row],[TT]]=0,"",ROW())</f>
        <v/>
      </c>
      <c r="B1323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23" s="16" t="s">
        <v>2758</v>
      </c>
      <c r="D1323" s="25">
        <v>0</v>
      </c>
      <c r="E1323" s="47">
        <v>500</v>
      </c>
      <c r="F1323" s="43">
        <f>IF(Table2[[#This Row],[M5B]]="",Table2[[#This Row],[M5B_h]],SUM(Table2[[#This Row],[M5B_h]],Table2[[#This Row],[M5B]]))</f>
        <v>0</v>
      </c>
      <c r="H1323" s="14" t="str">
        <f>IF(Table2[[#This Row],[M1A]]="","",Table2[[#This Row],[M1A]]-Table2[[#This Row],[AWAL]])</f>
        <v/>
      </c>
      <c r="J1323" s="14" t="str">
        <f>IF(Table2[[#This Row],[M2A]]="","",SUM(Table2[[#This Row],[M2A]]-Table2[[#This Row],[M2B_h]]))</f>
        <v/>
      </c>
      <c r="L1323" s="14" t="str">
        <f>IF(Table2[[#This Row],[M3A]]="","",SUM(Table2[[#This Row],[M3A]]-Table2[[#This Row],[M3B_h]]))</f>
        <v/>
      </c>
      <c r="N1323" s="14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3" t="str">
        <f>IF(Table2[[#This Row],[TT]]=0,"",ROW())</f>
        <v/>
      </c>
      <c r="B1324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24" s="16" t="s">
        <v>2759</v>
      </c>
      <c r="D1324" s="25">
        <v>0</v>
      </c>
      <c r="E1324" s="47">
        <v>500</v>
      </c>
      <c r="F1324" s="43">
        <f>IF(Table2[[#This Row],[M5B]]="",Table2[[#This Row],[M5B_h]],SUM(Table2[[#This Row],[M5B_h]],Table2[[#This Row],[M5B]]))</f>
        <v>0</v>
      </c>
      <c r="H1324" s="14" t="str">
        <f>IF(Table2[[#This Row],[M1A]]="","",Table2[[#This Row],[M1A]]-Table2[[#This Row],[AWAL]])</f>
        <v/>
      </c>
      <c r="J1324" s="14" t="str">
        <f>IF(Table2[[#This Row],[M2A]]="","",SUM(Table2[[#This Row],[M2A]]-Table2[[#This Row],[M2B_h]]))</f>
        <v/>
      </c>
      <c r="L1324" s="14" t="str">
        <f>IF(Table2[[#This Row],[M3A]]="","",SUM(Table2[[#This Row],[M3A]]-Table2[[#This Row],[M3B_h]]))</f>
        <v/>
      </c>
      <c r="N1324" s="14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0</v>
      </c>
      <c r="R1324" s="14">
        <f>SUM(Table2[[#This Row],[M2B]],Table2[[#This Row],[M2B_h]])</f>
        <v>0</v>
      </c>
      <c r="S1324" s="14">
        <f>SUM(Table2[[#This Row],[M3B]],Table2[[#This Row],[M3B_h]])</f>
        <v>0</v>
      </c>
      <c r="T1324" s="14">
        <f>SUM(Table2[[#This Row],[M4B]],Table2[[#This Row],[M4B_h]])</f>
        <v>0</v>
      </c>
    </row>
    <row r="1325" spans="1:20">
      <c r="A1325" s="13" t="str">
        <f>IF(Table2[[#This Row],[TT]]=0,"",ROW())</f>
        <v/>
      </c>
      <c r="B1325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25" s="16" t="s">
        <v>3179</v>
      </c>
      <c r="D1325" s="18">
        <v>0</v>
      </c>
      <c r="E1325" s="47">
        <v>5000</v>
      </c>
      <c r="F1325" s="43">
        <f>IF(Table2[[#This Row],[M5B]]="",Table2[[#This Row],[M5B_h]],SUM(Table2[[#This Row],[M5B_h]],Table2[[#This Row],[M5B]]))</f>
        <v>0</v>
      </c>
      <c r="H1325" s="14" t="str">
        <f>IF(Table2[[#This Row],[M1A]]="","",Table2[[#This Row],[M1A]]-Table2[[#This Row],[AWAL]])</f>
        <v/>
      </c>
      <c r="J1325" s="14" t="str">
        <f>IF(Table2[[#This Row],[M2A]]="","",SUM(Table2[[#This Row],[M2A]]-Table2[[#This Row],[M2B_h]]))</f>
        <v/>
      </c>
      <c r="L1325" s="14" t="str">
        <f>IF(Table2[[#This Row],[M3A]]="","",SUM(Table2[[#This Row],[M3A]]-Table2[[#This Row],[M3B_h]]))</f>
        <v/>
      </c>
      <c r="N1325" s="14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26" s="17" t="s">
        <v>1123</v>
      </c>
      <c r="D1326" s="18">
        <v>7</v>
      </c>
      <c r="E1326" s="22" t="s">
        <v>387</v>
      </c>
      <c r="F1326" s="43">
        <f>IF(Table2[[#This Row],[M5B]]="",Table2[[#This Row],[M5B_h]],SUM(Table2[[#This Row],[M5B_h]],Table2[[#This Row],[M5B]]))</f>
        <v>7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7</v>
      </c>
      <c r="R1326" s="14">
        <f>SUM(Table2[[#This Row],[M2B]],Table2[[#This Row],[M2B_h]])</f>
        <v>7</v>
      </c>
      <c r="S1326" s="14">
        <f>SUM(Table2[[#This Row],[M3B]],Table2[[#This Row],[M3B_h]])</f>
        <v>7</v>
      </c>
      <c r="T1326" s="14">
        <f>SUM(Table2[[#This Row],[M4B]],Table2[[#This Row],[M4B_h]])</f>
        <v>7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27" s="17" t="s">
        <v>3475</v>
      </c>
      <c r="D1327" s="18">
        <v>5</v>
      </c>
      <c r="E1327" s="22">
        <v>1600</v>
      </c>
      <c r="F1327" s="43">
        <f>IF(Table2[[#This Row],[M5B]]="",Table2[[#This Row],[M5B_h]],SUM(Table2[[#This Row],[M5B_h]],Table2[[#This Row],[M5B]]))</f>
        <v>4</v>
      </c>
      <c r="H1327" s="12" t="str">
        <f>IF(Table2[[#This Row],[M1A]]="","",Table2[[#This Row],[M1A]]-Table2[[#This Row],[AWAL]])</f>
        <v/>
      </c>
      <c r="I1327" s="12">
        <v>4</v>
      </c>
      <c r="J1327" s="12">
        <f>IF(Table2[[#This Row],[M2A]]="","",SUM(Table2[[#This Row],[M2A]]-Table2[[#This Row],[M2B_h]]))</f>
        <v>-1</v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5</v>
      </c>
      <c r="R1327" s="14">
        <f>SUM(Table2[[#This Row],[M2B]],Table2[[#This Row],[M2B_h]])</f>
        <v>4</v>
      </c>
      <c r="S1327" s="14">
        <f>SUM(Table2[[#This Row],[M3B]],Table2[[#This Row],[M3B_h]])</f>
        <v>4</v>
      </c>
      <c r="T1327" s="14">
        <f>SUM(Table2[[#This Row],[M4B]],Table2[[#This Row],[M4B_h]])</f>
        <v>4</v>
      </c>
    </row>
    <row r="1328" spans="1:20">
      <c r="A1328" s="11" t="str">
        <f>IF(Table2[[#This Row],[TT]]=0,"",ROW())</f>
        <v/>
      </c>
      <c r="B1328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28" s="21" t="s">
        <v>1124</v>
      </c>
      <c r="D1328" s="22">
        <v>0</v>
      </c>
      <c r="E1328" s="22" t="s">
        <v>1125</v>
      </c>
      <c r="F1328" s="43">
        <f>IF(Table2[[#This Row],[M5B]]="",Table2[[#This Row],[M5B_h]],SUM(Table2[[#This Row],[M5B_h]],Table2[[#This Row],[M5B]]))</f>
        <v>0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0</v>
      </c>
      <c r="R1328" s="14">
        <f>SUM(Table2[[#This Row],[M2B]],Table2[[#This Row],[M2B_h]])</f>
        <v>0</v>
      </c>
      <c r="S1328" s="14">
        <f>SUM(Table2[[#This Row],[M3B]],Table2[[#This Row],[M3B_h]])</f>
        <v>0</v>
      </c>
      <c r="T1328" s="14">
        <f>SUM(Table2[[#This Row],[M4B]],Table2[[#This Row],[M4B_h]])</f>
        <v>0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29" s="17" t="s">
        <v>1126</v>
      </c>
      <c r="D1329" s="18">
        <v>2</v>
      </c>
      <c r="E1329" s="22" t="s">
        <v>1040</v>
      </c>
      <c r="F1329" s="43">
        <f>IF(Table2[[#This Row],[M5B]]="",Table2[[#This Row],[M5B_h]],SUM(Table2[[#This Row],[M5B_h]],Table2[[#This Row],[M5B]]))</f>
        <v>2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2</v>
      </c>
      <c r="R1329" s="14">
        <f>SUM(Table2[[#This Row],[M2B]],Table2[[#This Row],[M2B_h]])</f>
        <v>2</v>
      </c>
      <c r="S1329" s="14">
        <f>SUM(Table2[[#This Row],[M3B]],Table2[[#This Row],[M3B_h]])</f>
        <v>2</v>
      </c>
      <c r="T1329" s="14">
        <f>SUM(Table2[[#This Row],[M4B]],Table2[[#This Row],[M4B_h]])</f>
        <v>2</v>
      </c>
    </row>
    <row r="1330" spans="1:20">
      <c r="A1330" s="13">
        <f>IF(Table2[[#This Row],[TT]]=0,"",ROW())</f>
        <v>1330</v>
      </c>
      <c r="B133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30" s="16" t="s">
        <v>1127</v>
      </c>
      <c r="D1330" s="18">
        <v>1</v>
      </c>
      <c r="E1330" s="47" t="s">
        <v>120</v>
      </c>
      <c r="F1330" s="43">
        <f>IF(Table2[[#This Row],[M5B]]="",Table2[[#This Row],[M5B_h]],SUM(Table2[[#This Row],[M5B_h]],Table2[[#This Row],[M5B]]))</f>
        <v>1</v>
      </c>
      <c r="H1330" s="14" t="str">
        <f>IF(Table2[[#This Row],[M1A]]="","",Table2[[#This Row],[M1A]]-Table2[[#This Row],[AWAL]])</f>
        <v/>
      </c>
      <c r="J1330" s="14" t="str">
        <f>IF(Table2[[#This Row],[M2A]]="","",SUM(Table2[[#This Row],[M2A]]-Table2[[#This Row],[M2B_h]]))</f>
        <v/>
      </c>
      <c r="L1330" s="14" t="str">
        <f>IF(Table2[[#This Row],[M3A]]="","",SUM(Table2[[#This Row],[M3A]]-Table2[[#This Row],[M3B_h]]))</f>
        <v/>
      </c>
      <c r="N1330" s="14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>
      <c r="A1331" s="11" t="str">
        <f>IF(Table2[[#This Row],[TT]]=0,"",ROW())</f>
        <v/>
      </c>
      <c r="B1331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31" s="17" t="s">
        <v>2397</v>
      </c>
      <c r="D1331" s="18">
        <v>0</v>
      </c>
      <c r="E1331" s="22" t="s">
        <v>2629</v>
      </c>
      <c r="F1331" s="43">
        <f>IF(Table2[[#This Row],[M5B]]="",Table2[[#This Row],[M5B_h]],SUM(Table2[[#This Row],[M5B_h]],Table2[[#This Row],[M5B]]))</f>
        <v>0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0</v>
      </c>
      <c r="R1331" s="14">
        <f>SUM(Table2[[#This Row],[M2B]],Table2[[#This Row],[M2B_h]])</f>
        <v>0</v>
      </c>
      <c r="S1331" s="14">
        <f>SUM(Table2[[#This Row],[M3B]],Table2[[#This Row],[M3B_h]])</f>
        <v>0</v>
      </c>
      <c r="T1331" s="14">
        <f>SUM(Table2[[#This Row],[M4B]],Table2[[#This Row],[M4B_h]])</f>
        <v>0</v>
      </c>
    </row>
    <row r="1332" spans="1:20">
      <c r="A1332" s="13" t="str">
        <f>IF(Table2[[#This Row],[TT]]=0,"",ROW())</f>
        <v/>
      </c>
      <c r="B1332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32" s="16" t="s">
        <v>4596</v>
      </c>
      <c r="D1332" s="18">
        <v>2</v>
      </c>
      <c r="E1332" s="47">
        <v>240</v>
      </c>
      <c r="F1332" s="43">
        <f>IF(Table2[[#This Row],[M5B]]="",Table2[[#This Row],[M5B_h]],SUM(Table2[[#This Row],[M5B_h]],Table2[[#This Row],[M5B]]))</f>
        <v>0</v>
      </c>
      <c r="G1332" s="12">
        <v>1</v>
      </c>
      <c r="H1332" s="14">
        <f>IF(Table2[[#This Row],[M1A]]="","",Table2[[#This Row],[M1A]]-Table2[[#This Row],[AWAL]])</f>
        <v>-1</v>
      </c>
      <c r="J1332" s="14" t="str">
        <f>IF(Table2[[#This Row],[M2A]]="","",SUM(Table2[[#This Row],[M2A]]-Table2[[#This Row],[M2B_h]]))</f>
        <v/>
      </c>
      <c r="K1332" s="12">
        <v>0</v>
      </c>
      <c r="L1332" s="14">
        <f>IF(Table2[[#This Row],[M3A]]="","",SUM(Table2[[#This Row],[M3A]]-Table2[[#This Row],[M3B_h]]))</f>
        <v>-1</v>
      </c>
      <c r="N1332" s="14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0</v>
      </c>
      <c r="T1332" s="14">
        <f>SUM(Table2[[#This Row],[M4B]],Table2[[#This Row],[M4B_h]])</f>
        <v>0</v>
      </c>
    </row>
    <row r="1333" spans="1:20">
      <c r="A1333" s="13" t="str">
        <f>IF(Table2[[#This Row],[TT]]=0,"",ROW())</f>
        <v/>
      </c>
      <c r="B1333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33" s="16" t="s">
        <v>4597</v>
      </c>
      <c r="D1333" s="18">
        <v>2</v>
      </c>
      <c r="E1333" s="47">
        <v>240</v>
      </c>
      <c r="F1333" s="43">
        <f>IF(Table2[[#This Row],[M5B]]="",Table2[[#This Row],[M5B_h]],SUM(Table2[[#This Row],[M5B_h]],Table2[[#This Row],[M5B]]))</f>
        <v>0</v>
      </c>
      <c r="G1333" s="12">
        <v>1</v>
      </c>
      <c r="H1333" s="14">
        <f>IF(Table2[[#This Row],[M1A]]="","",Table2[[#This Row],[M1A]]-Table2[[#This Row],[AWAL]])</f>
        <v>-1</v>
      </c>
      <c r="J1333" s="14" t="str">
        <f>IF(Table2[[#This Row],[M2A]]="","",SUM(Table2[[#This Row],[M2A]]-Table2[[#This Row],[M2B_h]]))</f>
        <v/>
      </c>
      <c r="K1333" s="12">
        <v>0</v>
      </c>
      <c r="L1333" s="14">
        <f>IF(Table2[[#This Row],[M3A]]="","",SUM(Table2[[#This Row],[M3A]]-Table2[[#This Row],[M3B_h]]))</f>
        <v>-1</v>
      </c>
      <c r="N1333" s="14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0</v>
      </c>
      <c r="T1333" s="14">
        <f>SUM(Table2[[#This Row],[M4B]],Table2[[#This Row],[M4B_h]])</f>
        <v>0</v>
      </c>
    </row>
    <row r="1334" spans="1:20">
      <c r="A1334" s="13" t="str">
        <f>IF(Table2[[#This Row],[TT]]=0,"",ROW())</f>
        <v/>
      </c>
      <c r="B1334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34" s="16" t="s">
        <v>4598</v>
      </c>
      <c r="D1334" s="18">
        <v>2</v>
      </c>
      <c r="E1334" s="47">
        <v>240</v>
      </c>
      <c r="F1334" s="43">
        <f>IF(Table2[[#This Row],[M5B]]="",Table2[[#This Row],[M5B_h]],SUM(Table2[[#This Row],[M5B_h]],Table2[[#This Row],[M5B]]))</f>
        <v>0</v>
      </c>
      <c r="G1334" s="12">
        <v>1</v>
      </c>
      <c r="H1334" s="14">
        <f>IF(Table2[[#This Row],[M1A]]="","",Table2[[#This Row],[M1A]]-Table2[[#This Row],[AWAL]])</f>
        <v>-1</v>
      </c>
      <c r="J1334" s="14" t="str">
        <f>IF(Table2[[#This Row],[M2A]]="","",SUM(Table2[[#This Row],[M2A]]-Table2[[#This Row],[M2B_h]]))</f>
        <v/>
      </c>
      <c r="K1334" s="12">
        <v>0</v>
      </c>
      <c r="L1334" s="14">
        <f>IF(Table2[[#This Row],[M3A]]="","",SUM(Table2[[#This Row],[M3A]]-Table2[[#This Row],[M3B_h]]))</f>
        <v>-1</v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</v>
      </c>
      <c r="R1334" s="14">
        <f>SUM(Table2[[#This Row],[M2B]],Table2[[#This Row],[M2B_h]])</f>
        <v>1</v>
      </c>
      <c r="S1334" s="14">
        <f>SUM(Table2[[#This Row],[M3B]],Table2[[#This Row],[M3B_h]])</f>
        <v>0</v>
      </c>
      <c r="T1334" s="14">
        <f>SUM(Table2[[#This Row],[M4B]],Table2[[#This Row],[M4B_h]])</f>
        <v>0</v>
      </c>
    </row>
    <row r="1335" spans="1:20">
      <c r="A1335" s="13" t="str">
        <f>IF(Table2[[#This Row],[TT]]=0,"",ROW())</f>
        <v/>
      </c>
      <c r="B1335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35" s="16" t="s">
        <v>4599</v>
      </c>
      <c r="D1335" s="18">
        <v>2</v>
      </c>
      <c r="E1335" s="47">
        <v>240</v>
      </c>
      <c r="F1335" s="43">
        <f>IF(Table2[[#This Row],[M5B]]="",Table2[[#This Row],[M5B_h]],SUM(Table2[[#This Row],[M5B_h]],Table2[[#This Row],[M5B]]))</f>
        <v>0</v>
      </c>
      <c r="G1335" s="12">
        <v>1</v>
      </c>
      <c r="H1335" s="14">
        <f>IF(Table2[[#This Row],[M1A]]="","",Table2[[#This Row],[M1A]]-Table2[[#This Row],[AWAL]])</f>
        <v>-1</v>
      </c>
      <c r="J1335" s="14" t="str">
        <f>IF(Table2[[#This Row],[M2A]]="","",SUM(Table2[[#This Row],[M2A]]-Table2[[#This Row],[M2B_h]]))</f>
        <v/>
      </c>
      <c r="K1335" s="12">
        <v>0</v>
      </c>
      <c r="L1335" s="14">
        <f>IF(Table2[[#This Row],[M3A]]="","",SUM(Table2[[#This Row],[M3A]]-Table2[[#This Row],[M3B_h]]))</f>
        <v>-1</v>
      </c>
      <c r="N1335" s="14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0</v>
      </c>
      <c r="T1335" s="14">
        <f>SUM(Table2[[#This Row],[M4B]],Table2[[#This Row],[M4B_h]])</f>
        <v>0</v>
      </c>
    </row>
    <row r="1336" spans="1:20">
      <c r="A1336" s="13" t="str">
        <f>IF(Table2[[#This Row],[TT]]=0,"",ROW())</f>
        <v/>
      </c>
      <c r="B1336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36" s="16" t="s">
        <v>4600</v>
      </c>
      <c r="D1336" s="18">
        <v>0</v>
      </c>
      <c r="E1336" s="47"/>
      <c r="F1336" s="43">
        <f>IF(Table2[[#This Row],[M5B]]="",Table2[[#This Row],[M5B_h]],SUM(Table2[[#This Row],[M5B_h]],Table2[[#This Row],[M5B]]))</f>
        <v>0</v>
      </c>
      <c r="H1336" s="14" t="str">
        <f>IF(Table2[[#This Row],[M1A]]="","",Table2[[#This Row],[M1A]]-Table2[[#This Row],[AWAL]])</f>
        <v/>
      </c>
      <c r="J1336" s="14" t="str">
        <f>IF(Table2[[#This Row],[M2A]]="","",SUM(Table2[[#This Row],[M2A]]-Table2[[#This Row],[M2B_h]]))</f>
        <v/>
      </c>
      <c r="L1336" s="14" t="str">
        <f>IF(Table2[[#This Row],[M3A]]="","",SUM(Table2[[#This Row],[M3A]]-Table2[[#This Row],[M3B_h]]))</f>
        <v/>
      </c>
      <c r="N1336" s="14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3" t="str">
        <f>IF(Table2[[#This Row],[TT]]=0,"",ROW())</f>
        <v/>
      </c>
      <c r="B133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37" s="16" t="s">
        <v>3396</v>
      </c>
      <c r="D1337" s="18">
        <v>0</v>
      </c>
      <c r="E1337" s="47" t="s">
        <v>2615</v>
      </c>
      <c r="F1337" s="43">
        <f>IF(Table2[[#This Row],[M5B]]="",Table2[[#This Row],[M5B_h]],SUM(Table2[[#This Row],[M5B_h]],Table2[[#This Row],[M5B]]))</f>
        <v>0</v>
      </c>
      <c r="H1337" s="14" t="str">
        <f>IF(Table2[[#This Row],[M1A]]="","",Table2[[#This Row],[M1A]]-Table2[[#This Row],[AWAL]])</f>
        <v/>
      </c>
      <c r="J1337" s="14" t="str">
        <f>IF(Table2[[#This Row],[M2A]]="","",SUM(Table2[[#This Row],[M2A]]-Table2[[#This Row],[M2B_h]]))</f>
        <v/>
      </c>
      <c r="L1337" s="14" t="str">
        <f>IF(Table2[[#This Row],[M3A]]="","",SUM(Table2[[#This Row],[M3A]]-Table2[[#This Row],[M3B_h]]))</f>
        <v/>
      </c>
      <c r="N1337" s="14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0</v>
      </c>
      <c r="R1337" s="14">
        <f>SUM(Table2[[#This Row],[M2B]],Table2[[#This Row],[M2B_h]])</f>
        <v>0</v>
      </c>
      <c r="S1337" s="14">
        <f>SUM(Table2[[#This Row],[M3B]],Table2[[#This Row],[M3B_h]])</f>
        <v>0</v>
      </c>
      <c r="T1337" s="14">
        <f>SUM(Table2[[#This Row],[M4B]],Table2[[#This Row],[M4B_h]])</f>
        <v>0</v>
      </c>
    </row>
    <row r="1338" spans="1:20">
      <c r="A1338" s="13" t="str">
        <f>IF(Table2[[#This Row],[TT]]=0,"",ROW())</f>
        <v/>
      </c>
      <c r="B133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38" s="16" t="s">
        <v>3332</v>
      </c>
      <c r="D1338" s="18">
        <v>0</v>
      </c>
      <c r="E1338" s="47">
        <v>240</v>
      </c>
      <c r="F1338" s="43">
        <f>IF(Table2[[#This Row],[M5B]]="",Table2[[#This Row],[M5B_h]],SUM(Table2[[#This Row],[M5B_h]],Table2[[#This Row],[M5B]]))</f>
        <v>0</v>
      </c>
      <c r="H1338" s="14" t="str">
        <f>IF(Table2[[#This Row],[M1A]]="","",Table2[[#This Row],[M1A]]-Table2[[#This Row],[AWAL]])</f>
        <v/>
      </c>
      <c r="J1338" s="14" t="str">
        <f>IF(Table2[[#This Row],[M2A]]="","",SUM(Table2[[#This Row],[M2A]]-Table2[[#This Row],[M2B_h]]))</f>
        <v/>
      </c>
      <c r="L1338" s="14" t="str">
        <f>IF(Table2[[#This Row],[M3A]]="","",SUM(Table2[[#This Row],[M3A]]-Table2[[#This Row],[M3B_h]]))</f>
        <v/>
      </c>
      <c r="N1338" s="14" t="str">
        <f>IF(Table2[[#This Row],[M4A]]="","",SUM(Table2[[#This Row],[M4A]]-Table2[[#This Row],[M4B_h]]))</f>
        <v/>
      </c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0</v>
      </c>
      <c r="R1338" s="14">
        <f>SUM(Table2[[#This Row],[M2B]],Table2[[#This Row],[M2B_h]])</f>
        <v>0</v>
      </c>
      <c r="S1338" s="14">
        <f>SUM(Table2[[#This Row],[M3B]],Table2[[#This Row],[M3B_h]])</f>
        <v>0</v>
      </c>
      <c r="T1338" s="14">
        <f>SUM(Table2[[#This Row],[M4B]],Table2[[#This Row],[M4B_h]])</f>
        <v>0</v>
      </c>
    </row>
    <row r="1339" spans="1:20">
      <c r="A1339" s="13" t="str">
        <f>IF(Table2[[#This Row],[TT]]=0,"",ROW())</f>
        <v/>
      </c>
      <c r="B133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39" s="16" t="s">
        <v>3333</v>
      </c>
      <c r="D1339" s="18">
        <v>0</v>
      </c>
      <c r="E1339" s="47">
        <v>240</v>
      </c>
      <c r="F1339" s="43">
        <f>IF(Table2[[#This Row],[M5B]]="",Table2[[#This Row],[M5B_h]],SUM(Table2[[#This Row],[M5B_h]],Table2[[#This Row],[M5B]]))</f>
        <v>0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0</v>
      </c>
      <c r="R1339" s="14">
        <f>SUM(Table2[[#This Row],[M2B]],Table2[[#This Row],[M2B_h]])</f>
        <v>0</v>
      </c>
      <c r="S1339" s="14">
        <f>SUM(Table2[[#This Row],[M3B]],Table2[[#This Row],[M3B_h]])</f>
        <v>0</v>
      </c>
      <c r="T1339" s="14">
        <f>SUM(Table2[[#This Row],[M4B]],Table2[[#This Row],[M4B_h]])</f>
        <v>0</v>
      </c>
    </row>
    <row r="1340" spans="1:20">
      <c r="A1340" s="13" t="str">
        <f>IF(Table2[[#This Row],[TT]]=0,"",ROW())</f>
        <v/>
      </c>
      <c r="B134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40" s="16" t="s">
        <v>3334</v>
      </c>
      <c r="D1340" s="18">
        <v>0</v>
      </c>
      <c r="E1340" s="47">
        <v>240</v>
      </c>
      <c r="F1340" s="43">
        <f>IF(Table2[[#This Row],[M5B]]="",Table2[[#This Row],[M5B_h]],SUM(Table2[[#This Row],[M5B_h]],Table2[[#This Row],[M5B]]))</f>
        <v>0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0</v>
      </c>
      <c r="S1340" s="14">
        <f>SUM(Table2[[#This Row],[M3B]],Table2[[#This Row],[M3B_h]])</f>
        <v>0</v>
      </c>
      <c r="T1340" s="14">
        <f>SUM(Table2[[#This Row],[M4B]],Table2[[#This Row],[M4B_h]])</f>
        <v>0</v>
      </c>
    </row>
    <row r="1341" spans="1:20">
      <c r="A1341" s="11" t="str">
        <f>IF(Table2[[#This Row],[TT]]=0,"",ROW())</f>
        <v/>
      </c>
      <c r="B134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41" s="17" t="s">
        <v>2422</v>
      </c>
      <c r="D1341" s="18">
        <v>0</v>
      </c>
      <c r="E1341" s="22" t="s">
        <v>2630</v>
      </c>
      <c r="F1341" s="43">
        <f>IF(Table2[[#This Row],[M5B]]="",Table2[[#This Row],[M5B_h]],SUM(Table2[[#This Row],[M5B_h]],Table2[[#This Row],[M5B]]))</f>
        <v>0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0</v>
      </c>
      <c r="R1341" s="14">
        <f>SUM(Table2[[#This Row],[M2B]],Table2[[#This Row],[M2B_h]])</f>
        <v>0</v>
      </c>
      <c r="S1341" s="14">
        <f>SUM(Table2[[#This Row],[M3B]],Table2[[#This Row],[M3B_h]])</f>
        <v>0</v>
      </c>
      <c r="T1341" s="14">
        <f>SUM(Table2[[#This Row],[M4B]],Table2[[#This Row],[M4B_h]])</f>
        <v>0</v>
      </c>
    </row>
    <row r="1342" spans="1:20">
      <c r="A1342" s="11" t="str">
        <f>IF(Table2[[#This Row],[TT]]=0,"",ROW())</f>
        <v/>
      </c>
      <c r="B134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42" s="16" t="s">
        <v>2661</v>
      </c>
      <c r="D1342" s="25">
        <v>0</v>
      </c>
      <c r="E1342" s="47" t="s">
        <v>2629</v>
      </c>
      <c r="F1342" s="43">
        <f>IF(Table2[[#This Row],[M5B]]="",Table2[[#This Row],[M5B_h]],SUM(Table2[[#This Row],[M5B_h]],Table2[[#This Row],[M5B]]))</f>
        <v>0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1" t="str">
        <f>IF(Table2[[#This Row],[TT]]=0,"",ROW())</f>
        <v/>
      </c>
      <c r="B134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43" s="17" t="s">
        <v>2660</v>
      </c>
      <c r="D1343" s="18">
        <v>2</v>
      </c>
      <c r="E1343" s="22" t="s">
        <v>2629</v>
      </c>
      <c r="F1343" s="43">
        <f>IF(Table2[[#This Row],[M5B]]="",Table2[[#This Row],[M5B_h]],SUM(Table2[[#This Row],[M5B_h]],Table2[[#This Row],[M5B]]))</f>
        <v>0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K1343" s="12">
        <v>0</v>
      </c>
      <c r="L1343" s="12">
        <f>IF(Table2[[#This Row],[M3A]]="","",SUM(Table2[[#This Row],[M3A]]-Table2[[#This Row],[M3B_h]]))</f>
        <v>-2</v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</v>
      </c>
      <c r="R1343" s="14">
        <f>SUM(Table2[[#This Row],[M2B]],Table2[[#This Row],[M2B_h]])</f>
        <v>2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1" t="str">
        <f>IF(Table2[[#This Row],[TT]]=0,"",ROW())</f>
        <v/>
      </c>
      <c r="B134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44" s="17" t="s">
        <v>4390</v>
      </c>
      <c r="D1344" s="18">
        <v>0</v>
      </c>
      <c r="E1344" s="22" t="s">
        <v>2615</v>
      </c>
      <c r="F1344" s="43">
        <f>IF(Table2[[#This Row],[M5B]]="",Table2[[#This Row],[M5B_h]],SUM(Table2[[#This Row],[M5B_h]],Table2[[#This Row],[M5B]]))</f>
        <v>0</v>
      </c>
      <c r="H1344" s="12" t="str">
        <f>IF(Table2[[#This Row],[M1A]]="","",Table2[[#This Row],[M1A]]-Table2[[#This Row],[AWAL]])</f>
        <v/>
      </c>
      <c r="I1344" s="12">
        <v>2</v>
      </c>
      <c r="J1344" s="12">
        <f>IF(Table2[[#This Row],[M2A]]="","",SUM(Table2[[#This Row],[M2A]]-Table2[[#This Row],[M2B_h]]))</f>
        <v>2</v>
      </c>
      <c r="K1344" s="12">
        <v>0</v>
      </c>
      <c r="L1344" s="12">
        <f>IF(Table2[[#This Row],[M3A]]="","",SUM(Table2[[#This Row],[M3A]]-Table2[[#This Row],[M3B_h]]))</f>
        <v>-2</v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2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3" t="str">
        <f>IF(Table2[[#This Row],[TT]]=0,"",ROW())</f>
        <v/>
      </c>
      <c r="B134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45" s="16" t="s">
        <v>3183</v>
      </c>
      <c r="D1345" s="18">
        <v>0</v>
      </c>
      <c r="E1345" s="47">
        <v>240</v>
      </c>
      <c r="F1345" s="43">
        <f>IF(Table2[[#This Row],[M5B]]="",Table2[[#This Row],[M5B_h]],SUM(Table2[[#This Row],[M5B_h]],Table2[[#This Row],[M5B]]))</f>
        <v>0</v>
      </c>
      <c r="H1345" s="14" t="str">
        <f>IF(Table2[[#This Row],[M1A]]="","",Table2[[#This Row],[M1A]]-Table2[[#This Row],[AWAL]])</f>
        <v/>
      </c>
      <c r="J1345" s="14" t="str">
        <f>IF(Table2[[#This Row],[M2A]]="","",SUM(Table2[[#This Row],[M2A]]-Table2[[#This Row],[M2B_h]]))</f>
        <v/>
      </c>
      <c r="L1345" s="14" t="str">
        <f>IF(Table2[[#This Row],[M3A]]="","",SUM(Table2[[#This Row],[M3A]]-Table2[[#This Row],[M3B_h]]))</f>
        <v/>
      </c>
      <c r="N1345" s="14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0</v>
      </c>
      <c r="R1345" s="14">
        <f>SUM(Table2[[#This Row],[M2B]],Table2[[#This Row],[M2B_h]])</f>
        <v>0</v>
      </c>
      <c r="S1345" s="14">
        <f>SUM(Table2[[#This Row],[M3B]],Table2[[#This Row],[M3B_h]])</f>
        <v>0</v>
      </c>
      <c r="T1345" s="14">
        <f>SUM(Table2[[#This Row],[M4B]],Table2[[#This Row],[M4B_h]])</f>
        <v>0</v>
      </c>
    </row>
    <row r="1346" spans="1:20">
      <c r="A1346" s="61">
        <f>IF(Table2[[#This Row],[TT]]=0,"",ROW())</f>
        <v>1346</v>
      </c>
      <c r="B1346" s="6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46" s="62" t="s">
        <v>1128</v>
      </c>
      <c r="D1346" s="63">
        <v>4</v>
      </c>
      <c r="E1346" s="64" t="s">
        <v>1129</v>
      </c>
      <c r="F1346" s="65">
        <f>IF(Table2[[#This Row],[M5B]]="",Table2[[#This Row],[M5B_h]],SUM(Table2[[#This Row],[M5B_h]],Table2[[#This Row],[M5B]]))</f>
        <v>4</v>
      </c>
      <c r="G1346" s="66"/>
      <c r="H1346" s="67" t="str">
        <f>IF(Table2[[#This Row],[M1A]]="","",Table2[[#This Row],[M1A]]-Table2[[#This Row],[AWAL]])</f>
        <v/>
      </c>
      <c r="I1346" s="66"/>
      <c r="J1346" s="67" t="str">
        <f>IF(Table2[[#This Row],[M2A]]="","",SUM(Table2[[#This Row],[M2A]]-Table2[[#This Row],[M2B_h]]))</f>
        <v/>
      </c>
      <c r="K1346" s="66"/>
      <c r="L1346" s="67" t="str">
        <f>IF(Table2[[#This Row],[M3A]]="","",SUM(Table2[[#This Row],[M3A]]-Table2[[#This Row],[M3B_h]]))</f>
        <v/>
      </c>
      <c r="M1346" s="66"/>
      <c r="N1346" s="67" t="str">
        <f>IF(Table2[[#This Row],[M4A]]="","",SUM(Table2[[#This Row],[M4A]]-Table2[[#This Row],[M4B_h]]))</f>
        <v/>
      </c>
      <c r="O1346" s="67"/>
      <c r="P1346" s="67" t="str">
        <f>IF(Table2[[#This Row],[M5A]]="","",SUM(Table2[[#This Row],[M5A]]-Table2[[#This Row],[M5B_h]]))</f>
        <v/>
      </c>
      <c r="Q1346" s="67">
        <f>SUM(Table2[[#This Row],[AWAL]],Table2[[#This Row],[M1B]])</f>
        <v>4</v>
      </c>
      <c r="R1346" s="67">
        <f>SUM(Table2[[#This Row],[M2B]],Table2[[#This Row],[M2B_h]])</f>
        <v>4</v>
      </c>
      <c r="S1346" s="67">
        <f>SUM(Table2[[#This Row],[M3B]],Table2[[#This Row],[M3B_h]])</f>
        <v>4</v>
      </c>
      <c r="T1346" s="67">
        <f>SUM(Table2[[#This Row],[M4B]],Table2[[#This Row],[M4B_h]])</f>
        <v>4</v>
      </c>
    </row>
    <row r="1347" spans="1:20">
      <c r="A1347" s="61">
        <f>IF(Table2[[#This Row],[TT]]=0,"",ROW())</f>
        <v>1347</v>
      </c>
      <c r="B1347" s="6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47" s="62" t="s">
        <v>1130</v>
      </c>
      <c r="D1347" s="63">
        <v>18</v>
      </c>
      <c r="E1347" s="64" t="s">
        <v>1129</v>
      </c>
      <c r="F1347" s="65">
        <f>IF(Table2[[#This Row],[M5B]]="",Table2[[#This Row],[M5B_h]],SUM(Table2[[#This Row],[M5B_h]],Table2[[#This Row],[M5B]]))</f>
        <v>18</v>
      </c>
      <c r="G1347" s="66"/>
      <c r="H1347" s="67" t="str">
        <f>IF(Table2[[#This Row],[M1A]]="","",Table2[[#This Row],[M1A]]-Table2[[#This Row],[AWAL]])</f>
        <v/>
      </c>
      <c r="I1347" s="66"/>
      <c r="J1347" s="67" t="str">
        <f>IF(Table2[[#This Row],[M2A]]="","",SUM(Table2[[#This Row],[M2A]]-Table2[[#This Row],[M2B_h]]))</f>
        <v/>
      </c>
      <c r="K1347" s="66"/>
      <c r="L1347" s="67" t="str">
        <f>IF(Table2[[#This Row],[M3A]]="","",SUM(Table2[[#This Row],[M3A]]-Table2[[#This Row],[M3B_h]]))</f>
        <v/>
      </c>
      <c r="M1347" s="66"/>
      <c r="N1347" s="67" t="str">
        <f>IF(Table2[[#This Row],[M4A]]="","",SUM(Table2[[#This Row],[M4A]]-Table2[[#This Row],[M4B_h]]))</f>
        <v/>
      </c>
      <c r="O1347" s="67"/>
      <c r="P1347" s="67" t="str">
        <f>IF(Table2[[#This Row],[M5A]]="","",SUM(Table2[[#This Row],[M5A]]-Table2[[#This Row],[M5B_h]]))</f>
        <v/>
      </c>
      <c r="Q1347" s="67">
        <f>SUM(Table2[[#This Row],[AWAL]],Table2[[#This Row],[M1B]])</f>
        <v>18</v>
      </c>
      <c r="R1347" s="67">
        <f>SUM(Table2[[#This Row],[M2B]],Table2[[#This Row],[M2B_h]])</f>
        <v>18</v>
      </c>
      <c r="S1347" s="67">
        <f>SUM(Table2[[#This Row],[M3B]],Table2[[#This Row],[M3B_h]])</f>
        <v>18</v>
      </c>
      <c r="T1347" s="67">
        <f>SUM(Table2[[#This Row],[M4B]],Table2[[#This Row],[M4B_h]])</f>
        <v>18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48" s="16" t="s">
        <v>1131</v>
      </c>
      <c r="D1348" s="25">
        <v>1</v>
      </c>
      <c r="E1348" s="47" t="s">
        <v>1132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49" s="16" t="s">
        <v>1133</v>
      </c>
      <c r="D1349" s="25">
        <v>5</v>
      </c>
      <c r="E1349" s="47" t="s">
        <v>1134</v>
      </c>
      <c r="F1349" s="43">
        <f>IF(Table2[[#This Row],[M5B]]="",Table2[[#This Row],[M5B_h]],SUM(Table2[[#This Row],[M5B_h]],Table2[[#This Row],[M5B]]))</f>
        <v>5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5</v>
      </c>
      <c r="R1349" s="14">
        <f>SUM(Table2[[#This Row],[M2B]],Table2[[#This Row],[M2B_h]])</f>
        <v>5</v>
      </c>
      <c r="S1349" s="14">
        <f>SUM(Table2[[#This Row],[M3B]],Table2[[#This Row],[M3B_h]])</f>
        <v>5</v>
      </c>
      <c r="T1349" s="14">
        <f>SUM(Table2[[#This Row],[M4B]],Table2[[#This Row],[M4B_h]])</f>
        <v>5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50" s="17" t="s">
        <v>1135</v>
      </c>
      <c r="D1350" s="18">
        <v>2</v>
      </c>
      <c r="E1350" s="22" t="s">
        <v>4377</v>
      </c>
      <c r="F1350" s="43">
        <f>IF(Table2[[#This Row],[M5B]]="",Table2[[#This Row],[M5B_h]],SUM(Table2[[#This Row],[M5B_h]],Table2[[#This Row],[M5B]]))</f>
        <v>2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2</v>
      </c>
      <c r="R1350" s="14">
        <f>SUM(Table2[[#This Row],[M2B]],Table2[[#This Row],[M2B_h]])</f>
        <v>2</v>
      </c>
      <c r="S1350" s="14">
        <f>SUM(Table2[[#This Row],[M3B]],Table2[[#This Row],[M3B_h]])</f>
        <v>2</v>
      </c>
      <c r="T1350" s="14">
        <f>SUM(Table2[[#This Row],[M4B]],Table2[[#This Row],[M4B_h]])</f>
        <v>2</v>
      </c>
    </row>
    <row r="1351" spans="1:20">
      <c r="A1351" s="13" t="str">
        <f>IF(Table2[[#This Row],[TT]]=0,"",ROW())</f>
        <v/>
      </c>
      <c r="B135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51" s="16" t="s">
        <v>2937</v>
      </c>
      <c r="D1351" s="18">
        <v>0</v>
      </c>
      <c r="E1351" s="47" t="s">
        <v>2938</v>
      </c>
      <c r="F1351" s="43">
        <f>IF(Table2[[#This Row],[M5B]]="",Table2[[#This Row],[M5B_h]],SUM(Table2[[#This Row],[M5B_h]],Table2[[#This Row],[M5B]]))</f>
        <v>0</v>
      </c>
      <c r="H1351" s="14" t="str">
        <f>IF(Table2[[#This Row],[M1A]]="","",Table2[[#This Row],[M1A]]-Table2[[#This Row],[AWAL]])</f>
        <v/>
      </c>
      <c r="J1351" s="14" t="str">
        <f>IF(Table2[[#This Row],[M2A]]="","",SUM(Table2[[#This Row],[M2A]]-Table2[[#This Row],[M2B_h]]))</f>
        <v/>
      </c>
      <c r="L1351" s="14" t="str">
        <f>IF(Table2[[#This Row],[M3A]]="","",SUM(Table2[[#This Row],[M3A]]-Table2[[#This Row],[M3B_h]]))</f>
        <v/>
      </c>
      <c r="N1351" s="14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0</v>
      </c>
      <c r="R1351" s="14">
        <f>SUM(Table2[[#This Row],[M2B]],Table2[[#This Row],[M2B_h]])</f>
        <v>0</v>
      </c>
      <c r="S1351" s="14">
        <f>SUM(Table2[[#This Row],[M3B]],Table2[[#This Row],[M3B_h]])</f>
        <v>0</v>
      </c>
      <c r="T1351" s="14">
        <f>SUM(Table2[[#This Row],[M4B]],Table2[[#This Row],[M4B_h]])</f>
        <v>0</v>
      </c>
    </row>
    <row r="1352" spans="1:20">
      <c r="A1352" s="11" t="str">
        <f>IF(Table2[[#This Row],[TT]]=0,"",ROW())</f>
        <v/>
      </c>
      <c r="B135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52" s="21" t="s">
        <v>2594</v>
      </c>
      <c r="D1352" s="22">
        <v>0</v>
      </c>
      <c r="E1352" s="22">
        <v>100</v>
      </c>
      <c r="F1352" s="43">
        <f>IF(Table2[[#This Row],[M5B]]="",Table2[[#This Row],[M5B_h]],SUM(Table2[[#This Row],[M5B_h]],Table2[[#This Row],[M5B]]))</f>
        <v>0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0</v>
      </c>
      <c r="R1352" s="14">
        <f>SUM(Table2[[#This Row],[M2B]],Table2[[#This Row],[M2B_h]])</f>
        <v>0</v>
      </c>
      <c r="S1352" s="14">
        <f>SUM(Table2[[#This Row],[M3B]],Table2[[#This Row],[M3B_h]])</f>
        <v>0</v>
      </c>
      <c r="T1352" s="14">
        <f>SUM(Table2[[#This Row],[M4B]],Table2[[#This Row],[M4B_h]])</f>
        <v>0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3" s="16" t="s">
        <v>2859</v>
      </c>
      <c r="D1353" s="18">
        <v>16</v>
      </c>
      <c r="E1353" s="47">
        <v>100</v>
      </c>
      <c r="F1353" s="43">
        <f>IF(Table2[[#This Row],[M5B]]="",Table2[[#This Row],[M5B_h]],SUM(Table2[[#This Row],[M5B_h]],Table2[[#This Row],[M5B]]))</f>
        <v>0</v>
      </c>
      <c r="G1353" s="12">
        <v>0</v>
      </c>
      <c r="H1353" s="14">
        <f>IF(Table2[[#This Row],[M1A]]="","",Table2[[#This Row],[M1A]]-Table2[[#This Row],[AWAL]])</f>
        <v>-16</v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4" s="16" t="s">
        <v>3284</v>
      </c>
      <c r="D1354" s="18">
        <v>0</v>
      </c>
      <c r="E1354" s="47" t="s">
        <v>3285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1" t="str">
        <f>IF(Table2[[#This Row],[TT]]=0,"",ROW())</f>
        <v/>
      </c>
      <c r="B135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55" s="23" t="s">
        <v>4574</v>
      </c>
      <c r="D1355" s="24">
        <v>2</v>
      </c>
      <c r="E1355" s="48">
        <v>50</v>
      </c>
      <c r="F1355" s="43">
        <f>IF(Table2[[#This Row],[M5B]]="",Table2[[#This Row],[M5B_h]],SUM(Table2[[#This Row],[M5B_h]],Table2[[#This Row],[M5B]]))</f>
        <v>0</v>
      </c>
      <c r="G1355" s="12">
        <v>0</v>
      </c>
      <c r="H1355" s="12">
        <f>IF(Table2[[#This Row],[M1A]]="","",Table2[[#This Row],[M1A]]-Table2[[#This Row],[AWAL]])</f>
        <v>-2</v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56" s="17" t="s">
        <v>1136</v>
      </c>
      <c r="D1356" s="18">
        <v>12</v>
      </c>
      <c r="E1356" s="22">
        <v>100</v>
      </c>
      <c r="F1356" s="43">
        <f>IF(Table2[[#This Row],[M5B]]="",Table2[[#This Row],[M5B_h]],SUM(Table2[[#This Row],[M5B_h]],Table2[[#This Row],[M5B]]))</f>
        <v>12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12</v>
      </c>
      <c r="R1356" s="14">
        <f>SUM(Table2[[#This Row],[M2B]],Table2[[#This Row],[M2B_h]])</f>
        <v>12</v>
      </c>
      <c r="S1356" s="14">
        <f>SUM(Table2[[#This Row],[M3B]],Table2[[#This Row],[M3B_h]])</f>
        <v>12</v>
      </c>
      <c r="T1356" s="14">
        <f>SUM(Table2[[#This Row],[M4B]],Table2[[#This Row],[M4B_h]])</f>
        <v>12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57" s="17" t="s">
        <v>1137</v>
      </c>
      <c r="D1357" s="18">
        <v>1</v>
      </c>
      <c r="E1357" s="22" t="s">
        <v>531</v>
      </c>
      <c r="F1357" s="43">
        <f>IF(Table2[[#This Row],[M5B]]="",Table2[[#This Row],[M5B_h]],SUM(Table2[[#This Row],[M5B_h]],Table2[[#This Row],[M5B]]))</f>
        <v>1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58" s="17" t="s">
        <v>1138</v>
      </c>
      <c r="D1358" s="18">
        <v>1</v>
      </c>
      <c r="E1358" s="22" t="s">
        <v>264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59" s="21" t="s">
        <v>1139</v>
      </c>
      <c r="D1359" s="22">
        <v>3</v>
      </c>
      <c r="E1359" s="22" t="s">
        <v>264</v>
      </c>
      <c r="F1359" s="43">
        <f>IF(Table2[[#This Row],[M5B]]="",Table2[[#This Row],[M5B_h]],SUM(Table2[[#This Row],[M5B_h]],Table2[[#This Row],[M5B]]))</f>
        <v>3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3</v>
      </c>
      <c r="R1359" s="14">
        <f>SUM(Table2[[#This Row],[M2B]],Table2[[#This Row],[M2B_h]])</f>
        <v>3</v>
      </c>
      <c r="S1359" s="14">
        <f>SUM(Table2[[#This Row],[M3B]],Table2[[#This Row],[M3B_h]])</f>
        <v>3</v>
      </c>
      <c r="T1359" s="14">
        <f>SUM(Table2[[#This Row],[M4B]],Table2[[#This Row],[M4B_h]])</f>
        <v>3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60" s="21" t="s">
        <v>1140</v>
      </c>
      <c r="D1360" s="22">
        <v>3</v>
      </c>
      <c r="E1360" s="22" t="s">
        <v>665</v>
      </c>
      <c r="F1360" s="43">
        <f>IF(Table2[[#This Row],[M5B]]="",Table2[[#This Row],[M5B_h]],SUM(Table2[[#This Row],[M5B_h]],Table2[[#This Row],[M5B]]))</f>
        <v>3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3</v>
      </c>
      <c r="R1360" s="14">
        <f>SUM(Table2[[#This Row],[M2B]],Table2[[#This Row],[M2B_h]])</f>
        <v>3</v>
      </c>
      <c r="S1360" s="14">
        <f>SUM(Table2[[#This Row],[M3B]],Table2[[#This Row],[M3B_h]])</f>
        <v>3</v>
      </c>
      <c r="T1360" s="14">
        <f>SUM(Table2[[#This Row],[M4B]],Table2[[#This Row],[M4B_h]])</f>
        <v>3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61" s="21" t="s">
        <v>1141</v>
      </c>
      <c r="D1361" s="22">
        <v>1</v>
      </c>
      <c r="E1361" s="22" t="s">
        <v>1142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2" s="17" t="s">
        <v>1143</v>
      </c>
      <c r="D1362" s="18">
        <v>1</v>
      </c>
      <c r="E1362" s="22" t="s">
        <v>2806</v>
      </c>
      <c r="F1362" s="43">
        <f>IF(Table2[[#This Row],[M5B]]="",Table2[[#This Row],[M5B_h]],SUM(Table2[[#This Row],[M5B_h]],Table2[[#This Row],[M5B]]))</f>
        <v>1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</v>
      </c>
      <c r="R1362" s="14">
        <f>SUM(Table2[[#This Row],[M2B]],Table2[[#This Row],[M2B_h]])</f>
        <v>1</v>
      </c>
      <c r="S1362" s="14">
        <f>SUM(Table2[[#This Row],[M3B]],Table2[[#This Row],[M3B_h]])</f>
        <v>1</v>
      </c>
      <c r="T1362" s="14">
        <f>SUM(Table2[[#This Row],[M4B]],Table2[[#This Row],[M4B_h]])</f>
        <v>1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3" s="17" t="s">
        <v>1143</v>
      </c>
      <c r="D1363" s="18">
        <v>1</v>
      </c>
      <c r="E1363" s="22" t="s">
        <v>246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64" s="17" t="s">
        <v>1144</v>
      </c>
      <c r="D1364" s="18">
        <v>2</v>
      </c>
      <c r="E1364" s="22" t="s">
        <v>238</v>
      </c>
      <c r="F1364" s="43">
        <f>IF(Table2[[#This Row],[M5B]]="",Table2[[#This Row],[M5B_h]],SUM(Table2[[#This Row],[M5B_h]],Table2[[#This Row],[M5B]]))</f>
        <v>2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2</v>
      </c>
      <c r="R1364" s="14">
        <f>SUM(Table2[[#This Row],[M2B]],Table2[[#This Row],[M2B_h]])</f>
        <v>2</v>
      </c>
      <c r="S1364" s="14">
        <f>SUM(Table2[[#This Row],[M3B]],Table2[[#This Row],[M3B_h]])</f>
        <v>2</v>
      </c>
      <c r="T1364" s="14">
        <f>SUM(Table2[[#This Row],[M4B]],Table2[[#This Row],[M4B_h]])</f>
        <v>2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65" s="17" t="s">
        <v>1145</v>
      </c>
      <c r="D1365" s="18">
        <v>2</v>
      </c>
      <c r="E1365" s="22" t="s">
        <v>212</v>
      </c>
      <c r="F1365" s="43">
        <f>IF(Table2[[#This Row],[M5B]]="",Table2[[#This Row],[M5B_h]],SUM(Table2[[#This Row],[M5B_h]],Table2[[#This Row],[M5B]]))</f>
        <v>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2</v>
      </c>
      <c r="R1365" s="14">
        <f>SUM(Table2[[#This Row],[M2B]],Table2[[#This Row],[M2B_h]])</f>
        <v>2</v>
      </c>
      <c r="S1365" s="14">
        <f>SUM(Table2[[#This Row],[M3B]],Table2[[#This Row],[M3B_h]])</f>
        <v>2</v>
      </c>
      <c r="T1365" s="14">
        <f>SUM(Table2[[#This Row],[M4B]],Table2[[#This Row],[M4B_h]])</f>
        <v>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66" s="17" t="s">
        <v>1146</v>
      </c>
      <c r="D1366" s="18">
        <v>4</v>
      </c>
      <c r="E1366" s="22" t="s">
        <v>531</v>
      </c>
      <c r="F1366" s="43">
        <f>IF(Table2[[#This Row],[M5B]]="",Table2[[#This Row],[M5B_h]],SUM(Table2[[#This Row],[M5B_h]],Table2[[#This Row],[M5B]]))</f>
        <v>4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4</v>
      </c>
      <c r="R1366" s="14">
        <f>SUM(Table2[[#This Row],[M2B]],Table2[[#This Row],[M2B_h]])</f>
        <v>4</v>
      </c>
      <c r="S1366" s="14">
        <f>SUM(Table2[[#This Row],[M3B]],Table2[[#This Row],[M3B_h]])</f>
        <v>4</v>
      </c>
      <c r="T1366" s="14">
        <f>SUM(Table2[[#This Row],[M4B]],Table2[[#This Row],[M4B_h]])</f>
        <v>4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67" s="21" t="s">
        <v>4515</v>
      </c>
      <c r="D1367" s="22">
        <v>6</v>
      </c>
      <c r="E1367" s="22" t="s">
        <v>4463</v>
      </c>
      <c r="F1367" s="43">
        <f>IF(Table2[[#This Row],[M5B]]="",Table2[[#This Row],[M5B_h]],SUM(Table2[[#This Row],[M5B_h]],Table2[[#This Row],[M5B]]))</f>
        <v>6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6</v>
      </c>
      <c r="R1367" s="14">
        <f>SUM(Table2[[#This Row],[M2B]],Table2[[#This Row],[M2B_h]])</f>
        <v>6</v>
      </c>
      <c r="S1367" s="14">
        <f>SUM(Table2[[#This Row],[M3B]],Table2[[#This Row],[M3B_h]])</f>
        <v>6</v>
      </c>
      <c r="T1367" s="14">
        <f>SUM(Table2[[#This Row],[M4B]],Table2[[#This Row],[M4B_h]])</f>
        <v>6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68" s="21" t="s">
        <v>1147</v>
      </c>
      <c r="D1368" s="22">
        <v>1</v>
      </c>
      <c r="E1368" s="22" t="s">
        <v>1148</v>
      </c>
      <c r="F1368" s="43">
        <f>IF(Table2[[#This Row],[M5B]]="",Table2[[#This Row],[M5B_h]],SUM(Table2[[#This Row],[M5B_h]],Table2[[#This Row],[M5B]]))</f>
        <v>1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69" s="21" t="s">
        <v>1149</v>
      </c>
      <c r="D1369" s="22">
        <v>2</v>
      </c>
      <c r="E1369" s="22" t="s">
        <v>1150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70" s="21" t="s">
        <v>1151</v>
      </c>
      <c r="D1370" s="22">
        <v>1</v>
      </c>
      <c r="E1370" s="22" t="s">
        <v>540</v>
      </c>
      <c r="F1370" s="43">
        <f>IF(Table2[[#This Row],[M5B]]="",Table2[[#This Row],[M5B_h]],SUM(Table2[[#This Row],[M5B_h]],Table2[[#This Row],[M5B]]))</f>
        <v>1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71" s="17" t="s">
        <v>1152</v>
      </c>
      <c r="D1371" s="18">
        <v>1</v>
      </c>
      <c r="E1371" s="22" t="s">
        <v>1153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01">
        <f>IF(Table2[[#This Row],[TT]]=0,"",ROW())</f>
        <v>1372</v>
      </c>
      <c r="B1372" s="101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72" s="102" t="s">
        <v>4655</v>
      </c>
      <c r="D1372" s="103"/>
      <c r="E1372" s="104" t="s">
        <v>2467</v>
      </c>
      <c r="F1372" s="105">
        <f>IF(Table2[[#This Row],[M5B]]="",Table2[[#This Row],[M5B_h]],SUM(Table2[[#This Row],[M5B_h]],Table2[[#This Row],[M5B]]))</f>
        <v>1</v>
      </c>
      <c r="G1372" s="106">
        <v>1</v>
      </c>
      <c r="H1372" s="107">
        <f>IF(Table2[[#This Row],[M1A]]="","",Table2[[#This Row],[M1A]]-Table2[[#This Row],[AWAL]])</f>
        <v>1</v>
      </c>
      <c r="I1372" s="106"/>
      <c r="J1372" s="107" t="str">
        <f>IF(Table2[[#This Row],[M2A]]="","",SUM(Table2[[#This Row],[M2A]]-Table2[[#This Row],[M2B_h]]))</f>
        <v/>
      </c>
      <c r="K1372" s="106"/>
      <c r="L1372" s="107" t="str">
        <f>IF(Table2[[#This Row],[M3A]]="","",SUM(Table2[[#This Row],[M3A]]-Table2[[#This Row],[M3B_h]]))</f>
        <v/>
      </c>
      <c r="M1372" s="106"/>
      <c r="N1372" s="107" t="str">
        <f>IF(Table2[[#This Row],[M4A]]="","",SUM(Table2[[#This Row],[M4A]]-Table2[[#This Row],[M4B_h]]))</f>
        <v/>
      </c>
      <c r="O1372" s="107"/>
      <c r="P1372" s="107" t="str">
        <f>IF(Table2[[#This Row],[M5A]]="","",SUM(Table2[[#This Row],[M5A]]-Table2[[#This Row],[M5B_h]]))</f>
        <v/>
      </c>
      <c r="Q1372" s="107">
        <f>SUM(Table2[[#This Row],[AWAL]],Table2[[#This Row],[M1B]])</f>
        <v>1</v>
      </c>
      <c r="R1372" s="107">
        <f>SUM(Table2[[#This Row],[M2B]],Table2[[#This Row],[M2B_h]])</f>
        <v>1</v>
      </c>
      <c r="S1372" s="107">
        <f>SUM(Table2[[#This Row],[M3B]],Table2[[#This Row],[M3B_h]])</f>
        <v>1</v>
      </c>
      <c r="T1372" s="107">
        <f>SUM(Table2[[#This Row],[M4B]],Table2[[#This Row],[M4B_h]])</f>
        <v>1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73" s="17" t="s">
        <v>1154</v>
      </c>
      <c r="D1373" s="18">
        <v>15</v>
      </c>
      <c r="E1373" s="22" t="s">
        <v>1134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74" s="21" t="s">
        <v>1155</v>
      </c>
      <c r="D1374" s="22">
        <v>5</v>
      </c>
      <c r="E1374" s="22" t="s">
        <v>1134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75" s="17" t="s">
        <v>1156</v>
      </c>
      <c r="D1375" s="18">
        <v>3</v>
      </c>
      <c r="E1375" s="22" t="s">
        <v>531</v>
      </c>
      <c r="F1375" s="43">
        <f>IF(Table2[[#This Row],[M5B]]="",Table2[[#This Row],[M5B_h]],SUM(Table2[[#This Row],[M5B_h]],Table2[[#This Row],[M5B]]))</f>
        <v>3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3</v>
      </c>
      <c r="R1375" s="14">
        <f>SUM(Table2[[#This Row],[M2B]],Table2[[#This Row],[M2B_h]])</f>
        <v>3</v>
      </c>
      <c r="S1375" s="14">
        <f>SUM(Table2[[#This Row],[M3B]],Table2[[#This Row],[M3B_h]])</f>
        <v>3</v>
      </c>
      <c r="T1375" s="14">
        <f>SUM(Table2[[#This Row],[M4B]],Table2[[#This Row],[M4B_h]])</f>
        <v>3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76" s="17" t="s">
        <v>1157</v>
      </c>
      <c r="D1376" s="18">
        <v>2</v>
      </c>
      <c r="E1376" s="22" t="s">
        <v>1158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77" s="17" t="s">
        <v>1159</v>
      </c>
      <c r="D1377" s="18">
        <v>3</v>
      </c>
      <c r="E1377" s="22" t="s">
        <v>241</v>
      </c>
      <c r="F1377" s="43">
        <f>IF(Table2[[#This Row],[M5B]]="",Table2[[#This Row],[M5B_h]],SUM(Table2[[#This Row],[M5B_h]],Table2[[#This Row],[M5B]]))</f>
        <v>3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3</v>
      </c>
      <c r="R1377" s="14">
        <f>SUM(Table2[[#This Row],[M2B]],Table2[[#This Row],[M2B_h]])</f>
        <v>3</v>
      </c>
      <c r="S1377" s="14">
        <f>SUM(Table2[[#This Row],[M3B]],Table2[[#This Row],[M3B_h]])</f>
        <v>3</v>
      </c>
      <c r="T1377" s="14">
        <f>SUM(Table2[[#This Row],[M4B]],Table2[[#This Row],[M4B_h]])</f>
        <v>3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78" s="17" t="s">
        <v>1160</v>
      </c>
      <c r="D1378" s="18">
        <v>3</v>
      </c>
      <c r="E1378" s="22" t="s">
        <v>241</v>
      </c>
      <c r="F1378" s="43">
        <f>IF(Table2[[#This Row],[M5B]]="",Table2[[#This Row],[M5B_h]],SUM(Table2[[#This Row],[M5B_h]],Table2[[#This Row],[M5B]]))</f>
        <v>3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3</v>
      </c>
      <c r="R1378" s="14">
        <f>SUM(Table2[[#This Row],[M2B]],Table2[[#This Row],[M2B_h]])</f>
        <v>3</v>
      </c>
      <c r="S1378" s="14">
        <f>SUM(Table2[[#This Row],[M3B]],Table2[[#This Row],[M3B_h]])</f>
        <v>3</v>
      </c>
      <c r="T1378" s="14">
        <f>SUM(Table2[[#This Row],[M4B]],Table2[[#This Row],[M4B_h]])</f>
        <v>3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79" s="17" t="s">
        <v>1161</v>
      </c>
      <c r="D1379" s="18">
        <v>5</v>
      </c>
      <c r="E1379" s="22" t="s">
        <v>531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-2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3" t="str">
        <f>IF(Table2[[#This Row],[TT]]=0,"",ROW())</f>
        <v/>
      </c>
      <c r="B138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80" s="16" t="s">
        <v>3152</v>
      </c>
      <c r="D1380" s="18">
        <v>0</v>
      </c>
      <c r="E1380" s="47" t="s">
        <v>3153</v>
      </c>
      <c r="F1380" s="43">
        <f>IF(Table2[[#This Row],[M5B]]="",Table2[[#This Row],[M5B_h]],SUM(Table2[[#This Row],[M5B_h]],Table2[[#This Row],[M5B]]))</f>
        <v>0</v>
      </c>
      <c r="H1380" s="14" t="str">
        <f>IF(Table2[[#This Row],[M1A]]="","",Table2[[#This Row],[M1A]]-Table2[[#This Row],[AWAL]])</f>
        <v/>
      </c>
      <c r="J1380" s="14" t="str">
        <f>IF(Table2[[#This Row],[M2A]]="","",SUM(Table2[[#This Row],[M2A]]-Table2[[#This Row],[M2B_h]]))</f>
        <v/>
      </c>
      <c r="L1380" s="14" t="str">
        <f>IF(Table2[[#This Row],[M3A]]="","",SUM(Table2[[#This Row],[M3A]]-Table2[[#This Row],[M3B_h]]))</f>
        <v/>
      </c>
      <c r="N1380" s="14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0</v>
      </c>
      <c r="R1380" s="14">
        <f>SUM(Table2[[#This Row],[M2B]],Table2[[#This Row],[M2B_h]])</f>
        <v>0</v>
      </c>
      <c r="S1380" s="14">
        <f>SUM(Table2[[#This Row],[M3B]],Table2[[#This Row],[M3B_h]])</f>
        <v>0</v>
      </c>
      <c r="T1380" s="14">
        <f>SUM(Table2[[#This Row],[M4B]],Table2[[#This Row],[M4B_h]])</f>
        <v>0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81" s="17" t="s">
        <v>4407</v>
      </c>
      <c r="D1381" s="18">
        <v>4</v>
      </c>
      <c r="E1381" s="22" t="s">
        <v>2724</v>
      </c>
      <c r="F1381" s="43">
        <f>IF(Table2[[#This Row],[M5B]]="",Table2[[#This Row],[M5B_h]],SUM(Table2[[#This Row],[M5B_h]],Table2[[#This Row],[M5B]]))</f>
        <v>4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4</v>
      </c>
      <c r="R1381" s="14">
        <f>SUM(Table2[[#This Row],[M2B]],Table2[[#This Row],[M2B_h]])</f>
        <v>4</v>
      </c>
      <c r="S1381" s="14">
        <f>SUM(Table2[[#This Row],[M3B]],Table2[[#This Row],[M3B_h]])</f>
        <v>4</v>
      </c>
      <c r="T1381" s="14">
        <f>SUM(Table2[[#This Row],[M4B]],Table2[[#This Row],[M4B_h]])</f>
        <v>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82" s="17" t="s">
        <v>2725</v>
      </c>
      <c r="D1382" s="18">
        <v>1</v>
      </c>
      <c r="E1382" s="22" t="s">
        <v>2724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83" s="17" t="s">
        <v>4378</v>
      </c>
      <c r="D1383" s="18">
        <v>1</v>
      </c>
      <c r="E1383" s="22">
        <v>500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3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384" s="17" t="s">
        <v>4575</v>
      </c>
      <c r="D1384" s="18">
        <v>3</v>
      </c>
      <c r="E1384" s="22">
        <v>500</v>
      </c>
      <c r="F1384" s="43">
        <f>IF(Table2[[#This Row],[M5B]]="",Table2[[#This Row],[M5B_h]],SUM(Table2[[#This Row],[M5B_h]],Table2[[#This Row],[M5B]]))</f>
        <v>3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3</v>
      </c>
      <c r="R1384" s="14">
        <f>SUM(Table2[[#This Row],[M2B]],Table2[[#This Row],[M2B_h]])</f>
        <v>3</v>
      </c>
      <c r="S1384" s="14">
        <f>SUM(Table2[[#This Row],[M3B]],Table2[[#This Row],[M3B_h]])</f>
        <v>3</v>
      </c>
      <c r="T1384" s="14">
        <f>SUM(Table2[[#This Row],[M4B]],Table2[[#This Row],[M4B_h]])</f>
        <v>3</v>
      </c>
    </row>
    <row r="1385" spans="1:20">
      <c r="A1385" s="13">
        <f>IF(Table2[[#This Row],[TT]]=0,"",ROW())</f>
        <v>1385</v>
      </c>
      <c r="B1385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85" s="16" t="s">
        <v>1162</v>
      </c>
      <c r="D1385" s="25">
        <v>1</v>
      </c>
      <c r="E1385" s="47" t="s">
        <v>1163</v>
      </c>
      <c r="F1385" s="43">
        <f>IF(Table2[[#This Row],[M5B]]="",Table2[[#This Row],[M5B_h]],SUM(Table2[[#This Row],[M5B_h]],Table2[[#This Row],[M5B]]))</f>
        <v>1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3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86" s="16" t="s">
        <v>1164</v>
      </c>
      <c r="D1386" s="25">
        <v>1</v>
      </c>
      <c r="E1386" s="47" t="s">
        <v>1163</v>
      </c>
      <c r="F1386" s="43">
        <f>IF(Table2[[#This Row],[M5B]]="",Table2[[#This Row],[M5B_h]],SUM(Table2[[#This Row],[M5B_h]],Table2[[#This Row],[M5B]]))</f>
        <v>1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87" s="17" t="s">
        <v>1165</v>
      </c>
      <c r="D1387" s="18">
        <v>8</v>
      </c>
      <c r="E1387" s="22" t="s">
        <v>531</v>
      </c>
      <c r="F1387" s="43">
        <f>IF(Table2[[#This Row],[M5B]]="",Table2[[#This Row],[M5B_h]],SUM(Table2[[#This Row],[M5B_h]],Table2[[#This Row],[M5B]]))</f>
        <v>8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8</v>
      </c>
      <c r="R1387" s="14">
        <f>SUM(Table2[[#This Row],[M2B]],Table2[[#This Row],[M2B_h]])</f>
        <v>8</v>
      </c>
      <c r="S1387" s="14">
        <f>SUM(Table2[[#This Row],[M3B]],Table2[[#This Row],[M3B_h]])</f>
        <v>8</v>
      </c>
      <c r="T1387" s="14">
        <f>SUM(Table2[[#This Row],[M4B]],Table2[[#This Row],[M4B_h]])</f>
        <v>8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88" s="17" t="s">
        <v>4455</v>
      </c>
      <c r="D1388" s="18">
        <v>18</v>
      </c>
      <c r="E1388" s="22">
        <v>200</v>
      </c>
      <c r="F1388" s="43">
        <f>IF(Table2[[#This Row],[M5B]]="",Table2[[#This Row],[M5B_h]],SUM(Table2[[#This Row],[M5B_h]],Table2[[#This Row],[M5B]]))</f>
        <v>17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K1388" s="12">
        <v>17</v>
      </c>
      <c r="L1388" s="12">
        <f>IF(Table2[[#This Row],[M3A]]="","",SUM(Table2[[#This Row],[M3A]]-Table2[[#This Row],[M3B_h]]))</f>
        <v>-1</v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18</v>
      </c>
      <c r="R1388" s="14">
        <f>SUM(Table2[[#This Row],[M2B]],Table2[[#This Row],[M2B_h]])</f>
        <v>18</v>
      </c>
      <c r="S1388" s="14">
        <f>SUM(Table2[[#This Row],[M3B]],Table2[[#This Row],[M3B_h]])</f>
        <v>17</v>
      </c>
      <c r="T1388" s="14">
        <f>SUM(Table2[[#This Row],[M4B]],Table2[[#This Row],[M4B_h]])</f>
        <v>17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89" s="17" t="s">
        <v>4350</v>
      </c>
      <c r="D1389" s="18">
        <v>3</v>
      </c>
      <c r="E1389" s="22">
        <v>200</v>
      </c>
      <c r="F1389" s="43">
        <f>IF(Table2[[#This Row],[M5B]]="",Table2[[#This Row],[M5B_h]],SUM(Table2[[#This Row],[M5B_h]],Table2[[#This Row],[M5B]]))</f>
        <v>3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3</v>
      </c>
      <c r="R1389" s="14">
        <f>SUM(Table2[[#This Row],[M2B]],Table2[[#This Row],[M2B_h]])</f>
        <v>3</v>
      </c>
      <c r="S1389" s="14">
        <f>SUM(Table2[[#This Row],[M3B]],Table2[[#This Row],[M3B_h]])</f>
        <v>3</v>
      </c>
      <c r="T1389" s="14">
        <f>SUM(Table2[[#This Row],[M4B]],Table2[[#This Row],[M4B_h]])</f>
        <v>3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90" s="17" t="s">
        <v>1166</v>
      </c>
      <c r="D1390" s="18">
        <v>15</v>
      </c>
      <c r="E1390" s="22" t="s">
        <v>1167</v>
      </c>
      <c r="F1390" s="43">
        <f>IF(Table2[[#This Row],[M5B]]="",Table2[[#This Row],[M5B_h]],SUM(Table2[[#This Row],[M5B_h]],Table2[[#This Row],[M5B]]))</f>
        <v>15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15</v>
      </c>
      <c r="R1390" s="14">
        <f>SUM(Table2[[#This Row],[M2B]],Table2[[#This Row],[M2B_h]])</f>
        <v>15</v>
      </c>
      <c r="S1390" s="14">
        <f>SUM(Table2[[#This Row],[M3B]],Table2[[#This Row],[M3B_h]])</f>
        <v>15</v>
      </c>
      <c r="T1390" s="14">
        <f>SUM(Table2[[#This Row],[M4B]],Table2[[#This Row],[M4B_h]])</f>
        <v>15</v>
      </c>
    </row>
    <row r="1391" spans="1:20">
      <c r="A1391" s="13">
        <f>IF(Table2[[#This Row],[TT]]=0,"",ROW())</f>
        <v>1391</v>
      </c>
      <c r="B1391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91" s="16" t="s">
        <v>4520</v>
      </c>
      <c r="D1391" s="18">
        <v>19</v>
      </c>
      <c r="E1391" s="47">
        <v>120</v>
      </c>
      <c r="F1391" s="43">
        <f>IF(Table2[[#This Row],[M5B]]="",Table2[[#This Row],[M5B_h]],SUM(Table2[[#This Row],[M5B_h]],Table2[[#This Row],[M5B]]))</f>
        <v>19</v>
      </c>
      <c r="H1391" s="14" t="str">
        <f>IF(Table2[[#This Row],[M1A]]="","",Table2[[#This Row],[M1A]]-Table2[[#This Row],[AWAL]])</f>
        <v/>
      </c>
      <c r="J1391" s="14" t="str">
        <f>IF(Table2[[#This Row],[M2A]]="","",SUM(Table2[[#This Row],[M2A]]-Table2[[#This Row],[M2B_h]]))</f>
        <v/>
      </c>
      <c r="L1391" s="14" t="str">
        <f>IF(Table2[[#This Row],[M3A]]="","",SUM(Table2[[#This Row],[M3A]]-Table2[[#This Row],[M3B_h]]))</f>
        <v/>
      </c>
      <c r="N1391" s="14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19</v>
      </c>
      <c r="R1391" s="14">
        <f>SUM(Table2[[#This Row],[M2B]],Table2[[#This Row],[M2B_h]])</f>
        <v>19</v>
      </c>
      <c r="S1391" s="14">
        <f>SUM(Table2[[#This Row],[M3B]],Table2[[#This Row],[M3B_h]])</f>
        <v>19</v>
      </c>
      <c r="T1391" s="14">
        <f>SUM(Table2[[#This Row],[M4B]],Table2[[#This Row],[M4B_h]])</f>
        <v>19</v>
      </c>
    </row>
    <row r="1392" spans="1:20">
      <c r="A1392" s="13" t="str">
        <f>IF(Table2[[#This Row],[TT]]=0,"",ROW())</f>
        <v/>
      </c>
      <c r="B139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92" s="16" t="s">
        <v>2908</v>
      </c>
      <c r="D1392" s="18">
        <v>0</v>
      </c>
      <c r="E1392" s="47">
        <v>200</v>
      </c>
      <c r="F1392" s="43">
        <f>IF(Table2[[#This Row],[M5B]]="",Table2[[#This Row],[M5B_h]],SUM(Table2[[#This Row],[M5B_h]],Table2[[#This Row],[M5B]]))</f>
        <v>0</v>
      </c>
      <c r="H1392" s="14" t="str">
        <f>IF(Table2[[#This Row],[M1A]]="","",Table2[[#This Row],[M1A]]-Table2[[#This Row],[AWAL]])</f>
        <v/>
      </c>
      <c r="J1392" s="14" t="str">
        <f>IF(Table2[[#This Row],[M2A]]="","",SUM(Table2[[#This Row],[M2A]]-Table2[[#This Row],[M2B_h]]))</f>
        <v/>
      </c>
      <c r="L1392" s="14" t="str">
        <f>IF(Table2[[#This Row],[M3A]]="","",SUM(Table2[[#This Row],[M3A]]-Table2[[#This Row],[M3B_h]]))</f>
        <v/>
      </c>
      <c r="N1392" s="14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0</v>
      </c>
      <c r="R1392" s="14">
        <f>SUM(Table2[[#This Row],[M2B]],Table2[[#This Row],[M2B_h]])</f>
        <v>0</v>
      </c>
      <c r="S1392" s="14">
        <f>SUM(Table2[[#This Row],[M3B]],Table2[[#This Row],[M3B_h]])</f>
        <v>0</v>
      </c>
      <c r="T1392" s="14">
        <f>SUM(Table2[[#This Row],[M4B]],Table2[[#This Row],[M4B_h]])</f>
        <v>0</v>
      </c>
    </row>
    <row r="1393" spans="1:20">
      <c r="A1393" s="11" t="str">
        <f>IF(Table2[[#This Row],[TT]]=0,"",ROW())</f>
        <v/>
      </c>
      <c r="B139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93" s="17" t="s">
        <v>1168</v>
      </c>
      <c r="D1393" s="18">
        <v>0</v>
      </c>
      <c r="E1393" s="22">
        <v>200</v>
      </c>
      <c r="F1393" s="43">
        <f>IF(Table2[[#This Row],[M5B]]="",Table2[[#This Row],[M5B_h]],SUM(Table2[[#This Row],[M5B_h]],Table2[[#This Row],[M5B]]))</f>
        <v>0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0</v>
      </c>
      <c r="R1393" s="14">
        <f>SUM(Table2[[#This Row],[M2B]],Table2[[#This Row],[M2B_h]])</f>
        <v>0</v>
      </c>
      <c r="S1393" s="14">
        <f>SUM(Table2[[#This Row],[M3B]],Table2[[#This Row],[M3B_h]])</f>
        <v>0</v>
      </c>
      <c r="T1393" s="14">
        <f>SUM(Table2[[#This Row],[M4B]],Table2[[#This Row],[M4B_h]])</f>
        <v>0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94" s="16" t="s">
        <v>4343</v>
      </c>
      <c r="D1394" s="18">
        <v>7</v>
      </c>
      <c r="E1394" s="47">
        <v>200</v>
      </c>
      <c r="F1394" s="43">
        <f>IF(Table2[[#This Row],[M5B]]="",Table2[[#This Row],[M5B_h]],SUM(Table2[[#This Row],[M5B_h]],Table2[[#This Row],[M5B]]))</f>
        <v>7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7</v>
      </c>
      <c r="R1394" s="14">
        <f>SUM(Table2[[#This Row],[M2B]],Table2[[#This Row],[M2B_h]])</f>
        <v>7</v>
      </c>
      <c r="S1394" s="14">
        <f>SUM(Table2[[#This Row],[M3B]],Table2[[#This Row],[M3B_h]])</f>
        <v>7</v>
      </c>
      <c r="T1394" s="14">
        <f>SUM(Table2[[#This Row],[M4B]],Table2[[#This Row],[M4B_h]])</f>
        <v>7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95" s="17" t="s">
        <v>1169</v>
      </c>
      <c r="D1395" s="18">
        <v>4</v>
      </c>
      <c r="E1395" s="22" t="s">
        <v>66</v>
      </c>
      <c r="F1395" s="43">
        <f>IF(Table2[[#This Row],[M5B]]="",Table2[[#This Row],[M5B_h]],SUM(Table2[[#This Row],[M5B_h]],Table2[[#This Row],[M5B]]))</f>
        <v>4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4</v>
      </c>
      <c r="R1395" s="14">
        <f>SUM(Table2[[#This Row],[M2B]],Table2[[#This Row],[M2B_h]])</f>
        <v>4</v>
      </c>
      <c r="S1395" s="14">
        <f>SUM(Table2[[#This Row],[M3B]],Table2[[#This Row],[M3B_h]])</f>
        <v>4</v>
      </c>
      <c r="T1395" s="14">
        <f>SUM(Table2[[#This Row],[M4B]],Table2[[#This Row],[M4B_h]])</f>
        <v>4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96" s="17" t="s">
        <v>1170</v>
      </c>
      <c r="D1396" s="18">
        <v>6</v>
      </c>
      <c r="E1396" s="22" t="s">
        <v>66</v>
      </c>
      <c r="F1396" s="43">
        <f>IF(Table2[[#This Row],[M5B]]="",Table2[[#This Row],[M5B_h]],SUM(Table2[[#This Row],[M5B_h]],Table2[[#This Row],[M5B]]))</f>
        <v>6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6</v>
      </c>
      <c r="R1396" s="14">
        <f>SUM(Table2[[#This Row],[M2B]],Table2[[#This Row],[M2B_h]])</f>
        <v>6</v>
      </c>
      <c r="S1396" s="14">
        <f>SUM(Table2[[#This Row],[M3B]],Table2[[#This Row],[M3B_h]])</f>
        <v>6</v>
      </c>
      <c r="T1396" s="14">
        <f>SUM(Table2[[#This Row],[M4B]],Table2[[#This Row],[M4B_h]])</f>
        <v>6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97" s="17" t="s">
        <v>1171</v>
      </c>
      <c r="D1397" s="18">
        <v>8</v>
      </c>
      <c r="E1397" s="22" t="s">
        <v>43</v>
      </c>
      <c r="F1397" s="43">
        <f>IF(Table2[[#This Row],[M5B]]="",Table2[[#This Row],[M5B_h]],SUM(Table2[[#This Row],[M5B_h]],Table2[[#This Row],[M5B]]))</f>
        <v>8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8</v>
      </c>
      <c r="R1397" s="14">
        <f>SUM(Table2[[#This Row],[M2B]],Table2[[#This Row],[M2B_h]])</f>
        <v>8</v>
      </c>
      <c r="S1397" s="14">
        <f>SUM(Table2[[#This Row],[M3B]],Table2[[#This Row],[M3B_h]])</f>
        <v>8</v>
      </c>
      <c r="T1397" s="14">
        <f>SUM(Table2[[#This Row],[M4B]],Table2[[#This Row],[M4B_h]])</f>
        <v>8</v>
      </c>
    </row>
    <row r="1398" spans="1:20">
      <c r="A1398" s="11" t="str">
        <f>IF(Table2[[#This Row],[TT]]=0,"",ROW())</f>
        <v/>
      </c>
      <c r="B1398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98" s="17" t="s">
        <v>2398</v>
      </c>
      <c r="D1398" s="18">
        <v>0</v>
      </c>
      <c r="E1398" s="22" t="s">
        <v>2457</v>
      </c>
      <c r="F1398" s="43">
        <f>IF(Table2[[#This Row],[M5B]]="",Table2[[#This Row],[M5B_h]],SUM(Table2[[#This Row],[M5B_h]],Table2[[#This Row],[M5B]]))</f>
        <v>0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3" t="str">
        <f>IF(Table2[[#This Row],[TT]]=0,"",ROW())</f>
        <v/>
      </c>
      <c r="B1399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399" s="16" t="s">
        <v>1172</v>
      </c>
      <c r="D1399" s="18">
        <v>1</v>
      </c>
      <c r="E1399" s="47" t="s">
        <v>77</v>
      </c>
      <c r="F1399" s="43">
        <f>IF(Table2[[#This Row],[M5B]]="",Table2[[#This Row],[M5B_h]],SUM(Table2[[#This Row],[M5B_h]],Table2[[#This Row],[M5B]]))</f>
        <v>0</v>
      </c>
      <c r="H1399" s="14" t="str">
        <f>IF(Table2[[#This Row],[M1A]]="","",Table2[[#This Row],[M1A]]-Table2[[#This Row],[AWAL]])</f>
        <v/>
      </c>
      <c r="I1399" s="12">
        <v>0</v>
      </c>
      <c r="J1399" s="14">
        <f>IF(Table2[[#This Row],[M2A]]="","",SUM(Table2[[#This Row],[M2A]]-Table2[[#This Row],[M2B_h]]))</f>
        <v>-1</v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00" s="17" t="s">
        <v>2595</v>
      </c>
      <c r="D1400" s="18">
        <v>41</v>
      </c>
      <c r="E1400" s="22" t="s">
        <v>2457</v>
      </c>
      <c r="F1400" s="43">
        <f>IF(Table2[[#This Row],[M5B]]="",Table2[[#This Row],[M5B_h]],SUM(Table2[[#This Row],[M5B_h]],Table2[[#This Row],[M5B]]))</f>
        <v>41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41</v>
      </c>
      <c r="R1400" s="14">
        <f>SUM(Table2[[#This Row],[M2B]],Table2[[#This Row],[M2B_h]])</f>
        <v>41</v>
      </c>
      <c r="S1400" s="14">
        <f>SUM(Table2[[#This Row],[M3B]],Table2[[#This Row],[M3B_h]])</f>
        <v>41</v>
      </c>
      <c r="T1400" s="14">
        <f>SUM(Table2[[#This Row],[M4B]],Table2[[#This Row],[M4B_h]])</f>
        <v>41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01" s="17" t="s">
        <v>1173</v>
      </c>
      <c r="D1401" s="18">
        <v>6</v>
      </c>
      <c r="E1401" s="22" t="s">
        <v>66</v>
      </c>
      <c r="F1401" s="43">
        <f>IF(Table2[[#This Row],[M5B]]="",Table2[[#This Row],[M5B_h]],SUM(Table2[[#This Row],[M5B_h]],Table2[[#This Row],[M5B]]))</f>
        <v>6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6</v>
      </c>
      <c r="R1401" s="14">
        <f>SUM(Table2[[#This Row],[M2B]],Table2[[#This Row],[M2B_h]])</f>
        <v>6</v>
      </c>
      <c r="S1401" s="14">
        <f>SUM(Table2[[#This Row],[M3B]],Table2[[#This Row],[M3B_h]])</f>
        <v>6</v>
      </c>
      <c r="T1401" s="14">
        <f>SUM(Table2[[#This Row],[M4B]],Table2[[#This Row],[M4B_h]])</f>
        <v>6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02" s="17" t="s">
        <v>1174</v>
      </c>
      <c r="D1402" s="18">
        <v>16</v>
      </c>
      <c r="E1402" s="22" t="s">
        <v>66</v>
      </c>
      <c r="F1402" s="43">
        <f>IF(Table2[[#This Row],[M5B]]="",Table2[[#This Row],[M5B_h]],SUM(Table2[[#This Row],[M5B_h]],Table2[[#This Row],[M5B]]))</f>
        <v>16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16</v>
      </c>
      <c r="R1402" s="14">
        <f>SUM(Table2[[#This Row],[M2B]],Table2[[#This Row],[M2B_h]])</f>
        <v>16</v>
      </c>
      <c r="S1402" s="14">
        <f>SUM(Table2[[#This Row],[M3B]],Table2[[#This Row],[M3B_h]])</f>
        <v>16</v>
      </c>
      <c r="T1402" s="14">
        <f>SUM(Table2[[#This Row],[M4B]],Table2[[#This Row],[M4B_h]])</f>
        <v>16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03" s="17" t="s">
        <v>2939</v>
      </c>
      <c r="D1403" s="18">
        <v>3</v>
      </c>
      <c r="E1403" s="22" t="s">
        <v>2457</v>
      </c>
      <c r="F1403" s="43">
        <f>IF(Table2[[#This Row],[M5B]]="",Table2[[#This Row],[M5B_h]],SUM(Table2[[#This Row],[M5B_h]],Table2[[#This Row],[M5B]]))</f>
        <v>3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3</v>
      </c>
      <c r="R1403" s="14">
        <f>SUM(Table2[[#This Row],[M2B]],Table2[[#This Row],[M2B_h]])</f>
        <v>3</v>
      </c>
      <c r="S1403" s="14">
        <f>SUM(Table2[[#This Row],[M3B]],Table2[[#This Row],[M3B_h]])</f>
        <v>3</v>
      </c>
      <c r="T1403" s="14">
        <f>SUM(Table2[[#This Row],[M4B]],Table2[[#This Row],[M4B_h]])</f>
        <v>3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04" s="17" t="s">
        <v>3397</v>
      </c>
      <c r="D1404" s="18">
        <v>14</v>
      </c>
      <c r="E1404" s="22" t="s">
        <v>2457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I1404" s="12">
        <v>13</v>
      </c>
      <c r="J1404" s="12">
        <f>IF(Table2[[#This Row],[M2A]]="","",SUM(Table2[[#This Row],[M2A]]-Table2[[#This Row],[M2B_h]]))</f>
        <v>-1</v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14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 t="str">
        <f>IF(Table2[[#This Row],[TT]]=0,"",ROW())</f>
        <v/>
      </c>
      <c r="B140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05" s="17" t="s">
        <v>1175</v>
      </c>
      <c r="D1405" s="18">
        <v>3</v>
      </c>
      <c r="E1405" s="22" t="s">
        <v>66</v>
      </c>
      <c r="F1405" s="43">
        <f>IF(Table2[[#This Row],[M5B]]="",Table2[[#This Row],[M5B_h]],SUM(Table2[[#This Row],[M5B_h]],Table2[[#This Row],[M5B]]))</f>
        <v>0</v>
      </c>
      <c r="G1405" s="12">
        <v>0</v>
      </c>
      <c r="H1405" s="12">
        <f>IF(Table2[[#This Row],[M1A]]="","",Table2[[#This Row],[M1A]]-Table2[[#This Row],[AWAL]])</f>
        <v>-3</v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0</v>
      </c>
      <c r="R1405" s="14">
        <f>SUM(Table2[[#This Row],[M2B]],Table2[[#This Row],[M2B_h]])</f>
        <v>0</v>
      </c>
      <c r="S1405" s="14">
        <f>SUM(Table2[[#This Row],[M3B]],Table2[[#This Row],[M3B_h]])</f>
        <v>0</v>
      </c>
      <c r="T1405" s="14">
        <f>SUM(Table2[[#This Row],[M4B]],Table2[[#This Row],[M4B_h]])</f>
        <v>0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06" s="17" t="s">
        <v>1176</v>
      </c>
      <c r="D1406" s="18">
        <v>1</v>
      </c>
      <c r="E1406" s="22" t="s">
        <v>66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K1406" s="14"/>
      <c r="L1406" s="14" t="str">
        <f>IF(Table2[[#This Row],[M3A]]="","",SUM(Table2[[#This Row],[M3A]]-Table2[[#This Row],[M3B_h]]))</f>
        <v/>
      </c>
      <c r="M1406" s="14"/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07" s="16" t="s">
        <v>1177</v>
      </c>
      <c r="D1407" s="18">
        <v>2</v>
      </c>
      <c r="E1407" s="47" t="s">
        <v>868</v>
      </c>
      <c r="F1407" s="43">
        <f>IF(Table2[[#This Row],[M5B]]="",Table2[[#This Row],[M5B_h]],SUM(Table2[[#This Row],[M5B_h]],Table2[[#This Row],[M5B]]))</f>
        <v>2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 t="str">
        <f>IF(Table2[[#This Row],[TT]]=0,"",ROW())</f>
        <v/>
      </c>
      <c r="B1408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08" s="17" t="s">
        <v>1178</v>
      </c>
      <c r="D1408" s="18">
        <v>0</v>
      </c>
      <c r="E1408" s="22" t="s">
        <v>212</v>
      </c>
      <c r="F1408" s="43">
        <f>IF(Table2[[#This Row],[M5B]]="",Table2[[#This Row],[M5B_h]],SUM(Table2[[#This Row],[M5B_h]],Table2[[#This Row],[M5B]]))</f>
        <v>0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0</v>
      </c>
      <c r="R1408" s="14">
        <f>SUM(Table2[[#This Row],[M2B]],Table2[[#This Row],[M2B_h]])</f>
        <v>0</v>
      </c>
      <c r="S1408" s="14">
        <f>SUM(Table2[[#This Row],[M3B]],Table2[[#This Row],[M3B_h]])</f>
        <v>0</v>
      </c>
      <c r="T1408" s="14">
        <f>SUM(Table2[[#This Row],[M4B]],Table2[[#This Row],[M4B_h]])</f>
        <v>0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09" s="16" t="s">
        <v>1179</v>
      </c>
      <c r="D1409" s="18">
        <v>1</v>
      </c>
      <c r="E1409" s="47" t="s">
        <v>198</v>
      </c>
      <c r="F1409" s="43">
        <f>IF(Table2[[#This Row],[M5B]]="",Table2[[#This Row],[M5B_h]],SUM(Table2[[#This Row],[M5B_h]],Table2[[#This Row],[M5B]]))</f>
        <v>1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</v>
      </c>
      <c r="R1409" s="14">
        <f>SUM(Table2[[#This Row],[M2B]],Table2[[#This Row],[M2B_h]])</f>
        <v>1</v>
      </c>
      <c r="S1409" s="14">
        <f>SUM(Table2[[#This Row],[M3B]],Table2[[#This Row],[M3B_h]])</f>
        <v>1</v>
      </c>
      <c r="T1409" s="14">
        <f>SUM(Table2[[#This Row],[M4B]],Table2[[#This Row],[M4B_h]])</f>
        <v>1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10" s="17" t="s">
        <v>1180</v>
      </c>
      <c r="D1410" s="18">
        <v>11</v>
      </c>
      <c r="E1410" s="22" t="s">
        <v>19</v>
      </c>
      <c r="F1410" s="43">
        <f>IF(Table2[[#This Row],[M5B]]="",Table2[[#This Row],[M5B_h]],SUM(Table2[[#This Row],[M5B_h]],Table2[[#This Row],[M5B]]))</f>
        <v>11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11</v>
      </c>
      <c r="R1410" s="14">
        <f>SUM(Table2[[#This Row],[M2B]],Table2[[#This Row],[M2B_h]])</f>
        <v>11</v>
      </c>
      <c r="S1410" s="14">
        <f>SUM(Table2[[#This Row],[M3B]],Table2[[#This Row],[M3B_h]])</f>
        <v>11</v>
      </c>
      <c r="T1410" s="14">
        <f>SUM(Table2[[#This Row],[M4B]],Table2[[#This Row],[M4B_h]])</f>
        <v>11</v>
      </c>
    </row>
    <row r="1411" spans="1:20">
      <c r="A1411" s="83">
        <f>IF(Table2[[#This Row],[TT]]=0,"",ROW())</f>
        <v>1411</v>
      </c>
      <c r="B1411" s="83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11" s="84" t="s">
        <v>4563</v>
      </c>
      <c r="D1411" s="85">
        <v>48</v>
      </c>
      <c r="E1411" s="86">
        <v>1000</v>
      </c>
      <c r="F1411" s="87">
        <f>IF(Table2[[#This Row],[M5B]]="",Table2[[#This Row],[M5B_h]],SUM(Table2[[#This Row],[M5B_h]],Table2[[#This Row],[M5B]]))</f>
        <v>77</v>
      </c>
      <c r="G1411" s="88"/>
      <c r="H1411" s="89" t="str">
        <f>IF(Table2[[#This Row],[M1A]]="","",Table2[[#This Row],[M1A]]-Table2[[#This Row],[AWAL]])</f>
        <v/>
      </c>
      <c r="I1411" s="88">
        <v>77</v>
      </c>
      <c r="J1411" s="89">
        <f>IF(Table2[[#This Row],[M2A]]="","",SUM(Table2[[#This Row],[M2A]]-Table2[[#This Row],[M2B_h]]))</f>
        <v>29</v>
      </c>
      <c r="K1411" s="88"/>
      <c r="L1411" s="89" t="str">
        <f>IF(Table2[[#This Row],[M3A]]="","",SUM(Table2[[#This Row],[M3A]]-Table2[[#This Row],[M3B_h]]))</f>
        <v/>
      </c>
      <c r="M1411" s="88"/>
      <c r="N1411" s="89" t="str">
        <f>IF(Table2[[#This Row],[M4A]]="","",SUM(Table2[[#This Row],[M4A]]-Table2[[#This Row],[M4B_h]]))</f>
        <v/>
      </c>
      <c r="O1411" s="89"/>
      <c r="P1411" s="89" t="str">
        <f>IF(Table2[[#This Row],[M5A]]="","",SUM(Table2[[#This Row],[M5A]]-Table2[[#This Row],[M5B_h]]))</f>
        <v/>
      </c>
      <c r="Q1411" s="89">
        <f>SUM(Table2[[#This Row],[AWAL]],Table2[[#This Row],[M1B]])</f>
        <v>48</v>
      </c>
      <c r="R1411" s="89">
        <f>SUM(Table2[[#This Row],[M2B]],Table2[[#This Row],[M2B_h]])</f>
        <v>77</v>
      </c>
      <c r="S1411" s="89">
        <f>SUM(Table2[[#This Row],[M3B]],Table2[[#This Row],[M3B_h]])</f>
        <v>77</v>
      </c>
      <c r="T1411" s="89">
        <f>SUM(Table2[[#This Row],[M4B]],Table2[[#This Row],[M4B_h]])</f>
        <v>77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12" s="17" t="s">
        <v>1181</v>
      </c>
      <c r="D1412" s="18">
        <v>6</v>
      </c>
      <c r="E1412" s="22">
        <v>100</v>
      </c>
      <c r="F1412" s="43">
        <f>IF(Table2[[#This Row],[M5B]]="",Table2[[#This Row],[M5B_h]],SUM(Table2[[#This Row],[M5B_h]],Table2[[#This Row],[M5B]]))</f>
        <v>6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6</v>
      </c>
      <c r="R1412" s="14">
        <f>SUM(Table2[[#This Row],[M2B]],Table2[[#This Row],[M2B_h]])</f>
        <v>6</v>
      </c>
      <c r="S1412" s="14">
        <f>SUM(Table2[[#This Row],[M3B]],Table2[[#This Row],[M3B_h]])</f>
        <v>6</v>
      </c>
      <c r="T1412" s="14">
        <f>SUM(Table2[[#This Row],[M4B]],Table2[[#This Row],[M4B_h]])</f>
        <v>6</v>
      </c>
    </row>
    <row r="1413" spans="1:20">
      <c r="A1413" s="13">
        <f>IF(Table2[[#This Row],[TT]]=0,"",ROW())</f>
        <v>1413</v>
      </c>
      <c r="B1413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13" s="17" t="s">
        <v>1182</v>
      </c>
      <c r="D1413" s="18">
        <v>8</v>
      </c>
      <c r="E1413" s="22">
        <v>10000</v>
      </c>
      <c r="F1413" s="43">
        <f>IF(Table2[[#This Row],[M5B]]="",Table2[[#This Row],[M5B_h]],SUM(Table2[[#This Row],[M5B_h]],Table2[[#This Row],[M5B]]))</f>
        <v>8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K1413" s="14"/>
      <c r="L1413" s="14" t="str">
        <f>IF(Table2[[#This Row],[M3A]]="","",SUM(Table2[[#This Row],[M3A]]-Table2[[#This Row],[M3B_h]]))</f>
        <v/>
      </c>
      <c r="M1413" s="14"/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8</v>
      </c>
      <c r="R1413" s="14">
        <f>SUM(Table2[[#This Row],[M2B]],Table2[[#This Row],[M2B_h]])</f>
        <v>8</v>
      </c>
      <c r="S1413" s="14">
        <f>SUM(Table2[[#This Row],[M3B]],Table2[[#This Row],[M3B_h]])</f>
        <v>8</v>
      </c>
      <c r="T1413" s="14">
        <f>SUM(Table2[[#This Row],[M4B]],Table2[[#This Row],[M4B_h]])</f>
        <v>8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14" s="17" t="s">
        <v>1183</v>
      </c>
      <c r="D1414" s="18">
        <v>36</v>
      </c>
      <c r="E1414" s="22" t="s">
        <v>1184</v>
      </c>
      <c r="F1414" s="43">
        <f>IF(Table2[[#This Row],[M5B]]="",Table2[[#This Row],[M5B_h]],SUM(Table2[[#This Row],[M5B_h]],Table2[[#This Row],[M5B]]))</f>
        <v>36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36</v>
      </c>
      <c r="R1414" s="14">
        <f>SUM(Table2[[#This Row],[M2B]],Table2[[#This Row],[M2B_h]])</f>
        <v>36</v>
      </c>
      <c r="S1414" s="14">
        <f>SUM(Table2[[#This Row],[M3B]],Table2[[#This Row],[M3B_h]])</f>
        <v>36</v>
      </c>
      <c r="T1414" s="14">
        <f>SUM(Table2[[#This Row],[M4B]],Table2[[#This Row],[M4B_h]])</f>
        <v>36</v>
      </c>
    </row>
    <row r="1415" spans="1:20">
      <c r="A1415" s="11" t="str">
        <f>IF(Table2[[#This Row],[TT]]=0,"",ROW())</f>
        <v/>
      </c>
      <c r="B1415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15" s="17" t="s">
        <v>1185</v>
      </c>
      <c r="D1415" s="18">
        <v>0</v>
      </c>
      <c r="E1415" s="22">
        <v>1200</v>
      </c>
      <c r="F1415" s="43">
        <f>IF(Table2[[#This Row],[M5B]]="",Table2[[#This Row],[M5B_h]],SUM(Table2[[#This Row],[M5B_h]],Table2[[#This Row],[M5B]]))</f>
        <v>0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>
      <c r="A1416" s="11" t="str">
        <f>IF(Table2[[#This Row],[TT]]=0,"",ROW())</f>
        <v/>
      </c>
      <c r="B1416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16" s="17" t="s">
        <v>1186</v>
      </c>
      <c r="D1416" s="18">
        <v>0</v>
      </c>
      <c r="E1416" s="22">
        <v>900</v>
      </c>
      <c r="F1416" s="43">
        <f>IF(Table2[[#This Row],[M5B]]="",Table2[[#This Row],[M5B_h]],SUM(Table2[[#This Row],[M5B_h]],Table2[[#This Row],[M5B]]))</f>
        <v>0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0</v>
      </c>
      <c r="R1416" s="14">
        <f>SUM(Table2[[#This Row],[M2B]],Table2[[#This Row],[M2B_h]])</f>
        <v>0</v>
      </c>
      <c r="S1416" s="14">
        <f>SUM(Table2[[#This Row],[M3B]],Table2[[#This Row],[M3B_h]])</f>
        <v>0</v>
      </c>
      <c r="T1416" s="14">
        <f>SUM(Table2[[#This Row],[M4B]],Table2[[#This Row],[M4B_h]])</f>
        <v>0</v>
      </c>
    </row>
    <row r="1417" spans="1:20">
      <c r="A1417" s="11" t="str">
        <f>IF(Table2[[#This Row],[TT]]=0,"",ROW())</f>
        <v/>
      </c>
      <c r="B1417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17" s="17" t="s">
        <v>1187</v>
      </c>
      <c r="D1417" s="18">
        <v>0</v>
      </c>
      <c r="E1417" s="22">
        <v>750</v>
      </c>
      <c r="F1417" s="43">
        <f>IF(Table2[[#This Row],[M5B]]="",Table2[[#This Row],[M5B_h]],SUM(Table2[[#This Row],[M5B_h]],Table2[[#This Row],[M5B]]))</f>
        <v>0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0</v>
      </c>
      <c r="R1417" s="14">
        <f>SUM(Table2[[#This Row],[M2B]],Table2[[#This Row],[M2B_h]])</f>
        <v>0</v>
      </c>
      <c r="S1417" s="14">
        <f>SUM(Table2[[#This Row],[M3B]],Table2[[#This Row],[M3B_h]])</f>
        <v>0</v>
      </c>
      <c r="T1417" s="14">
        <f>SUM(Table2[[#This Row],[M4B]],Table2[[#This Row],[M4B_h]])</f>
        <v>0</v>
      </c>
    </row>
    <row r="1418" spans="1:20">
      <c r="A1418" s="11" t="str">
        <f>IF(Table2[[#This Row],[TT]]=0,"",ROW())</f>
        <v/>
      </c>
      <c r="B1418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18" s="17" t="s">
        <v>1188</v>
      </c>
      <c r="D1418" s="18">
        <v>0</v>
      </c>
      <c r="E1418" s="22">
        <v>500</v>
      </c>
      <c r="F1418" s="43">
        <f>IF(Table2[[#This Row],[M5B]]="",Table2[[#This Row],[M5B_h]],SUM(Table2[[#This Row],[M5B_h]],Table2[[#This Row],[M5B]]))</f>
        <v>0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0</v>
      </c>
      <c r="R1418" s="14">
        <f>SUM(Table2[[#This Row],[M2B]],Table2[[#This Row],[M2B_h]])</f>
        <v>0</v>
      </c>
      <c r="S1418" s="14">
        <f>SUM(Table2[[#This Row],[M3B]],Table2[[#This Row],[M3B_h]])</f>
        <v>0</v>
      </c>
      <c r="T1418" s="14">
        <f>SUM(Table2[[#This Row],[M4B]],Table2[[#This Row],[M4B_h]])</f>
        <v>0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19" s="17" t="s">
        <v>1189</v>
      </c>
      <c r="D1419" s="18">
        <v>9</v>
      </c>
      <c r="E1419" s="22">
        <v>600</v>
      </c>
      <c r="F1419" s="43">
        <f>IF(Table2[[#This Row],[M5B]]="",Table2[[#This Row],[M5B_h]],SUM(Table2[[#This Row],[M5B_h]],Table2[[#This Row],[M5B]]))</f>
        <v>8</v>
      </c>
      <c r="G1419" s="12">
        <v>8</v>
      </c>
      <c r="H1419" s="12">
        <f>IF(Table2[[#This Row],[M1A]]="","",Table2[[#This Row],[M1A]]-Table2[[#This Row],[AWAL]])</f>
        <v>-1</v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8</v>
      </c>
      <c r="R1419" s="14">
        <f>SUM(Table2[[#This Row],[M2B]],Table2[[#This Row],[M2B_h]])</f>
        <v>8</v>
      </c>
      <c r="S1419" s="14">
        <f>SUM(Table2[[#This Row],[M3B]],Table2[[#This Row],[M3B_h]])</f>
        <v>8</v>
      </c>
      <c r="T1419" s="14">
        <f>SUM(Table2[[#This Row],[M4B]],Table2[[#This Row],[M4B_h]])</f>
        <v>8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20" s="17" t="s">
        <v>1190</v>
      </c>
      <c r="D1420" s="18">
        <v>4</v>
      </c>
      <c r="E1420" s="22" t="s">
        <v>149</v>
      </c>
      <c r="F1420" s="43">
        <f>IF(Table2[[#This Row],[M5B]]="",Table2[[#This Row],[M5B_h]],SUM(Table2[[#This Row],[M5B_h]],Table2[[#This Row],[M5B]]))</f>
        <v>4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4</v>
      </c>
      <c r="R1420" s="14">
        <f>SUM(Table2[[#This Row],[M2B]],Table2[[#This Row],[M2B_h]])</f>
        <v>4</v>
      </c>
      <c r="S1420" s="14">
        <f>SUM(Table2[[#This Row],[M3B]],Table2[[#This Row],[M3B_h]])</f>
        <v>4</v>
      </c>
      <c r="T1420" s="14">
        <f>SUM(Table2[[#This Row],[M4B]],Table2[[#This Row],[M4B_h]])</f>
        <v>4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21" s="17" t="s">
        <v>1191</v>
      </c>
      <c r="D1421" s="18">
        <v>3</v>
      </c>
      <c r="E1421" s="22" t="s">
        <v>241</v>
      </c>
      <c r="F1421" s="43">
        <f>IF(Table2[[#This Row],[M5B]]="",Table2[[#This Row],[M5B_h]],SUM(Table2[[#This Row],[M5B_h]],Table2[[#This Row],[M5B]]))</f>
        <v>3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3</v>
      </c>
      <c r="R1421" s="14">
        <f>SUM(Table2[[#This Row],[M2B]],Table2[[#This Row],[M2B_h]])</f>
        <v>3</v>
      </c>
      <c r="S1421" s="14">
        <f>SUM(Table2[[#This Row],[M3B]],Table2[[#This Row],[M3B_h]])</f>
        <v>3</v>
      </c>
      <c r="T1421" s="14">
        <f>SUM(Table2[[#This Row],[M4B]],Table2[[#This Row],[M4B_h]])</f>
        <v>3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22" s="17" t="s">
        <v>1192</v>
      </c>
      <c r="D1422" s="18">
        <v>1</v>
      </c>
      <c r="E1422" s="22" t="s">
        <v>441</v>
      </c>
      <c r="F1422" s="43">
        <f>IF(Table2[[#This Row],[M5B]]="",Table2[[#This Row],[M5B_h]],SUM(Table2[[#This Row],[M5B_h]],Table2[[#This Row],[M5B]]))</f>
        <v>1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1</v>
      </c>
      <c r="R1422" s="14">
        <f>SUM(Table2[[#This Row],[M2B]],Table2[[#This Row],[M2B_h]])</f>
        <v>1</v>
      </c>
      <c r="S1422" s="14">
        <f>SUM(Table2[[#This Row],[M3B]],Table2[[#This Row],[M3B_h]])</f>
        <v>1</v>
      </c>
      <c r="T1422" s="14">
        <f>SUM(Table2[[#This Row],[M4B]],Table2[[#This Row],[M4B_h]])</f>
        <v>1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23" s="17" t="s">
        <v>1193</v>
      </c>
      <c r="D1423" s="18">
        <v>3</v>
      </c>
      <c r="E1423" s="22" t="s">
        <v>282</v>
      </c>
      <c r="F1423" s="43">
        <f>IF(Table2[[#This Row],[M5B]]="",Table2[[#This Row],[M5B_h]],SUM(Table2[[#This Row],[M5B_h]],Table2[[#This Row],[M5B]]))</f>
        <v>3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3</v>
      </c>
      <c r="R1423" s="14">
        <f>SUM(Table2[[#This Row],[M2B]],Table2[[#This Row],[M2B_h]])</f>
        <v>3</v>
      </c>
      <c r="S1423" s="14">
        <f>SUM(Table2[[#This Row],[M3B]],Table2[[#This Row],[M3B_h]])</f>
        <v>3</v>
      </c>
      <c r="T1423" s="14">
        <f>SUM(Table2[[#This Row],[M4B]],Table2[[#This Row],[M4B_h]])</f>
        <v>3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24" s="17" t="s">
        <v>1194</v>
      </c>
      <c r="D1424" s="18">
        <v>3</v>
      </c>
      <c r="E1424" s="22" t="s">
        <v>52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25" s="17" t="s">
        <v>3022</v>
      </c>
      <c r="D1425" s="18">
        <v>1</v>
      </c>
      <c r="E1425" s="22" t="s">
        <v>2434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3" t="str">
        <f>IF(Table2[[#This Row],[TT]]=0,"",ROW())</f>
        <v/>
      </c>
      <c r="B1426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26" s="16" t="s">
        <v>3021</v>
      </c>
      <c r="D1426" s="18">
        <v>0</v>
      </c>
      <c r="E1426" s="47" t="s">
        <v>2434</v>
      </c>
      <c r="F1426" s="43">
        <f>IF(Table2[[#This Row],[M5B]]="",Table2[[#This Row],[M5B_h]],SUM(Table2[[#This Row],[M5B_h]],Table2[[#This Row],[M5B]]))</f>
        <v>0</v>
      </c>
      <c r="H1426" s="14" t="str">
        <f>IF(Table2[[#This Row],[M1A]]="","",Table2[[#This Row],[M1A]]-Table2[[#This Row],[AWAL]])</f>
        <v/>
      </c>
      <c r="J1426" s="14" t="str">
        <f>IF(Table2[[#This Row],[M2A]]="","",SUM(Table2[[#This Row],[M2A]]-Table2[[#This Row],[M2B_h]]))</f>
        <v/>
      </c>
      <c r="L1426" s="14" t="str">
        <f>IF(Table2[[#This Row],[M3A]]="","",SUM(Table2[[#This Row],[M3A]]-Table2[[#This Row],[M3B_h]]))</f>
        <v/>
      </c>
      <c r="N1426" s="14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27" s="17" t="s">
        <v>1195</v>
      </c>
      <c r="D1427" s="18">
        <v>7</v>
      </c>
      <c r="E1427" s="22" t="s">
        <v>1196</v>
      </c>
      <c r="F1427" s="43">
        <f>IF(Table2[[#This Row],[M5B]]="",Table2[[#This Row],[M5B_h]],SUM(Table2[[#This Row],[M5B_h]],Table2[[#This Row],[M5B]]))</f>
        <v>7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7</v>
      </c>
      <c r="R1427" s="14">
        <f>SUM(Table2[[#This Row],[M2B]],Table2[[#This Row],[M2B_h]])</f>
        <v>7</v>
      </c>
      <c r="S1427" s="14">
        <f>SUM(Table2[[#This Row],[M3B]],Table2[[#This Row],[M3B_h]])</f>
        <v>7</v>
      </c>
      <c r="T1427" s="14">
        <f>SUM(Table2[[#This Row],[M4B]],Table2[[#This Row],[M4B_h]])</f>
        <v>7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28" s="17" t="s">
        <v>1197</v>
      </c>
      <c r="D1428" s="18">
        <v>9</v>
      </c>
      <c r="E1428" s="22" t="s">
        <v>1198</v>
      </c>
      <c r="F1428" s="43">
        <f>IF(Table2[[#This Row],[M5B]]="",Table2[[#This Row],[M5B_h]],SUM(Table2[[#This Row],[M5B_h]],Table2[[#This Row],[M5B]]))</f>
        <v>9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9</v>
      </c>
      <c r="R1428" s="14">
        <f>SUM(Table2[[#This Row],[M2B]],Table2[[#This Row],[M2B_h]])</f>
        <v>9</v>
      </c>
      <c r="S1428" s="14">
        <f>SUM(Table2[[#This Row],[M3B]],Table2[[#This Row],[M3B_h]])</f>
        <v>9</v>
      </c>
      <c r="T1428" s="14">
        <f>SUM(Table2[[#This Row],[M4B]],Table2[[#This Row],[M4B_h]])</f>
        <v>9</v>
      </c>
    </row>
    <row r="1429" spans="1:20">
      <c r="A1429" s="13" t="str">
        <f>IF(Table2[[#This Row],[TT]]=0,"",ROW())</f>
        <v/>
      </c>
      <c r="B1429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29" s="16" t="s">
        <v>2799</v>
      </c>
      <c r="D1429" s="25">
        <v>0</v>
      </c>
      <c r="E1429" s="47" t="s">
        <v>2800</v>
      </c>
      <c r="F1429" s="43">
        <f>IF(Table2[[#This Row],[M5B]]="",Table2[[#This Row],[M5B_h]],SUM(Table2[[#This Row],[M5B_h]],Table2[[#This Row],[M5B]]))</f>
        <v>0</v>
      </c>
      <c r="H1429" s="14" t="str">
        <f>IF(Table2[[#This Row],[M1A]]="","",Table2[[#This Row],[M1A]]-Table2[[#This Row],[AWAL]])</f>
        <v/>
      </c>
      <c r="J1429" s="14" t="str">
        <f>IF(Table2[[#This Row],[M2A]]="","",SUM(Table2[[#This Row],[M2A]]-Table2[[#This Row],[M2B_h]]))</f>
        <v/>
      </c>
      <c r="L1429" s="14" t="str">
        <f>IF(Table2[[#This Row],[M3A]]="","",SUM(Table2[[#This Row],[M3A]]-Table2[[#This Row],[M3B_h]]))</f>
        <v/>
      </c>
      <c r="N1429" s="14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30" s="17" t="s">
        <v>1199</v>
      </c>
      <c r="D1430" s="18">
        <v>0</v>
      </c>
      <c r="E1430" s="22">
        <v>700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>
      <c r="A1431" s="11" t="str">
        <f>IF(Table2[[#This Row],[TT]]=0,"",ROW())</f>
        <v/>
      </c>
      <c r="B1431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31" s="21" t="s">
        <v>1200</v>
      </c>
      <c r="D1431" s="22">
        <v>0</v>
      </c>
      <c r="E1431" s="22" t="s">
        <v>1201</v>
      </c>
      <c r="F1431" s="43">
        <f>IF(Table2[[#This Row],[M5B]]="",Table2[[#This Row],[M5B_h]],SUM(Table2[[#This Row],[M5B_h]],Table2[[#This Row],[M5B]]))</f>
        <v>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32" s="17" t="s">
        <v>3287</v>
      </c>
      <c r="D1432" s="18">
        <v>5</v>
      </c>
      <c r="E1432" s="22">
        <v>700</v>
      </c>
      <c r="F1432" s="43">
        <f>IF(Table2[[#This Row],[M5B]]="",Table2[[#This Row],[M5B_h]],SUM(Table2[[#This Row],[M5B_h]],Table2[[#This Row],[M5B]]))</f>
        <v>2</v>
      </c>
      <c r="G1432" s="12">
        <v>2</v>
      </c>
      <c r="H1432" s="12">
        <f>IF(Table2[[#This Row],[M1A]]="","",Table2[[#This Row],[M1A]]-Table2[[#This Row],[AWAL]])</f>
        <v>-3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2</v>
      </c>
      <c r="R1432" s="14">
        <f>SUM(Table2[[#This Row],[M2B]],Table2[[#This Row],[M2B_h]])</f>
        <v>2</v>
      </c>
      <c r="S1432" s="14">
        <f>SUM(Table2[[#This Row],[M3B]],Table2[[#This Row],[M3B_h]])</f>
        <v>2</v>
      </c>
      <c r="T1432" s="14">
        <f>SUM(Table2[[#This Row],[M4B]],Table2[[#This Row],[M4B_h]])</f>
        <v>2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33" s="16" t="s">
        <v>4318</v>
      </c>
      <c r="D1433" s="18">
        <v>2</v>
      </c>
      <c r="E1433" s="47">
        <v>700</v>
      </c>
      <c r="F1433" s="43">
        <f>IF(Table2[[#This Row],[M5B]]="",Table2[[#This Row],[M5B_h]],SUM(Table2[[#This Row],[M5B_h]],Table2[[#This Row],[M5B]]))</f>
        <v>2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2</v>
      </c>
      <c r="R1433" s="14">
        <f>SUM(Table2[[#This Row],[M2B]],Table2[[#This Row],[M2B_h]])</f>
        <v>2</v>
      </c>
      <c r="S1433" s="14">
        <f>SUM(Table2[[#This Row],[M3B]],Table2[[#This Row],[M3B_h]])</f>
        <v>2</v>
      </c>
      <c r="T1433" s="14">
        <f>SUM(Table2[[#This Row],[M4B]],Table2[[#This Row],[M4B_h]])</f>
        <v>2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34" s="17" t="s">
        <v>3286</v>
      </c>
      <c r="D1434" s="18">
        <v>3</v>
      </c>
      <c r="E1434" s="22">
        <v>560</v>
      </c>
      <c r="F1434" s="43">
        <f>IF(Table2[[#This Row],[M5B]]="",Table2[[#This Row],[M5B_h]],SUM(Table2[[#This Row],[M5B_h]],Table2[[#This Row],[M5B]]))</f>
        <v>3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3</v>
      </c>
      <c r="R1434" s="14">
        <f>SUM(Table2[[#This Row],[M2B]],Table2[[#This Row],[M2B_h]])</f>
        <v>3</v>
      </c>
      <c r="S1434" s="14">
        <f>SUM(Table2[[#This Row],[M3B]],Table2[[#This Row],[M3B_h]])</f>
        <v>3</v>
      </c>
      <c r="T1434" s="14">
        <f>SUM(Table2[[#This Row],[M4B]],Table2[[#This Row],[M4B_h]])</f>
        <v>3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35" s="21" t="s">
        <v>1202</v>
      </c>
      <c r="D1435" s="22">
        <v>8</v>
      </c>
      <c r="E1435" s="22">
        <v>400</v>
      </c>
      <c r="F1435" s="43">
        <f>IF(Table2[[#This Row],[M5B]]="",Table2[[#This Row],[M5B_h]],SUM(Table2[[#This Row],[M5B_h]],Table2[[#This Row],[M5B]]))</f>
        <v>8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8</v>
      </c>
      <c r="R1435" s="14">
        <f>SUM(Table2[[#This Row],[M2B]],Table2[[#This Row],[M2B_h]])</f>
        <v>8</v>
      </c>
      <c r="S1435" s="14">
        <f>SUM(Table2[[#This Row],[M3B]],Table2[[#This Row],[M3B_h]])</f>
        <v>8</v>
      </c>
      <c r="T1435" s="14">
        <f>SUM(Table2[[#This Row],[M4B]],Table2[[#This Row],[M4B_h]])</f>
        <v>8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36" s="16" t="s">
        <v>1203</v>
      </c>
      <c r="D1436" s="18">
        <v>1</v>
      </c>
      <c r="E1436" s="47">
        <v>600</v>
      </c>
      <c r="F1436" s="43">
        <f>IF(Table2[[#This Row],[M5B]]="",Table2[[#This Row],[M5B_h]],SUM(Table2[[#This Row],[M5B_h]],Table2[[#This Row],[M5B]]))</f>
        <v>1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3">
        <f>IF(Table2[[#This Row],[TT]]=0,"",ROW())</f>
        <v>1437</v>
      </c>
      <c r="B1437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37" s="16" t="s">
        <v>2382</v>
      </c>
      <c r="D1437" s="18">
        <v>5</v>
      </c>
      <c r="E1437" s="47" t="s">
        <v>2631</v>
      </c>
      <c r="F1437" s="43">
        <f>IF(Table2[[#This Row],[M5B]]="",Table2[[#This Row],[M5B_h]],SUM(Table2[[#This Row],[M5B_h]],Table2[[#This Row],[M5B]]))</f>
        <v>5</v>
      </c>
      <c r="H1437" s="14" t="str">
        <f>IF(Table2[[#This Row],[M1A]]="","",Table2[[#This Row],[M1A]]-Table2[[#This Row],[AWAL]])</f>
        <v/>
      </c>
      <c r="J1437" s="14" t="str">
        <f>IF(Table2[[#This Row],[M2A]]="","",SUM(Table2[[#This Row],[M2A]]-Table2[[#This Row],[M2B_h]]))</f>
        <v/>
      </c>
      <c r="L1437" s="14" t="str">
        <f>IF(Table2[[#This Row],[M3A]]="","",SUM(Table2[[#This Row],[M3A]]-Table2[[#This Row],[M3B_h]]))</f>
        <v/>
      </c>
      <c r="N1437" s="14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3">
        <f>IF(Table2[[#This Row],[TT]]=0,"",ROW())</f>
        <v>1438</v>
      </c>
      <c r="B1438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38" s="16" t="s">
        <v>2381</v>
      </c>
      <c r="D1438" s="18">
        <v>4</v>
      </c>
      <c r="E1438" s="47" t="s">
        <v>2631</v>
      </c>
      <c r="F1438" s="43">
        <f>IF(Table2[[#This Row],[M5B]]="",Table2[[#This Row],[M5B_h]],SUM(Table2[[#This Row],[M5B_h]],Table2[[#This Row],[M5B]]))</f>
        <v>4</v>
      </c>
      <c r="H1438" s="14" t="str">
        <f>IF(Table2[[#This Row],[M1A]]="","",Table2[[#This Row],[M1A]]-Table2[[#This Row],[AWAL]])</f>
        <v/>
      </c>
      <c r="J1438" s="14" t="str">
        <f>IF(Table2[[#This Row],[M2A]]="","",SUM(Table2[[#This Row],[M2A]]-Table2[[#This Row],[M2B_h]]))</f>
        <v/>
      </c>
      <c r="L1438" s="14" t="str">
        <f>IF(Table2[[#This Row],[M3A]]="","",SUM(Table2[[#This Row],[M3A]]-Table2[[#This Row],[M3B_h]]))</f>
        <v/>
      </c>
      <c r="N1438" s="14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4</v>
      </c>
      <c r="S1438" s="14">
        <f>SUM(Table2[[#This Row],[M3B]],Table2[[#This Row],[M3B_h]])</f>
        <v>4</v>
      </c>
      <c r="T1438" s="14">
        <f>SUM(Table2[[#This Row],[M4B]],Table2[[#This Row],[M4B_h]])</f>
        <v>4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39" s="17" t="s">
        <v>1204</v>
      </c>
      <c r="D1439" s="18">
        <v>0</v>
      </c>
      <c r="E1439" s="22" t="s">
        <v>1205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3" t="str">
        <f>IF(Table2[[#This Row],[TT]]=0,"",ROW())</f>
        <v/>
      </c>
      <c r="B144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40" s="16" t="s">
        <v>3299</v>
      </c>
      <c r="D1440" s="18">
        <v>0</v>
      </c>
      <c r="E1440" s="47">
        <v>500</v>
      </c>
      <c r="F1440" s="43">
        <f>IF(Table2[[#This Row],[M5B]]="",Table2[[#This Row],[M5B_h]],SUM(Table2[[#This Row],[M5B_h]],Table2[[#This Row],[M5B]]))</f>
        <v>0</v>
      </c>
      <c r="H1440" s="14" t="str">
        <f>IF(Table2[[#This Row],[M1A]]="","",Table2[[#This Row],[M1A]]-Table2[[#This Row],[AWAL]])</f>
        <v/>
      </c>
      <c r="J1440" s="14" t="str">
        <f>IF(Table2[[#This Row],[M2A]]="","",SUM(Table2[[#This Row],[M2A]]-Table2[[#This Row],[M2B_h]]))</f>
        <v/>
      </c>
      <c r="L1440" s="14" t="str">
        <f>IF(Table2[[#This Row],[M3A]]="","",SUM(Table2[[#This Row],[M3A]]-Table2[[#This Row],[M3B_h]]))</f>
        <v/>
      </c>
      <c r="N1440" s="14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0</v>
      </c>
      <c r="R1440" s="14">
        <f>SUM(Table2[[#This Row],[M2B]],Table2[[#This Row],[M2B_h]])</f>
        <v>0</v>
      </c>
      <c r="S1440" s="14">
        <f>SUM(Table2[[#This Row],[M3B]],Table2[[#This Row],[M3B_h]])</f>
        <v>0</v>
      </c>
      <c r="T1440" s="14">
        <f>SUM(Table2[[#This Row],[M4B]],Table2[[#This Row],[M4B_h]])</f>
        <v>0</v>
      </c>
    </row>
    <row r="1441" spans="1:20">
      <c r="A1441" s="11" t="str">
        <f>IF(Table2[[#This Row],[TT]]=0,"",ROW())</f>
        <v/>
      </c>
      <c r="B144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41" s="17" t="s">
        <v>3437</v>
      </c>
      <c r="D1441" s="18">
        <v>0</v>
      </c>
      <c r="E1441" s="22" t="s">
        <v>2632</v>
      </c>
      <c r="F1441" s="43">
        <f>IF(Table2[[#This Row],[M5B]]="",Table2[[#This Row],[M5B_h]],SUM(Table2[[#This Row],[M5B_h]],Table2[[#This Row],[M5B]]))</f>
        <v>0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0</v>
      </c>
      <c r="R1441" s="14">
        <f>SUM(Table2[[#This Row],[M2B]],Table2[[#This Row],[M2B_h]])</f>
        <v>0</v>
      </c>
      <c r="S1441" s="14">
        <f>SUM(Table2[[#This Row],[M3B]],Table2[[#This Row],[M3B_h]])</f>
        <v>0</v>
      </c>
      <c r="T1441" s="14">
        <f>SUM(Table2[[#This Row],[M4B]],Table2[[#This Row],[M4B_h]])</f>
        <v>0</v>
      </c>
    </row>
    <row r="1442" spans="1:20">
      <c r="A1442" s="13" t="str">
        <f>IF(Table2[[#This Row],[TT]]=0,"",ROW())</f>
        <v/>
      </c>
      <c r="B144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42" s="16" t="s">
        <v>2838</v>
      </c>
      <c r="D1442" s="25">
        <v>0</v>
      </c>
      <c r="E1442" s="47" t="s">
        <v>2839</v>
      </c>
      <c r="F1442" s="43">
        <f>IF(Table2[[#This Row],[M5B]]="",Table2[[#This Row],[M5B_h]],SUM(Table2[[#This Row],[M5B_h]],Table2[[#This Row],[M5B]]))</f>
        <v>0</v>
      </c>
      <c r="H1442" s="14" t="str">
        <f>IF(Table2[[#This Row],[M1A]]="","",Table2[[#This Row],[M1A]]-Table2[[#This Row],[AWAL]])</f>
        <v/>
      </c>
      <c r="J1442" s="14" t="str">
        <f>IF(Table2[[#This Row],[M2A]]="","",SUM(Table2[[#This Row],[M2A]]-Table2[[#This Row],[M2B_h]]))</f>
        <v/>
      </c>
      <c r="L1442" s="14" t="str">
        <f>IF(Table2[[#This Row],[M3A]]="","",SUM(Table2[[#This Row],[M3A]]-Table2[[#This Row],[M3B_h]]))</f>
        <v/>
      </c>
      <c r="N1442" s="14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0</v>
      </c>
      <c r="R1442" s="14">
        <f>SUM(Table2[[#This Row],[M2B]],Table2[[#This Row],[M2B_h]])</f>
        <v>0</v>
      </c>
      <c r="S1442" s="14">
        <f>SUM(Table2[[#This Row],[M3B]],Table2[[#This Row],[M3B_h]])</f>
        <v>0</v>
      </c>
      <c r="T1442" s="14">
        <f>SUM(Table2[[#This Row],[M4B]],Table2[[#This Row],[M4B_h]])</f>
        <v>0</v>
      </c>
    </row>
    <row r="1443" spans="1:20">
      <c r="A1443" s="11" t="str">
        <f>IF(Table2[[#This Row],[TT]]=0,"",ROW())</f>
        <v/>
      </c>
      <c r="B144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43" s="17" t="s">
        <v>1206</v>
      </c>
      <c r="D1443" s="18">
        <v>0</v>
      </c>
      <c r="E1443" s="22" t="s">
        <v>1207</v>
      </c>
      <c r="F1443" s="43">
        <f>IF(Table2[[#This Row],[M5B]]="",Table2[[#This Row],[M5B_h]],SUM(Table2[[#This Row],[M5B_h]],Table2[[#This Row],[M5B]]))</f>
        <v>0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0</v>
      </c>
      <c r="R1443" s="14">
        <f>SUM(Table2[[#This Row],[M2B]],Table2[[#This Row],[M2B_h]])</f>
        <v>0</v>
      </c>
      <c r="S1443" s="14">
        <f>SUM(Table2[[#This Row],[M3B]],Table2[[#This Row],[M3B_h]])</f>
        <v>0</v>
      </c>
      <c r="T1443" s="14">
        <f>SUM(Table2[[#This Row],[M4B]],Table2[[#This Row],[M4B_h]])</f>
        <v>0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44" s="17" t="s">
        <v>3427</v>
      </c>
      <c r="D1444" s="18">
        <v>4</v>
      </c>
      <c r="E1444" s="22">
        <v>500</v>
      </c>
      <c r="F1444" s="43">
        <f>IF(Table2[[#This Row],[M5B]]="",Table2[[#This Row],[M5B_h]],SUM(Table2[[#This Row],[M5B_h]],Table2[[#This Row],[M5B]]))</f>
        <v>5</v>
      </c>
      <c r="G1444" s="12">
        <v>5</v>
      </c>
      <c r="H1444" s="12">
        <f>IF(Table2[[#This Row],[M1A]]="","",Table2[[#This Row],[M1A]]-Table2[[#This Row],[AWAL]])</f>
        <v>1</v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5</v>
      </c>
      <c r="R1444" s="14">
        <f>SUM(Table2[[#This Row],[M2B]],Table2[[#This Row],[M2B_h]])</f>
        <v>5</v>
      </c>
      <c r="S1444" s="14">
        <f>SUM(Table2[[#This Row],[M3B]],Table2[[#This Row],[M3B_h]])</f>
        <v>5</v>
      </c>
      <c r="T1444" s="14">
        <f>SUM(Table2[[#This Row],[M4B]],Table2[[#This Row],[M4B_h]])</f>
        <v>5</v>
      </c>
    </row>
    <row r="1445" spans="1:20">
      <c r="A1445" s="101">
        <f>IF(Table2[[#This Row],[TT]]=0,"",ROW())</f>
        <v>1445</v>
      </c>
      <c r="B1445" s="101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45" s="102" t="s">
        <v>4658</v>
      </c>
      <c r="D1445" s="103"/>
      <c r="E1445" s="104">
        <v>600</v>
      </c>
      <c r="F1445" s="105">
        <f>IF(Table2[[#This Row],[M5B]]="",Table2[[#This Row],[M5B_h]],SUM(Table2[[#This Row],[M5B_h]],Table2[[#This Row],[M5B]]))</f>
        <v>5</v>
      </c>
      <c r="G1445" s="106">
        <v>5</v>
      </c>
      <c r="H1445" s="107">
        <f>IF(Table2[[#This Row],[M1A]]="","",Table2[[#This Row],[M1A]]-Table2[[#This Row],[AWAL]])</f>
        <v>5</v>
      </c>
      <c r="I1445" s="106"/>
      <c r="J1445" s="107" t="str">
        <f>IF(Table2[[#This Row],[M2A]]="","",SUM(Table2[[#This Row],[M2A]]-Table2[[#This Row],[M2B_h]]))</f>
        <v/>
      </c>
      <c r="K1445" s="106"/>
      <c r="L1445" s="107" t="str">
        <f>IF(Table2[[#This Row],[M3A]]="","",SUM(Table2[[#This Row],[M3A]]-Table2[[#This Row],[M3B_h]]))</f>
        <v/>
      </c>
      <c r="M1445" s="106"/>
      <c r="N1445" s="107" t="str">
        <f>IF(Table2[[#This Row],[M4A]]="","",SUM(Table2[[#This Row],[M4A]]-Table2[[#This Row],[M4B_h]]))</f>
        <v/>
      </c>
      <c r="O1445" s="107"/>
      <c r="P1445" s="107" t="str">
        <f>IF(Table2[[#This Row],[M5A]]="","",SUM(Table2[[#This Row],[M5A]]-Table2[[#This Row],[M5B_h]]))</f>
        <v/>
      </c>
      <c r="Q1445" s="107">
        <f>SUM(Table2[[#This Row],[AWAL]],Table2[[#This Row],[M1B]])</f>
        <v>5</v>
      </c>
      <c r="R1445" s="107">
        <f>SUM(Table2[[#This Row],[M2B]],Table2[[#This Row],[M2B_h]])</f>
        <v>5</v>
      </c>
      <c r="S1445" s="107">
        <f>SUM(Table2[[#This Row],[M3B]],Table2[[#This Row],[M3B_h]])</f>
        <v>5</v>
      </c>
      <c r="T1445" s="107">
        <f>SUM(Table2[[#This Row],[M4B]],Table2[[#This Row],[M4B_h]])</f>
        <v>5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46" s="17" t="s">
        <v>4659</v>
      </c>
      <c r="D1446" s="18">
        <v>7</v>
      </c>
      <c r="E1446" s="22" t="s">
        <v>3423</v>
      </c>
      <c r="F1446" s="43">
        <f>IF(Table2[[#This Row],[M5B]]="",Table2[[#This Row],[M5B_h]],SUM(Table2[[#This Row],[M5B_h]],Table2[[#This Row],[M5B]]))</f>
        <v>12</v>
      </c>
      <c r="G1446" s="12">
        <v>13</v>
      </c>
      <c r="H1446" s="12">
        <f>IF(Table2[[#This Row],[M1A]]="","",Table2[[#This Row],[M1A]]-Table2[[#This Row],[AWAL]])</f>
        <v>6</v>
      </c>
      <c r="I1446" s="12">
        <v>12</v>
      </c>
      <c r="J1446" s="12">
        <f>IF(Table2[[#This Row],[M2A]]="","",SUM(Table2[[#This Row],[M2A]]-Table2[[#This Row],[M2B_h]]))</f>
        <v>-1</v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13</v>
      </c>
      <c r="R1446" s="14">
        <f>SUM(Table2[[#This Row],[M2B]],Table2[[#This Row],[M2B_h]])</f>
        <v>12</v>
      </c>
      <c r="S1446" s="14">
        <f>SUM(Table2[[#This Row],[M3B]],Table2[[#This Row],[M3B_h]])</f>
        <v>12</v>
      </c>
      <c r="T1446" s="14">
        <f>SUM(Table2[[#This Row],[M4B]],Table2[[#This Row],[M4B_h]])</f>
        <v>12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47" s="16" t="s">
        <v>3400</v>
      </c>
      <c r="D1447" s="18">
        <v>0</v>
      </c>
      <c r="E1447" s="47" t="s">
        <v>2632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48" s="17" t="s">
        <v>4314</v>
      </c>
      <c r="D1448" s="18">
        <v>2</v>
      </c>
      <c r="E1448" s="22">
        <v>100</v>
      </c>
      <c r="F1448" s="43">
        <f>IF(Table2[[#This Row],[M5B]]="",Table2[[#This Row],[M5B_h]],SUM(Table2[[#This Row],[M5B_h]],Table2[[#This Row],[M5B]]))</f>
        <v>4</v>
      </c>
      <c r="G1448" s="12">
        <v>1</v>
      </c>
      <c r="H1448" s="12">
        <f>IF(Table2[[#This Row],[M1A]]="","",Table2[[#This Row],[M1A]]-Table2[[#This Row],[AWAL]])</f>
        <v>-1</v>
      </c>
      <c r="I1448" s="12">
        <v>4</v>
      </c>
      <c r="J1448" s="12">
        <f>IF(Table2[[#This Row],[M2A]]="","",SUM(Table2[[#This Row],[M2A]]-Table2[[#This Row],[M2B_h]]))</f>
        <v>3</v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4</v>
      </c>
      <c r="S1448" s="14">
        <f>SUM(Table2[[#This Row],[M3B]],Table2[[#This Row],[M3B_h]])</f>
        <v>4</v>
      </c>
      <c r="T1448" s="14">
        <f>SUM(Table2[[#This Row],[M4B]],Table2[[#This Row],[M4B_h]])</f>
        <v>4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49" s="17" t="s">
        <v>4501</v>
      </c>
      <c r="D1449" s="18">
        <v>2</v>
      </c>
      <c r="E1449" s="22" t="s">
        <v>4499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50" s="17" t="s">
        <v>1208</v>
      </c>
      <c r="D1450" s="18">
        <v>13</v>
      </c>
      <c r="E1450" s="22" t="s">
        <v>4499</v>
      </c>
      <c r="F1450" s="43">
        <f>IF(Table2[[#This Row],[M5B]]="",Table2[[#This Row],[M5B_h]],SUM(Table2[[#This Row],[M5B_h]],Table2[[#This Row],[M5B]]))</f>
        <v>13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13</v>
      </c>
      <c r="R1450" s="14">
        <f>SUM(Table2[[#This Row],[M2B]],Table2[[#This Row],[M2B_h]])</f>
        <v>13</v>
      </c>
      <c r="S1450" s="14">
        <f>SUM(Table2[[#This Row],[M3B]],Table2[[#This Row],[M3B_h]])</f>
        <v>13</v>
      </c>
      <c r="T1450" s="14">
        <f>SUM(Table2[[#This Row],[M4B]],Table2[[#This Row],[M4B_h]])</f>
        <v>13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51" s="17" t="s">
        <v>4500</v>
      </c>
      <c r="D1451" s="18">
        <v>7</v>
      </c>
      <c r="E1451" s="22" t="s">
        <v>4499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52" s="17" t="s">
        <v>3335</v>
      </c>
      <c r="D1452" s="18">
        <v>11</v>
      </c>
      <c r="E1452" s="22" t="s">
        <v>4499</v>
      </c>
      <c r="F1452" s="43">
        <f>IF(Table2[[#This Row],[M5B]]="",Table2[[#This Row],[M5B_h]],SUM(Table2[[#This Row],[M5B_h]],Table2[[#This Row],[M5B]]))</f>
        <v>11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11</v>
      </c>
      <c r="R1452" s="14">
        <f>SUM(Table2[[#This Row],[M2B]],Table2[[#This Row],[M2B_h]])</f>
        <v>11</v>
      </c>
      <c r="S1452" s="14">
        <f>SUM(Table2[[#This Row],[M3B]],Table2[[#This Row],[M3B_h]])</f>
        <v>11</v>
      </c>
      <c r="T1452" s="14">
        <f>SUM(Table2[[#This Row],[M4B]],Table2[[#This Row],[M4B_h]])</f>
        <v>11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53" s="17" t="s">
        <v>4498</v>
      </c>
      <c r="D1453" s="18">
        <v>2</v>
      </c>
      <c r="E1453" s="22" t="s">
        <v>4499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I1453" s="12">
        <v>1</v>
      </c>
      <c r="J1453" s="12">
        <f>IF(Table2[[#This Row],[M2A]]="","",SUM(Table2[[#This Row],[M2A]]-Table2[[#This Row],[M2B_h]]))</f>
        <v>-1</v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 t="str">
        <f>IF(Table2[[#This Row],[TT]]=0,"",ROW())</f>
        <v/>
      </c>
      <c r="B145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54" s="21" t="s">
        <v>2438</v>
      </c>
      <c r="D1454" s="22">
        <v>2</v>
      </c>
      <c r="E1454" s="22" t="s">
        <v>2632</v>
      </c>
      <c r="F1454" s="43">
        <f>IF(Table2[[#This Row],[M5B]]="",Table2[[#This Row],[M5B_h]],SUM(Table2[[#This Row],[M5B_h]],Table2[[#This Row],[M5B]]))</f>
        <v>0</v>
      </c>
      <c r="G1454" s="12">
        <v>1</v>
      </c>
      <c r="H1454" s="12">
        <f>IF(Table2[[#This Row],[M1A]]="","",Table2[[#This Row],[M1A]]-Table2[[#This Row],[AWAL]])</f>
        <v>-1</v>
      </c>
      <c r="J1454" s="12" t="str">
        <f>IF(Table2[[#This Row],[M2A]]="","",SUM(Table2[[#This Row],[M2A]]-Table2[[#This Row],[M2B_h]]))</f>
        <v/>
      </c>
      <c r="K1454" s="12">
        <v>0</v>
      </c>
      <c r="L1454" s="12">
        <f>IF(Table2[[#This Row],[M3A]]="","",SUM(Table2[[#This Row],[M3A]]-Table2[[#This Row],[M3B_h]]))</f>
        <v>-1</v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0</v>
      </c>
      <c r="T1454" s="14">
        <f>SUM(Table2[[#This Row],[M4B]],Table2[[#This Row],[M4B_h]])</f>
        <v>0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55" s="17" t="s">
        <v>2439</v>
      </c>
      <c r="D1455" s="18">
        <v>5</v>
      </c>
      <c r="E1455" s="22" t="s">
        <v>2632</v>
      </c>
      <c r="F1455" s="43">
        <f>IF(Table2[[#This Row],[M5B]]="",Table2[[#This Row],[M5B_h]],SUM(Table2[[#This Row],[M5B_h]],Table2[[#This Row],[M5B]]))</f>
        <v>3</v>
      </c>
      <c r="G1455" s="12">
        <v>4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K1455" s="12">
        <v>3</v>
      </c>
      <c r="L1455" s="12">
        <f>IF(Table2[[#This Row],[M3A]]="","",SUM(Table2[[#This Row],[M3A]]-Table2[[#This Row],[M3B_h]]))</f>
        <v>-1</v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4</v>
      </c>
      <c r="R1455" s="14">
        <f>SUM(Table2[[#This Row],[M2B]],Table2[[#This Row],[M2B_h]])</f>
        <v>4</v>
      </c>
      <c r="S1455" s="14">
        <f>SUM(Table2[[#This Row],[M3B]],Table2[[#This Row],[M3B_h]])</f>
        <v>3</v>
      </c>
      <c r="T1455" s="14">
        <f>SUM(Table2[[#This Row],[M4B]],Table2[[#This Row],[M4B_h]])</f>
        <v>3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56" s="17" t="s">
        <v>2440</v>
      </c>
      <c r="D1456" s="18">
        <v>5</v>
      </c>
      <c r="E1456" s="22" t="s">
        <v>2632</v>
      </c>
      <c r="F1456" s="43">
        <f>IF(Table2[[#This Row],[M5B]]="",Table2[[#This Row],[M5B_h]],SUM(Table2[[#This Row],[M5B_h]],Table2[[#This Row],[M5B]]))</f>
        <v>4</v>
      </c>
      <c r="G1456" s="12">
        <v>4</v>
      </c>
      <c r="H1456" s="12">
        <f>IF(Table2[[#This Row],[M1A]]="","",Table2[[#This Row],[M1A]]-Table2[[#This Row],[AWAL]])</f>
        <v>-1</v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4</v>
      </c>
      <c r="R1456" s="14">
        <f>SUM(Table2[[#This Row],[M2B]],Table2[[#This Row],[M2B_h]])</f>
        <v>4</v>
      </c>
      <c r="S1456" s="14">
        <f>SUM(Table2[[#This Row],[M3B]],Table2[[#This Row],[M3B_h]])</f>
        <v>4</v>
      </c>
      <c r="T1456" s="14">
        <f>SUM(Table2[[#This Row],[M4B]],Table2[[#This Row],[M4B_h]])</f>
        <v>4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57" s="17" t="s">
        <v>2441</v>
      </c>
      <c r="D1457" s="18">
        <v>4</v>
      </c>
      <c r="E1457" s="22" t="s">
        <v>2632</v>
      </c>
      <c r="F1457" s="43">
        <f>IF(Table2[[#This Row],[M5B]]="",Table2[[#This Row],[M5B_h]],SUM(Table2[[#This Row],[M5B_h]],Table2[[#This Row],[M5B]]))</f>
        <v>3</v>
      </c>
      <c r="G1457" s="12">
        <v>3</v>
      </c>
      <c r="H1457" s="12">
        <f>IF(Table2[[#This Row],[M1A]]="","",Table2[[#This Row],[M1A]]-Table2[[#This Row],[AWAL]])</f>
        <v>-1</v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3</v>
      </c>
      <c r="R1457" s="14">
        <f>SUM(Table2[[#This Row],[M2B]],Table2[[#This Row],[M2B_h]])</f>
        <v>3</v>
      </c>
      <c r="S1457" s="14">
        <f>SUM(Table2[[#This Row],[M3B]],Table2[[#This Row],[M3B_h]])</f>
        <v>3</v>
      </c>
      <c r="T1457" s="14">
        <f>SUM(Table2[[#This Row],[M4B]],Table2[[#This Row],[M4B_h]])</f>
        <v>3</v>
      </c>
    </row>
    <row r="1458" spans="1:20">
      <c r="A1458" s="11" t="str">
        <f>IF(Table2[[#This Row],[TT]]=0,"",ROW())</f>
        <v/>
      </c>
      <c r="B145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58" s="17" t="s">
        <v>2442</v>
      </c>
      <c r="D1458" s="18">
        <v>0</v>
      </c>
      <c r="E1458" s="22" t="s">
        <v>2632</v>
      </c>
      <c r="F1458" s="43">
        <f>IF(Table2[[#This Row],[M5B]]="",Table2[[#This Row],[M5B_h]],SUM(Table2[[#This Row],[M5B_h]],Table2[[#This Row],[M5B]]))</f>
        <v>0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0</v>
      </c>
      <c r="R1458" s="14">
        <f>SUM(Table2[[#This Row],[M2B]],Table2[[#This Row],[M2B_h]])</f>
        <v>0</v>
      </c>
      <c r="S1458" s="14">
        <f>SUM(Table2[[#This Row],[M3B]],Table2[[#This Row],[M3B_h]])</f>
        <v>0</v>
      </c>
      <c r="T1458" s="14">
        <f>SUM(Table2[[#This Row],[M4B]],Table2[[#This Row],[M4B_h]])</f>
        <v>0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59" s="17" t="s">
        <v>4726</v>
      </c>
      <c r="D1459" s="18">
        <v>0</v>
      </c>
      <c r="E1459" s="22" t="s">
        <v>2632</v>
      </c>
      <c r="F1459" s="43">
        <f>IF(Table2[[#This Row],[M5B]]="",Table2[[#This Row],[M5B_h]],SUM(Table2[[#This Row],[M5B_h]],Table2[[#This Row],[M5B]]))</f>
        <v>4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K1459" s="12">
        <v>4</v>
      </c>
      <c r="L1459" s="12">
        <f>IF(Table2[[#This Row],[M3A]]="","",SUM(Table2[[#This Row],[M3A]]-Table2[[#This Row],[M3B_h]]))</f>
        <v>4</v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0</v>
      </c>
      <c r="R1459" s="14">
        <f>SUM(Table2[[#This Row],[M2B]],Table2[[#This Row],[M2B_h]])</f>
        <v>0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60" s="17" t="s">
        <v>1209</v>
      </c>
      <c r="D1460" s="18">
        <v>9</v>
      </c>
      <c r="E1460" s="22" t="s">
        <v>1210</v>
      </c>
      <c r="F1460" s="43">
        <f>IF(Table2[[#This Row],[M5B]]="",Table2[[#This Row],[M5B_h]],SUM(Table2[[#This Row],[M5B_h]],Table2[[#This Row],[M5B]]))</f>
        <v>9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9</v>
      </c>
      <c r="R1460" s="14">
        <f>SUM(Table2[[#This Row],[M2B]],Table2[[#This Row],[M2B_h]])</f>
        <v>9</v>
      </c>
      <c r="S1460" s="14">
        <f>SUM(Table2[[#This Row],[M3B]],Table2[[#This Row],[M3B_h]])</f>
        <v>9</v>
      </c>
      <c r="T1460" s="14">
        <f>SUM(Table2[[#This Row],[M4B]],Table2[[#This Row],[M4B_h]])</f>
        <v>9</v>
      </c>
    </row>
    <row r="1461" spans="1:20">
      <c r="A1461" s="11" t="str">
        <f>IF(Table2[[#This Row],[TT]]=0,"",ROW())</f>
        <v/>
      </c>
      <c r="B1461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61" s="17" t="s">
        <v>1211</v>
      </c>
      <c r="D1461" s="18">
        <v>0</v>
      </c>
      <c r="E1461" s="22" t="s">
        <v>1212</v>
      </c>
      <c r="F1461" s="43">
        <f>IF(Table2[[#This Row],[M5B]]="",Table2[[#This Row],[M5B_h]],SUM(Table2[[#This Row],[M5B_h]],Table2[[#This Row],[M5B]]))</f>
        <v>0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62" s="17" t="s">
        <v>2940</v>
      </c>
      <c r="D1462" s="18">
        <v>1</v>
      </c>
      <c r="E1462" s="22">
        <v>4000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 t="str">
        <f>IF(Table2[[#This Row],[TT]]=0,"",ROW())</f>
        <v/>
      </c>
      <c r="B1463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63" s="17" t="s">
        <v>1213</v>
      </c>
      <c r="D1463" s="18">
        <v>0</v>
      </c>
      <c r="E1463" s="22" t="s">
        <v>1214</v>
      </c>
      <c r="F1463" s="43">
        <f>IF(Table2[[#This Row],[M5B]]="",Table2[[#This Row],[M5B_h]],SUM(Table2[[#This Row],[M5B_h]],Table2[[#This Row],[M5B]]))</f>
        <v>0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64" s="17" t="s">
        <v>1215</v>
      </c>
      <c r="D1464" s="18">
        <v>6</v>
      </c>
      <c r="E1464" s="22" t="s">
        <v>3413</v>
      </c>
      <c r="F1464" s="43">
        <f>IF(Table2[[#This Row],[M5B]]="",Table2[[#This Row],[M5B_h]],SUM(Table2[[#This Row],[M5B_h]],Table2[[#This Row],[M5B]]))</f>
        <v>6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6</v>
      </c>
      <c r="R1464" s="14">
        <f>SUM(Table2[[#This Row],[M2B]],Table2[[#This Row],[M2B_h]])</f>
        <v>6</v>
      </c>
      <c r="S1464" s="14">
        <f>SUM(Table2[[#This Row],[M3B]],Table2[[#This Row],[M3B_h]])</f>
        <v>6</v>
      </c>
      <c r="T1464" s="14">
        <f>SUM(Table2[[#This Row],[M4B]],Table2[[#This Row],[M4B_h]])</f>
        <v>6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65" s="17" t="s">
        <v>4627</v>
      </c>
      <c r="D1465" s="18">
        <v>1</v>
      </c>
      <c r="E1465" s="22" t="s">
        <v>2996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66" s="17" t="s">
        <v>3228</v>
      </c>
      <c r="D1466" s="18">
        <v>4</v>
      </c>
      <c r="E1466" s="22" t="s">
        <v>3229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3" t="str">
        <f>IF(Table2[[#This Row],[TT]]=0,"",ROW())</f>
        <v/>
      </c>
      <c r="B1467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67" s="16" t="s">
        <v>4519</v>
      </c>
      <c r="D1467" s="18">
        <v>0</v>
      </c>
      <c r="E1467" s="47">
        <v>270</v>
      </c>
      <c r="F1467" s="43">
        <f>IF(Table2[[#This Row],[M5B]]="",Table2[[#This Row],[M5B_h]],SUM(Table2[[#This Row],[M5B_h]],Table2[[#This Row],[M5B]]))</f>
        <v>0</v>
      </c>
      <c r="H1467" s="14" t="str">
        <f>IF(Table2[[#This Row],[M1A]]="","",Table2[[#This Row],[M1A]]-Table2[[#This Row],[AWAL]])</f>
        <v/>
      </c>
      <c r="J1467" s="14" t="str">
        <f>IF(Table2[[#This Row],[M2A]]="","",SUM(Table2[[#This Row],[M2A]]-Table2[[#This Row],[M2B_h]]))</f>
        <v/>
      </c>
      <c r="L1467" s="14" t="str">
        <f>IF(Table2[[#This Row],[M3A]]="","",SUM(Table2[[#This Row],[M3A]]-Table2[[#This Row],[M3B_h]]))</f>
        <v/>
      </c>
      <c r="N1467" s="14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0</v>
      </c>
      <c r="R1467" s="14">
        <f>SUM(Table2[[#This Row],[M2B]],Table2[[#This Row],[M2B_h]])</f>
        <v>0</v>
      </c>
      <c r="S1467" s="14">
        <f>SUM(Table2[[#This Row],[M3B]],Table2[[#This Row],[M3B_h]])</f>
        <v>0</v>
      </c>
      <c r="T1467" s="14">
        <f>SUM(Table2[[#This Row],[M4B]],Table2[[#This Row],[M4B_h]])</f>
        <v>0</v>
      </c>
    </row>
    <row r="1468" spans="1:20">
      <c r="A1468" s="13">
        <f>IF(Table2[[#This Row],[TT]]=0,"",ROW())</f>
        <v>1468</v>
      </c>
      <c r="B1468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68" s="17" t="s">
        <v>1218</v>
      </c>
      <c r="D1468" s="18">
        <v>1</v>
      </c>
      <c r="E1468" s="22" t="s">
        <v>1217</v>
      </c>
      <c r="F1468" s="43">
        <f>IF(Table2[[#This Row],[M5B]]="",Table2[[#This Row],[M5B_h]],SUM(Table2[[#This Row],[M5B_h]],Table2[[#This Row],[M5B]]))</f>
        <v>1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K1468" s="14"/>
      <c r="L1468" s="14" t="str">
        <f>IF(Table2[[#This Row],[M3A]]="","",SUM(Table2[[#This Row],[M3A]]-Table2[[#This Row],[M3B_h]]))</f>
        <v/>
      </c>
      <c r="M1468" s="14"/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3">
        <f>IF(Table2[[#This Row],[TT]]=0,"",ROW())</f>
        <v>1469</v>
      </c>
      <c r="B1469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69" s="16" t="s">
        <v>1219</v>
      </c>
      <c r="D1469" s="18">
        <v>5</v>
      </c>
      <c r="E1469" s="47" t="s">
        <v>1220</v>
      </c>
      <c r="F1469" s="43">
        <f>IF(Table2[[#This Row],[M5B]]="",Table2[[#This Row],[M5B_h]],SUM(Table2[[#This Row],[M5B_h]],Table2[[#This Row],[M5B]]))</f>
        <v>5</v>
      </c>
      <c r="H1469" s="14" t="str">
        <f>IF(Table2[[#This Row],[M1A]]="","",Table2[[#This Row],[M1A]]-Table2[[#This Row],[AWAL]])</f>
        <v/>
      </c>
      <c r="J1469" s="14" t="str">
        <f>IF(Table2[[#This Row],[M2A]]="","",SUM(Table2[[#This Row],[M2A]]-Table2[[#This Row],[M2B_h]]))</f>
        <v/>
      </c>
      <c r="L1469" s="14" t="str">
        <f>IF(Table2[[#This Row],[M3A]]="","",SUM(Table2[[#This Row],[M3A]]-Table2[[#This Row],[M3B_h]]))</f>
        <v/>
      </c>
      <c r="N1469" s="14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5</v>
      </c>
      <c r="R1469" s="14">
        <f>SUM(Table2[[#This Row],[M2B]],Table2[[#This Row],[M2B_h]])</f>
        <v>5</v>
      </c>
      <c r="S1469" s="14">
        <f>SUM(Table2[[#This Row],[M3B]],Table2[[#This Row],[M3B_h]])</f>
        <v>5</v>
      </c>
      <c r="T1469" s="14">
        <f>SUM(Table2[[#This Row],[M4B]],Table2[[#This Row],[M4B_h]])</f>
        <v>5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70" s="17" t="s">
        <v>1221</v>
      </c>
      <c r="D1470" s="18">
        <v>7</v>
      </c>
      <c r="E1470" s="22" t="s">
        <v>1222</v>
      </c>
      <c r="F1470" s="43">
        <f>IF(Table2[[#This Row],[M5B]]="",Table2[[#This Row],[M5B_h]],SUM(Table2[[#This Row],[M5B_h]],Table2[[#This Row],[M5B]]))</f>
        <v>7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71" s="17" t="s">
        <v>1223</v>
      </c>
      <c r="D1471" s="18">
        <v>4</v>
      </c>
      <c r="E1471" s="22" t="s">
        <v>1217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3">
        <f>IF(Table2[[#This Row],[TT]]=0,"",ROW())</f>
        <v>1472</v>
      </c>
      <c r="B1472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72" s="16" t="s">
        <v>1224</v>
      </c>
      <c r="D1472" s="18">
        <v>55</v>
      </c>
      <c r="E1472" s="47" t="s">
        <v>1217</v>
      </c>
      <c r="F1472" s="43">
        <f>IF(Table2[[#This Row],[M5B]]="",Table2[[#This Row],[M5B_h]],SUM(Table2[[#This Row],[M5B_h]],Table2[[#This Row],[M5B]]))</f>
        <v>55</v>
      </c>
      <c r="H1472" s="14" t="str">
        <f>IF(Table2[[#This Row],[M1A]]="","",Table2[[#This Row],[M1A]]-Table2[[#This Row],[AWAL]])</f>
        <v/>
      </c>
      <c r="J1472" s="14" t="str">
        <f>IF(Table2[[#This Row],[M2A]]="","",SUM(Table2[[#This Row],[M2A]]-Table2[[#This Row],[M2B_h]]))</f>
        <v/>
      </c>
      <c r="L1472" s="14" t="str">
        <f>IF(Table2[[#This Row],[M3A]]="","",SUM(Table2[[#This Row],[M3A]]-Table2[[#This Row],[M3B_h]]))</f>
        <v/>
      </c>
      <c r="N1472" s="14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55</v>
      </c>
      <c r="R1472" s="14">
        <f>SUM(Table2[[#This Row],[M2B]],Table2[[#This Row],[M2B_h]])</f>
        <v>55</v>
      </c>
      <c r="S1472" s="14">
        <f>SUM(Table2[[#This Row],[M3B]],Table2[[#This Row],[M3B_h]])</f>
        <v>55</v>
      </c>
      <c r="T1472" s="14">
        <f>SUM(Table2[[#This Row],[M4B]],Table2[[#This Row],[M4B_h]])</f>
        <v>55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73" s="17" t="s">
        <v>1225</v>
      </c>
      <c r="D1473" s="18">
        <v>15</v>
      </c>
      <c r="E1473" s="22" t="s">
        <v>1217</v>
      </c>
      <c r="F1473" s="43">
        <f>IF(Table2[[#This Row],[M5B]]="",Table2[[#This Row],[M5B_h]],SUM(Table2[[#This Row],[M5B_h]],Table2[[#This Row],[M5B]]))</f>
        <v>15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15</v>
      </c>
      <c r="R1473" s="14">
        <f>SUM(Table2[[#This Row],[M2B]],Table2[[#This Row],[M2B_h]])</f>
        <v>15</v>
      </c>
      <c r="S1473" s="14">
        <f>SUM(Table2[[#This Row],[M3B]],Table2[[#This Row],[M3B_h]])</f>
        <v>15</v>
      </c>
      <c r="T1473" s="14">
        <f>SUM(Table2[[#This Row],[M4B]],Table2[[#This Row],[M4B_h]])</f>
        <v>15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74" s="17" t="s">
        <v>1226</v>
      </c>
      <c r="D1474" s="18">
        <v>1</v>
      </c>
      <c r="E1474" s="22" t="s">
        <v>1227</v>
      </c>
      <c r="F1474" s="43">
        <f>IF(Table2[[#This Row],[M5B]]="",Table2[[#This Row],[M5B_h]],SUM(Table2[[#This Row],[M5B_h]],Table2[[#This Row],[M5B]]))</f>
        <v>1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</v>
      </c>
      <c r="R1474" s="14">
        <f>SUM(Table2[[#This Row],[M2B]],Table2[[#This Row],[M2B_h]])</f>
        <v>1</v>
      </c>
      <c r="S1474" s="14">
        <f>SUM(Table2[[#This Row],[M3B]],Table2[[#This Row],[M3B_h]])</f>
        <v>1</v>
      </c>
      <c r="T1474" s="14">
        <f>SUM(Table2[[#This Row],[M4B]],Table2[[#This Row],[M4B_h]])</f>
        <v>1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75" s="17" t="s">
        <v>1228</v>
      </c>
      <c r="D1475" s="18">
        <v>11</v>
      </c>
      <c r="E1475" s="22" t="s">
        <v>1229</v>
      </c>
      <c r="F1475" s="43">
        <f>IF(Table2[[#This Row],[M5B]]="",Table2[[#This Row],[M5B_h]],SUM(Table2[[#This Row],[M5B_h]],Table2[[#This Row],[M5B]]))</f>
        <v>11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11</v>
      </c>
      <c r="R1475" s="14">
        <f>SUM(Table2[[#This Row],[M2B]],Table2[[#This Row],[M2B_h]])</f>
        <v>11</v>
      </c>
      <c r="S1475" s="14">
        <f>SUM(Table2[[#This Row],[M3B]],Table2[[#This Row],[M3B_h]])</f>
        <v>11</v>
      </c>
      <c r="T1475" s="14">
        <f>SUM(Table2[[#This Row],[M4B]],Table2[[#This Row],[M4B_h]])</f>
        <v>11</v>
      </c>
    </row>
    <row r="1476" spans="1:20">
      <c r="A1476" s="13">
        <f>IF(Table2[[#This Row],[TT]]=0,"",ROW())</f>
        <v>1476</v>
      </c>
      <c r="B1476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76" s="16" t="s">
        <v>4628</v>
      </c>
      <c r="D1476" s="25">
        <v>9</v>
      </c>
      <c r="E1476" s="47">
        <v>235</v>
      </c>
      <c r="F1476" s="43">
        <f>IF(Table2[[#This Row],[M5B]]="",Table2[[#This Row],[M5B_h]],SUM(Table2[[#This Row],[M5B_h]],Table2[[#This Row],[M5B]]))</f>
        <v>7</v>
      </c>
      <c r="G1476" s="12">
        <v>8</v>
      </c>
      <c r="H1476" s="14">
        <f>IF(Table2[[#This Row],[M1A]]="","",Table2[[#This Row],[M1A]]-Table2[[#This Row],[AWAL]])</f>
        <v>-1</v>
      </c>
      <c r="J1476" s="14" t="str">
        <f>IF(Table2[[#This Row],[M2A]]="","",SUM(Table2[[#This Row],[M2A]]-Table2[[#This Row],[M2B_h]]))</f>
        <v/>
      </c>
      <c r="K1476" s="12">
        <v>7</v>
      </c>
      <c r="L1476" s="14">
        <f>IF(Table2[[#This Row],[M3A]]="","",SUM(Table2[[#This Row],[M3A]]-Table2[[#This Row],[M3B_h]]))</f>
        <v>-1</v>
      </c>
      <c r="N1476" s="14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8</v>
      </c>
      <c r="R1476" s="14">
        <f>SUM(Table2[[#This Row],[M2B]],Table2[[#This Row],[M2B_h]])</f>
        <v>8</v>
      </c>
      <c r="S1476" s="14">
        <f>SUM(Table2[[#This Row],[M3B]],Table2[[#This Row],[M3B_h]])</f>
        <v>7</v>
      </c>
      <c r="T1476" s="14">
        <f>SUM(Table2[[#This Row],[M4B]],Table2[[#This Row],[M4B_h]])</f>
        <v>7</v>
      </c>
    </row>
    <row r="1477" spans="1:20">
      <c r="A1477" s="11" t="str">
        <f>IF(Table2[[#This Row],[TT]]=0,"",ROW())</f>
        <v/>
      </c>
      <c r="B1477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77" s="17" t="s">
        <v>1230</v>
      </c>
      <c r="D1477" s="18">
        <v>0</v>
      </c>
      <c r="E1477" s="22">
        <v>240</v>
      </c>
      <c r="F1477" s="43">
        <f>IF(Table2[[#This Row],[M5B]]="",Table2[[#This Row],[M5B_h]],SUM(Table2[[#This Row],[M5B_h]],Table2[[#This Row],[M5B]]))</f>
        <v>0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0</v>
      </c>
      <c r="R1477" s="14">
        <f>SUM(Table2[[#This Row],[M2B]],Table2[[#This Row],[M2B_h]])</f>
        <v>0</v>
      </c>
      <c r="S1477" s="14">
        <f>SUM(Table2[[#This Row],[M3B]],Table2[[#This Row],[M3B_h]])</f>
        <v>0</v>
      </c>
      <c r="T1477" s="14">
        <f>SUM(Table2[[#This Row],[M4B]],Table2[[#This Row],[M4B_h]])</f>
        <v>0</v>
      </c>
    </row>
    <row r="1478" spans="1:20">
      <c r="A1478" s="11" t="str">
        <f>IF(Table2[[#This Row],[TT]]=0,"",ROW())</f>
        <v/>
      </c>
      <c r="B1478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78" s="17" t="s">
        <v>1231</v>
      </c>
      <c r="D1478" s="18">
        <v>0</v>
      </c>
      <c r="E1478" s="22">
        <v>270</v>
      </c>
      <c r="F1478" s="43">
        <f>IF(Table2[[#This Row],[M5B]]="",Table2[[#This Row],[M5B_h]],SUM(Table2[[#This Row],[M5B_h]],Table2[[#This Row],[M5B]]))</f>
        <v>0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0</v>
      </c>
      <c r="S1478" s="14">
        <f>SUM(Table2[[#This Row],[M3B]],Table2[[#This Row],[M3B_h]])</f>
        <v>0</v>
      </c>
      <c r="T1478" s="14">
        <f>SUM(Table2[[#This Row],[M4B]],Table2[[#This Row],[M4B_h]])</f>
        <v>0</v>
      </c>
    </row>
    <row r="1479" spans="1:20">
      <c r="A1479" s="13" t="str">
        <f>IF(Table2[[#This Row],[TT]]=0,"",ROW())</f>
        <v/>
      </c>
      <c r="B1479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79" s="16" t="s">
        <v>3398</v>
      </c>
      <c r="D1479" s="18">
        <v>0</v>
      </c>
      <c r="E1479" s="47">
        <v>750</v>
      </c>
      <c r="F1479" s="43">
        <f>IF(Table2[[#This Row],[M5B]]="",Table2[[#This Row],[M5B_h]],SUM(Table2[[#This Row],[M5B_h]],Table2[[#This Row],[M5B]]))</f>
        <v>0</v>
      </c>
      <c r="H1479" s="14" t="str">
        <f>IF(Table2[[#This Row],[M1A]]="","",Table2[[#This Row],[M1A]]-Table2[[#This Row],[AWAL]])</f>
        <v/>
      </c>
      <c r="J1479" s="14" t="str">
        <f>IF(Table2[[#This Row],[M2A]]="","",SUM(Table2[[#This Row],[M2A]]-Table2[[#This Row],[M2B_h]]))</f>
        <v/>
      </c>
      <c r="L1479" s="14" t="str">
        <f>IF(Table2[[#This Row],[M3A]]="","",SUM(Table2[[#This Row],[M3A]]-Table2[[#This Row],[M3B_h]]))</f>
        <v/>
      </c>
      <c r="N1479" s="14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80" s="17" t="s">
        <v>3399</v>
      </c>
      <c r="D1480" s="18">
        <v>1</v>
      </c>
      <c r="E1480" s="22">
        <v>580</v>
      </c>
      <c r="F1480" s="43">
        <f>IF(Table2[[#This Row],[M5B]]="",Table2[[#This Row],[M5B_h]],SUM(Table2[[#This Row],[M5B_h]],Table2[[#This Row],[M5B]]))</f>
        <v>1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81" s="17" t="s">
        <v>1232</v>
      </c>
      <c r="D1481" s="18">
        <v>4</v>
      </c>
      <c r="E1481" s="22" t="s">
        <v>438</v>
      </c>
      <c r="F1481" s="43">
        <f>IF(Table2[[#This Row],[M5B]]="",Table2[[#This Row],[M5B_h]],SUM(Table2[[#This Row],[M5B_h]],Table2[[#This Row],[M5B]]))</f>
        <v>4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4</v>
      </c>
      <c r="R1481" s="14">
        <f>SUM(Table2[[#This Row],[M2B]],Table2[[#This Row],[M2B_h]])</f>
        <v>4</v>
      </c>
      <c r="S1481" s="14">
        <f>SUM(Table2[[#This Row],[M3B]],Table2[[#This Row],[M3B_h]])</f>
        <v>4</v>
      </c>
      <c r="T1481" s="14">
        <f>SUM(Table2[[#This Row],[M4B]],Table2[[#This Row],[M4B_h]])</f>
        <v>4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82" s="17" t="s">
        <v>4408</v>
      </c>
      <c r="D1482" s="18">
        <v>9</v>
      </c>
      <c r="E1482" s="22">
        <v>1200</v>
      </c>
      <c r="F1482" s="43">
        <f>IF(Table2[[#This Row],[M5B]]="",Table2[[#This Row],[M5B_h]],SUM(Table2[[#This Row],[M5B_h]],Table2[[#This Row],[M5B]]))</f>
        <v>9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9</v>
      </c>
      <c r="R1482" s="14">
        <f>SUM(Table2[[#This Row],[M2B]],Table2[[#This Row],[M2B_h]])</f>
        <v>9</v>
      </c>
      <c r="S1482" s="14">
        <f>SUM(Table2[[#This Row],[M3B]],Table2[[#This Row],[M3B_h]])</f>
        <v>9</v>
      </c>
      <c r="T1482" s="14">
        <f>SUM(Table2[[#This Row],[M4B]],Table2[[#This Row],[M4B_h]])</f>
        <v>9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83" s="17" t="s">
        <v>4409</v>
      </c>
      <c r="D1483" s="18">
        <v>8</v>
      </c>
      <c r="E1483" s="22">
        <v>900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84" s="21" t="s">
        <v>4411</v>
      </c>
      <c r="D1484" s="22">
        <v>8</v>
      </c>
      <c r="E1484" s="22">
        <v>750</v>
      </c>
      <c r="F1484" s="43">
        <f>IF(Table2[[#This Row],[M5B]]="",Table2[[#This Row],[M5B_h]],SUM(Table2[[#This Row],[M5B_h]],Table2[[#This Row],[M5B]]))</f>
        <v>8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8</v>
      </c>
      <c r="R1484" s="14">
        <f>SUM(Table2[[#This Row],[M2B]],Table2[[#This Row],[M2B_h]])</f>
        <v>8</v>
      </c>
      <c r="S1484" s="14">
        <f>SUM(Table2[[#This Row],[M3B]],Table2[[#This Row],[M3B_h]])</f>
        <v>8</v>
      </c>
      <c r="T1484" s="14">
        <f>SUM(Table2[[#This Row],[M4B]],Table2[[#This Row],[M4B_h]])</f>
        <v>8</v>
      </c>
    </row>
    <row r="1485" spans="1:20">
      <c r="A1485" s="13">
        <f>IF(Table2[[#This Row],[TT]]=0,"",ROW())</f>
        <v>1485</v>
      </c>
      <c r="B1485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85" s="16" t="s">
        <v>4410</v>
      </c>
      <c r="D1485" s="18">
        <v>10</v>
      </c>
      <c r="E1485" s="47">
        <v>500</v>
      </c>
      <c r="F1485" s="43">
        <f>IF(Table2[[#This Row],[M5B]]="",Table2[[#This Row],[M5B_h]],SUM(Table2[[#This Row],[M5B_h]],Table2[[#This Row],[M5B]]))</f>
        <v>10</v>
      </c>
      <c r="H1485" s="14" t="str">
        <f>IF(Table2[[#This Row],[M1A]]="","",Table2[[#This Row],[M1A]]-Table2[[#This Row],[AWAL]])</f>
        <v/>
      </c>
      <c r="J1485" s="14" t="str">
        <f>IF(Table2[[#This Row],[M2A]]="","",SUM(Table2[[#This Row],[M2A]]-Table2[[#This Row],[M2B_h]]))</f>
        <v/>
      </c>
      <c r="L1485" s="14" t="str">
        <f>IF(Table2[[#This Row],[M3A]]="","",SUM(Table2[[#This Row],[M3A]]-Table2[[#This Row],[M3B_h]]))</f>
        <v/>
      </c>
      <c r="N1485" s="14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10</v>
      </c>
      <c r="R1485" s="14">
        <f>SUM(Table2[[#This Row],[M2B]],Table2[[#This Row],[M2B_h]])</f>
        <v>10</v>
      </c>
      <c r="S1485" s="14">
        <f>SUM(Table2[[#This Row],[M3B]],Table2[[#This Row],[M3B_h]])</f>
        <v>10</v>
      </c>
      <c r="T1485" s="14">
        <f>SUM(Table2[[#This Row],[M4B]],Table2[[#This Row],[M4B_h]])</f>
        <v>10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86" s="17" t="s">
        <v>1233</v>
      </c>
      <c r="D1486" s="18">
        <v>3</v>
      </c>
      <c r="E1486" s="22" t="s">
        <v>2994</v>
      </c>
      <c r="F1486" s="43">
        <f>IF(Table2[[#This Row],[M5B]]="",Table2[[#This Row],[M5B_h]],SUM(Table2[[#This Row],[M5B_h]],Table2[[#This Row],[M5B]]))</f>
        <v>1</v>
      </c>
      <c r="G1486" s="12">
        <v>1</v>
      </c>
      <c r="H1486" s="12">
        <f>IF(Table2[[#This Row],[M1A]]="","",Table2[[#This Row],[M1A]]-Table2[[#This Row],[AWAL]])</f>
        <v>-2</v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87" s="17" t="s">
        <v>1234</v>
      </c>
      <c r="D1487" s="18">
        <v>1</v>
      </c>
      <c r="E1487" s="22" t="s">
        <v>133</v>
      </c>
      <c r="F1487" s="43">
        <f>IF(Table2[[#This Row],[M5B]]="",Table2[[#This Row],[M5B_h]],SUM(Table2[[#This Row],[M5B_h]],Table2[[#This Row],[M5B]]))</f>
        <v>1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1</v>
      </c>
      <c r="R1487" s="14">
        <f>SUM(Table2[[#This Row],[M2B]],Table2[[#This Row],[M2B_h]])</f>
        <v>1</v>
      </c>
      <c r="S1487" s="14">
        <f>SUM(Table2[[#This Row],[M3B]],Table2[[#This Row],[M3B_h]])</f>
        <v>1</v>
      </c>
      <c r="T1487" s="14">
        <f>SUM(Table2[[#This Row],[M4B]],Table2[[#This Row],[M4B_h]])</f>
        <v>1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8" s="17" t="s">
        <v>1235</v>
      </c>
      <c r="D1488" s="18">
        <v>5</v>
      </c>
      <c r="E1488" s="22">
        <v>1200</v>
      </c>
      <c r="F1488" s="43">
        <f>IF(Table2[[#This Row],[M5B]]="",Table2[[#This Row],[M5B_h]],SUM(Table2[[#This Row],[M5B_h]],Table2[[#This Row],[M5B]]))</f>
        <v>5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5</v>
      </c>
      <c r="R1488" s="14">
        <f>SUM(Table2[[#This Row],[M2B]],Table2[[#This Row],[M2B_h]])</f>
        <v>5</v>
      </c>
      <c r="S1488" s="14">
        <f>SUM(Table2[[#This Row],[M3B]],Table2[[#This Row],[M3B_h]])</f>
        <v>5</v>
      </c>
      <c r="T1488" s="14">
        <f>SUM(Table2[[#This Row],[M4B]],Table2[[#This Row],[M4B_h]])</f>
        <v>5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9" s="17" t="s">
        <v>1235</v>
      </c>
      <c r="D1489" s="18">
        <v>1</v>
      </c>
      <c r="E1489" s="22">
        <v>1000</v>
      </c>
      <c r="F1489" s="43">
        <f>IF(Table2[[#This Row],[M5B]]="",Table2[[#This Row],[M5B_h]],SUM(Table2[[#This Row],[M5B_h]],Table2[[#This Row],[M5B]]))</f>
        <v>1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490" s="17" t="s">
        <v>4643</v>
      </c>
      <c r="D1490" s="18">
        <v>3</v>
      </c>
      <c r="E1490" s="22" t="s">
        <v>2633</v>
      </c>
      <c r="F1490" s="43">
        <f>IF(Table2[[#This Row],[M5B]]="",Table2[[#This Row],[M5B_h]],SUM(Table2[[#This Row],[M5B_h]],Table2[[#This Row],[M5B]]))</f>
        <v>2</v>
      </c>
      <c r="G1490" s="12">
        <v>2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</v>
      </c>
      <c r="R1490" s="14">
        <f>SUM(Table2[[#This Row],[M2B]],Table2[[#This Row],[M2B_h]])</f>
        <v>2</v>
      </c>
      <c r="S1490" s="14">
        <f>SUM(Table2[[#This Row],[M3B]],Table2[[#This Row],[M3B_h]])</f>
        <v>2</v>
      </c>
      <c r="T1490" s="14">
        <f>SUM(Table2[[#This Row],[M4B]],Table2[[#This Row],[M4B_h]])</f>
        <v>2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91" s="17" t="s">
        <v>1236</v>
      </c>
      <c r="D1491" s="18">
        <v>18</v>
      </c>
      <c r="E1491" s="22" t="s">
        <v>88</v>
      </c>
      <c r="F1491" s="43">
        <f>IF(Table2[[#This Row],[M5B]]="",Table2[[#This Row],[M5B_h]],SUM(Table2[[#This Row],[M5B_h]],Table2[[#This Row],[M5B]]))</f>
        <v>18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18</v>
      </c>
      <c r="R1491" s="14">
        <f>SUM(Table2[[#This Row],[M2B]],Table2[[#This Row],[M2B_h]])</f>
        <v>18</v>
      </c>
      <c r="S1491" s="14">
        <f>SUM(Table2[[#This Row],[M3B]],Table2[[#This Row],[M3B_h]])</f>
        <v>18</v>
      </c>
      <c r="T1491" s="14">
        <f>SUM(Table2[[#This Row],[M4B]],Table2[[#This Row],[M4B_h]])</f>
        <v>18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92" s="17" t="s">
        <v>1237</v>
      </c>
      <c r="D1492" s="18">
        <v>4</v>
      </c>
      <c r="E1492" s="22">
        <v>480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93" s="17" t="s">
        <v>1238</v>
      </c>
      <c r="D1493" s="18">
        <v>2</v>
      </c>
      <c r="E1493" s="22">
        <v>480</v>
      </c>
      <c r="F1493" s="43">
        <f>IF(Table2[[#This Row],[M5B]]="",Table2[[#This Row],[M5B_h]],SUM(Table2[[#This Row],[M5B_h]],Table2[[#This Row],[M5B]]))</f>
        <v>2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2</v>
      </c>
      <c r="R1493" s="14">
        <f>SUM(Table2[[#This Row],[M2B]],Table2[[#This Row],[M2B_h]])</f>
        <v>2</v>
      </c>
      <c r="S1493" s="14">
        <f>SUM(Table2[[#This Row],[M3B]],Table2[[#This Row],[M3B_h]])</f>
        <v>2</v>
      </c>
      <c r="T1493" s="14">
        <f>SUM(Table2[[#This Row],[M4B]],Table2[[#This Row],[M4B_h]])</f>
        <v>2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94" s="17" t="s">
        <v>1239</v>
      </c>
      <c r="D1494" s="18">
        <v>23</v>
      </c>
      <c r="E1494" s="22" t="s">
        <v>79</v>
      </c>
      <c r="F1494" s="43">
        <f>IF(Table2[[#This Row],[M5B]]="",Table2[[#This Row],[M5B_h]],SUM(Table2[[#This Row],[M5B_h]],Table2[[#This Row],[M5B]]))</f>
        <v>23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23</v>
      </c>
      <c r="R1494" s="14">
        <f>SUM(Table2[[#This Row],[M2B]],Table2[[#This Row],[M2B_h]])</f>
        <v>23</v>
      </c>
      <c r="S1494" s="14">
        <f>SUM(Table2[[#This Row],[M3B]],Table2[[#This Row],[M3B_h]])</f>
        <v>23</v>
      </c>
      <c r="T1494" s="14">
        <f>SUM(Table2[[#This Row],[M4B]],Table2[[#This Row],[M4B_h]])</f>
        <v>23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95" s="17" t="s">
        <v>1240</v>
      </c>
      <c r="D1495" s="18">
        <v>2</v>
      </c>
      <c r="E1495" s="22" t="s">
        <v>1241</v>
      </c>
      <c r="F1495" s="43">
        <f>IF(Table2[[#This Row],[M5B]]="",Table2[[#This Row],[M5B_h]],SUM(Table2[[#This Row],[M5B_h]],Table2[[#This Row],[M5B]]))</f>
        <v>2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2</v>
      </c>
      <c r="R1495" s="14">
        <f>SUM(Table2[[#This Row],[M2B]],Table2[[#This Row],[M2B_h]])</f>
        <v>2</v>
      </c>
      <c r="S1495" s="14">
        <f>SUM(Table2[[#This Row],[M3B]],Table2[[#This Row],[M3B_h]])</f>
        <v>2</v>
      </c>
      <c r="T1495" s="14">
        <f>SUM(Table2[[#This Row],[M4B]],Table2[[#This Row],[M4B_h]])</f>
        <v>2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96" s="17" t="s">
        <v>1242</v>
      </c>
      <c r="D1496" s="18">
        <v>1</v>
      </c>
      <c r="E1496" s="22" t="s">
        <v>116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97" s="17" t="s">
        <v>1243</v>
      </c>
      <c r="D1497" s="18">
        <v>1</v>
      </c>
      <c r="E1497" s="22" t="s">
        <v>19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98" s="17" t="s">
        <v>1244</v>
      </c>
      <c r="D1498" s="18">
        <v>13</v>
      </c>
      <c r="E1498" s="22" t="s">
        <v>139</v>
      </c>
      <c r="F1498" s="43">
        <f>IF(Table2[[#This Row],[M5B]]="",Table2[[#This Row],[M5B_h]],SUM(Table2[[#This Row],[M5B_h]],Table2[[#This Row],[M5B]]))</f>
        <v>13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13</v>
      </c>
      <c r="R1498" s="14">
        <f>SUM(Table2[[#This Row],[M2B]],Table2[[#This Row],[M2B_h]])</f>
        <v>13</v>
      </c>
      <c r="S1498" s="14">
        <f>SUM(Table2[[#This Row],[M3B]],Table2[[#This Row],[M3B_h]])</f>
        <v>13</v>
      </c>
      <c r="T1498" s="14">
        <f>SUM(Table2[[#This Row],[M4B]],Table2[[#This Row],[M4B_h]])</f>
        <v>13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99" s="17" t="s">
        <v>1245</v>
      </c>
      <c r="D1499" s="18">
        <v>7</v>
      </c>
      <c r="E1499" s="22" t="s">
        <v>1246</v>
      </c>
      <c r="F1499" s="43">
        <f>IF(Table2[[#This Row],[M5B]]="",Table2[[#This Row],[M5B_h]],SUM(Table2[[#This Row],[M5B_h]],Table2[[#This Row],[M5B]]))</f>
        <v>7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7</v>
      </c>
      <c r="R1499" s="14">
        <f>SUM(Table2[[#This Row],[M2B]],Table2[[#This Row],[M2B_h]])</f>
        <v>7</v>
      </c>
      <c r="S1499" s="14">
        <f>SUM(Table2[[#This Row],[M3B]],Table2[[#This Row],[M3B_h]])</f>
        <v>7</v>
      </c>
      <c r="T1499" s="14">
        <f>SUM(Table2[[#This Row],[M4B]],Table2[[#This Row],[M4B_h]])</f>
        <v>7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00" s="17" t="s">
        <v>1247</v>
      </c>
      <c r="D1500" s="18">
        <v>12</v>
      </c>
      <c r="E1500" s="22" t="s">
        <v>83</v>
      </c>
      <c r="F1500" s="43">
        <f>IF(Table2[[#This Row],[M5B]]="",Table2[[#This Row],[M5B_h]],SUM(Table2[[#This Row],[M5B_h]],Table2[[#This Row],[M5B]]))</f>
        <v>12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12</v>
      </c>
      <c r="R1500" s="14">
        <f>SUM(Table2[[#This Row],[M2B]],Table2[[#This Row],[M2B_h]])</f>
        <v>12</v>
      </c>
      <c r="S1500" s="14">
        <f>SUM(Table2[[#This Row],[M3B]],Table2[[#This Row],[M3B_h]])</f>
        <v>12</v>
      </c>
      <c r="T1500" s="14">
        <f>SUM(Table2[[#This Row],[M4B]],Table2[[#This Row],[M4B_h]])</f>
        <v>12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01" s="17" t="s">
        <v>1248</v>
      </c>
      <c r="D1501" s="18">
        <v>3</v>
      </c>
      <c r="E1501" s="22" t="s">
        <v>79</v>
      </c>
      <c r="F1501" s="43">
        <f>IF(Table2[[#This Row],[M5B]]="",Table2[[#This Row],[M5B_h]],SUM(Table2[[#This Row],[M5B_h]],Table2[[#This Row],[M5B]]))</f>
        <v>3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3</v>
      </c>
      <c r="R1501" s="14">
        <f>SUM(Table2[[#This Row],[M2B]],Table2[[#This Row],[M2B_h]])</f>
        <v>3</v>
      </c>
      <c r="S1501" s="14">
        <f>SUM(Table2[[#This Row],[M3B]],Table2[[#This Row],[M3B_h]])</f>
        <v>3</v>
      </c>
      <c r="T1501" s="14">
        <f>SUM(Table2[[#This Row],[M4B]],Table2[[#This Row],[M4B_h]])</f>
        <v>3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02" s="17" t="s">
        <v>1249</v>
      </c>
      <c r="D1502" s="18">
        <v>1</v>
      </c>
      <c r="E1502" s="22" t="s">
        <v>116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3" s="17" t="s">
        <v>1250</v>
      </c>
      <c r="D1503" s="18">
        <v>1</v>
      </c>
      <c r="E1503" s="22" t="s">
        <v>177</v>
      </c>
      <c r="F1503" s="43">
        <f>IF(Table2[[#This Row],[M5B]]="",Table2[[#This Row],[M5B_h]],SUM(Table2[[#This Row],[M5B_h]],Table2[[#This Row],[M5B]]))</f>
        <v>1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</v>
      </c>
      <c r="R1503" s="14">
        <f>SUM(Table2[[#This Row],[M2B]],Table2[[#This Row],[M2B_h]])</f>
        <v>1</v>
      </c>
      <c r="S1503" s="14">
        <f>SUM(Table2[[#This Row],[M3B]],Table2[[#This Row],[M3B_h]])</f>
        <v>1</v>
      </c>
      <c r="T1503" s="14">
        <f>SUM(Table2[[#This Row],[M4B]],Table2[[#This Row],[M4B_h]])</f>
        <v>1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4" s="17" t="s">
        <v>1250</v>
      </c>
      <c r="D1504" s="18">
        <v>1</v>
      </c>
      <c r="E1504" s="22" t="s">
        <v>32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05" s="17" t="s">
        <v>1251</v>
      </c>
      <c r="D1505" s="18">
        <v>1</v>
      </c>
      <c r="E1505" s="22" t="s">
        <v>79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06" s="17" t="s">
        <v>1252</v>
      </c>
      <c r="D1506" s="18">
        <v>2</v>
      </c>
      <c r="E1506" s="22" t="s">
        <v>116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07" s="17" t="s">
        <v>1253</v>
      </c>
      <c r="D1507" s="18">
        <v>3</v>
      </c>
      <c r="E1507" s="22" t="s">
        <v>116</v>
      </c>
      <c r="F1507" s="43">
        <f>IF(Table2[[#This Row],[M5B]]="",Table2[[#This Row],[M5B_h]],SUM(Table2[[#This Row],[M5B_h]],Table2[[#This Row],[M5B]]))</f>
        <v>3</v>
      </c>
      <c r="H1507" s="14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3</v>
      </c>
      <c r="R1507" s="14">
        <f>SUM(Table2[[#This Row],[M2B]],Table2[[#This Row],[M2B_h]])</f>
        <v>3</v>
      </c>
      <c r="S1507" s="14">
        <f>SUM(Table2[[#This Row],[M3B]],Table2[[#This Row],[M3B_h]])</f>
        <v>3</v>
      </c>
      <c r="T1507" s="14">
        <f>SUM(Table2[[#This Row],[M4B]],Table2[[#This Row],[M4B_h]])</f>
        <v>3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08" s="21" t="s">
        <v>1254</v>
      </c>
      <c r="D1508" s="22">
        <v>4</v>
      </c>
      <c r="E1508" s="22" t="s">
        <v>116</v>
      </c>
      <c r="F1508" s="43">
        <f>IF(Table2[[#This Row],[M5B]]="",Table2[[#This Row],[M5B_h]],SUM(Table2[[#This Row],[M5B_h]],Table2[[#This Row],[M5B]]))</f>
        <v>4</v>
      </c>
      <c r="H1508" s="14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4</v>
      </c>
      <c r="R1508" s="14">
        <f>SUM(Table2[[#This Row],[M2B]],Table2[[#This Row],[M2B_h]])</f>
        <v>4</v>
      </c>
      <c r="S1508" s="14">
        <f>SUM(Table2[[#This Row],[M3B]],Table2[[#This Row],[M3B_h]])</f>
        <v>4</v>
      </c>
      <c r="T1508" s="14">
        <f>SUM(Table2[[#This Row],[M4B]],Table2[[#This Row],[M4B_h]])</f>
        <v>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09" s="17" t="s">
        <v>1255</v>
      </c>
      <c r="D1509" s="18">
        <v>1</v>
      </c>
      <c r="E1509" s="22" t="s">
        <v>1027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10" s="17" t="s">
        <v>1256</v>
      </c>
      <c r="D1510" s="18">
        <v>3</v>
      </c>
      <c r="E1510" s="22" t="s">
        <v>1257</v>
      </c>
      <c r="F1510" s="43">
        <f>IF(Table2[[#This Row],[M5B]]="",Table2[[#This Row],[M5B_h]],SUM(Table2[[#This Row],[M5B_h]],Table2[[#This Row],[M5B]]))</f>
        <v>3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3</v>
      </c>
      <c r="R1510" s="14">
        <f>SUM(Table2[[#This Row],[M2B]],Table2[[#This Row],[M2B_h]])</f>
        <v>3</v>
      </c>
      <c r="S1510" s="14">
        <f>SUM(Table2[[#This Row],[M3B]],Table2[[#This Row],[M3B_h]])</f>
        <v>3</v>
      </c>
      <c r="T1510" s="14">
        <f>SUM(Table2[[#This Row],[M4B]],Table2[[#This Row],[M4B_h]])</f>
        <v>3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11" s="17" t="s">
        <v>1258</v>
      </c>
      <c r="D1511" s="18">
        <v>8</v>
      </c>
      <c r="E1511" s="22" t="s">
        <v>803</v>
      </c>
      <c r="F1511" s="43">
        <f>IF(Table2[[#This Row],[M5B]]="",Table2[[#This Row],[M5B_h]],SUM(Table2[[#This Row],[M5B_h]],Table2[[#This Row],[M5B]]))</f>
        <v>8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8</v>
      </c>
      <c r="R1511" s="14">
        <f>SUM(Table2[[#This Row],[M2B]],Table2[[#This Row],[M2B_h]])</f>
        <v>8</v>
      </c>
      <c r="S1511" s="14">
        <f>SUM(Table2[[#This Row],[M3B]],Table2[[#This Row],[M3B_h]])</f>
        <v>8</v>
      </c>
      <c r="T1511" s="14">
        <f>SUM(Table2[[#This Row],[M4B]],Table2[[#This Row],[M4B_h]])</f>
        <v>8</v>
      </c>
    </row>
    <row r="1512" spans="1:20">
      <c r="A1512" s="11" t="str">
        <f>IF(Table2[[#This Row],[TT]]=0,"",ROW())</f>
        <v/>
      </c>
      <c r="B1512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12" s="17" t="s">
        <v>1259</v>
      </c>
      <c r="D1512" s="18">
        <v>0</v>
      </c>
      <c r="E1512" s="22" t="s">
        <v>120</v>
      </c>
      <c r="F1512" s="43">
        <f>IF(Table2[[#This Row],[M5B]]="",Table2[[#This Row],[M5B_h]],SUM(Table2[[#This Row],[M5B_h]],Table2[[#This Row],[M5B]]))</f>
        <v>0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0</v>
      </c>
      <c r="R1512" s="14">
        <f>SUM(Table2[[#This Row],[M2B]],Table2[[#This Row],[M2B_h]])</f>
        <v>0</v>
      </c>
      <c r="S1512" s="14">
        <f>SUM(Table2[[#This Row],[M3B]],Table2[[#This Row],[M3B_h]])</f>
        <v>0</v>
      </c>
      <c r="T1512" s="14">
        <f>SUM(Table2[[#This Row],[M4B]],Table2[[#This Row],[M4B_h]])</f>
        <v>0</v>
      </c>
    </row>
    <row r="1513" spans="1:20">
      <c r="A1513" s="11" t="str">
        <f>IF(Table2[[#This Row],[TT]]=0,"",ROW())</f>
        <v/>
      </c>
      <c r="B1513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13" s="17" t="s">
        <v>1260</v>
      </c>
      <c r="D1513" s="18">
        <v>0</v>
      </c>
      <c r="E1513" s="22" t="s">
        <v>120</v>
      </c>
      <c r="F1513" s="43">
        <f>IF(Table2[[#This Row],[M5B]]="",Table2[[#This Row],[M5B_h]],SUM(Table2[[#This Row],[M5B_h]],Table2[[#This Row],[M5B]]))</f>
        <v>0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0</v>
      </c>
      <c r="R1513" s="14">
        <f>SUM(Table2[[#This Row],[M2B]],Table2[[#This Row],[M2B_h]])</f>
        <v>0</v>
      </c>
      <c r="S1513" s="14">
        <f>SUM(Table2[[#This Row],[M3B]],Table2[[#This Row],[M3B_h]])</f>
        <v>0</v>
      </c>
      <c r="T1513" s="14">
        <f>SUM(Table2[[#This Row],[M4B]],Table2[[#This Row],[M4B_h]])</f>
        <v>0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14" s="17" t="s">
        <v>1261</v>
      </c>
      <c r="D1514" s="18">
        <v>1</v>
      </c>
      <c r="E1514" s="22" t="s">
        <v>116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15" s="17" t="s">
        <v>1262</v>
      </c>
      <c r="D1515" s="18">
        <v>5</v>
      </c>
      <c r="E1515" s="22" t="s">
        <v>611</v>
      </c>
      <c r="F1515" s="43">
        <f>IF(Table2[[#This Row],[M5B]]="",Table2[[#This Row],[M5B_h]],SUM(Table2[[#This Row],[M5B_h]],Table2[[#This Row],[M5B]]))</f>
        <v>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5</v>
      </c>
      <c r="R1515" s="14">
        <f>SUM(Table2[[#This Row],[M2B]],Table2[[#This Row],[M2B_h]])</f>
        <v>5</v>
      </c>
      <c r="S1515" s="14">
        <f>SUM(Table2[[#This Row],[M3B]],Table2[[#This Row],[M3B_h]])</f>
        <v>5</v>
      </c>
      <c r="T1515" s="14">
        <f>SUM(Table2[[#This Row],[M4B]],Table2[[#This Row],[M4B_h]])</f>
        <v>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16" s="17" t="s">
        <v>1263</v>
      </c>
      <c r="D1516" s="18">
        <v>4</v>
      </c>
      <c r="E1516" s="22" t="s">
        <v>120</v>
      </c>
      <c r="F1516" s="43">
        <f>IF(Table2[[#This Row],[M5B]]="",Table2[[#This Row],[M5B_h]],SUM(Table2[[#This Row],[M5B_h]],Table2[[#This Row],[M5B]]))</f>
        <v>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4</v>
      </c>
      <c r="R1516" s="14">
        <f>SUM(Table2[[#This Row],[M2B]],Table2[[#This Row],[M2B_h]])</f>
        <v>4</v>
      </c>
      <c r="S1516" s="14">
        <f>SUM(Table2[[#This Row],[M3B]],Table2[[#This Row],[M3B_h]])</f>
        <v>4</v>
      </c>
      <c r="T1516" s="14">
        <f>SUM(Table2[[#This Row],[M4B]],Table2[[#This Row],[M4B_h]])</f>
        <v>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17" s="17" t="s">
        <v>1264</v>
      </c>
      <c r="D1517" s="18">
        <v>3</v>
      </c>
      <c r="E1517" s="22" t="s">
        <v>387</v>
      </c>
      <c r="F1517" s="43">
        <f>IF(Table2[[#This Row],[M5B]]="",Table2[[#This Row],[M5B_h]],SUM(Table2[[#This Row],[M5B_h]],Table2[[#This Row],[M5B]]))</f>
        <v>3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3</v>
      </c>
      <c r="R1517" s="14">
        <f>SUM(Table2[[#This Row],[M2B]],Table2[[#This Row],[M2B_h]])</f>
        <v>3</v>
      </c>
      <c r="S1517" s="14">
        <f>SUM(Table2[[#This Row],[M3B]],Table2[[#This Row],[M3B_h]])</f>
        <v>3</v>
      </c>
      <c r="T1517" s="14">
        <f>SUM(Table2[[#This Row],[M4B]],Table2[[#This Row],[M4B_h]])</f>
        <v>3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18" s="17" t="s">
        <v>1265</v>
      </c>
      <c r="D1518" s="18">
        <v>5</v>
      </c>
      <c r="E1518" s="22" t="s">
        <v>120</v>
      </c>
      <c r="F1518" s="43">
        <f>IF(Table2[[#This Row],[M5B]]="",Table2[[#This Row],[M5B_h]],SUM(Table2[[#This Row],[M5B_h]],Table2[[#This Row],[M5B]]))</f>
        <v>5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5</v>
      </c>
      <c r="R1518" s="14">
        <f>SUM(Table2[[#This Row],[M2B]],Table2[[#This Row],[M2B_h]])</f>
        <v>5</v>
      </c>
      <c r="S1518" s="14">
        <f>SUM(Table2[[#This Row],[M3B]],Table2[[#This Row],[M3B_h]])</f>
        <v>5</v>
      </c>
      <c r="T1518" s="14">
        <f>SUM(Table2[[#This Row],[M4B]],Table2[[#This Row],[M4B_h]])</f>
        <v>5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19" s="17" t="s">
        <v>1266</v>
      </c>
      <c r="D1519" s="18">
        <v>10</v>
      </c>
      <c r="E1519" s="22" t="s">
        <v>1267</v>
      </c>
      <c r="F1519" s="43">
        <f>IF(Table2[[#This Row],[M5B]]="",Table2[[#This Row],[M5B_h]],SUM(Table2[[#This Row],[M5B_h]],Table2[[#This Row],[M5B]]))</f>
        <v>10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10</v>
      </c>
      <c r="R1519" s="14">
        <f>SUM(Table2[[#This Row],[M2B]],Table2[[#This Row],[M2B_h]])</f>
        <v>10</v>
      </c>
      <c r="S1519" s="14">
        <f>SUM(Table2[[#This Row],[M3B]],Table2[[#This Row],[M3B_h]])</f>
        <v>10</v>
      </c>
      <c r="T1519" s="14">
        <f>SUM(Table2[[#This Row],[M4B]],Table2[[#This Row],[M4B_h]])</f>
        <v>10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20" s="21" t="s">
        <v>1268</v>
      </c>
      <c r="D1520" s="22">
        <v>5</v>
      </c>
      <c r="E1520" s="22" t="s">
        <v>1267</v>
      </c>
      <c r="F1520" s="43">
        <f>IF(Table2[[#This Row],[M5B]]="",Table2[[#This Row],[M5B_h]],SUM(Table2[[#This Row],[M5B_h]],Table2[[#This Row],[M5B]]))</f>
        <v>5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5</v>
      </c>
      <c r="R1520" s="14">
        <f>SUM(Table2[[#This Row],[M2B]],Table2[[#This Row],[M2B_h]])</f>
        <v>5</v>
      </c>
      <c r="S1520" s="14">
        <f>SUM(Table2[[#This Row],[M3B]],Table2[[#This Row],[M3B_h]])</f>
        <v>5</v>
      </c>
      <c r="T1520" s="14">
        <f>SUM(Table2[[#This Row],[M4B]],Table2[[#This Row],[M4B_h]])</f>
        <v>5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21" s="21" t="s">
        <v>1269</v>
      </c>
      <c r="D1521" s="22">
        <v>6</v>
      </c>
      <c r="E1521" s="22" t="s">
        <v>1267</v>
      </c>
      <c r="F1521" s="43">
        <f>IF(Table2[[#This Row],[M5B]]="",Table2[[#This Row],[M5B_h]],SUM(Table2[[#This Row],[M5B_h]],Table2[[#This Row],[M5B]]))</f>
        <v>6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6</v>
      </c>
      <c r="R1521" s="14">
        <f>SUM(Table2[[#This Row],[M2B]],Table2[[#This Row],[M2B_h]])</f>
        <v>6</v>
      </c>
      <c r="S1521" s="14">
        <f>SUM(Table2[[#This Row],[M3B]],Table2[[#This Row],[M3B_h]])</f>
        <v>6</v>
      </c>
      <c r="T1521" s="14">
        <f>SUM(Table2[[#This Row],[M4B]],Table2[[#This Row],[M4B_h]])</f>
        <v>6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22" s="21" t="s">
        <v>1270</v>
      </c>
      <c r="D1522" s="22">
        <v>8</v>
      </c>
      <c r="E1522" s="22" t="s">
        <v>1271</v>
      </c>
      <c r="F1522" s="43">
        <f>IF(Table2[[#This Row],[M5B]]="",Table2[[#This Row],[M5B_h]],SUM(Table2[[#This Row],[M5B_h]],Table2[[#This Row],[M5B]]))</f>
        <v>8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8</v>
      </c>
      <c r="R1522" s="14">
        <f>SUM(Table2[[#This Row],[M2B]],Table2[[#This Row],[M2B_h]])</f>
        <v>8</v>
      </c>
      <c r="S1522" s="14">
        <f>SUM(Table2[[#This Row],[M3B]],Table2[[#This Row],[M3B_h]])</f>
        <v>8</v>
      </c>
      <c r="T1522" s="14">
        <f>SUM(Table2[[#This Row],[M4B]],Table2[[#This Row],[M4B_h]])</f>
        <v>8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23" s="17" t="s">
        <v>1272</v>
      </c>
      <c r="D1523" s="18">
        <v>9</v>
      </c>
      <c r="E1523" s="22" t="s">
        <v>1271</v>
      </c>
      <c r="F1523" s="43">
        <f>IF(Table2[[#This Row],[M5B]]="",Table2[[#This Row],[M5B_h]],SUM(Table2[[#This Row],[M5B_h]],Table2[[#This Row],[M5B]]))</f>
        <v>9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9</v>
      </c>
      <c r="R1523" s="14">
        <f>SUM(Table2[[#This Row],[M2B]],Table2[[#This Row],[M2B_h]])</f>
        <v>9</v>
      </c>
      <c r="S1523" s="14">
        <f>SUM(Table2[[#This Row],[M3B]],Table2[[#This Row],[M3B_h]])</f>
        <v>9</v>
      </c>
      <c r="T1523" s="14">
        <f>SUM(Table2[[#This Row],[M4B]],Table2[[#This Row],[M4B_h]])</f>
        <v>9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24" s="17" t="s">
        <v>1273</v>
      </c>
      <c r="D1524" s="18">
        <v>2</v>
      </c>
      <c r="E1524" s="22" t="s">
        <v>1274</v>
      </c>
      <c r="F1524" s="43">
        <f>IF(Table2[[#This Row],[M5B]]="",Table2[[#This Row],[M5B_h]],SUM(Table2[[#This Row],[M5B_h]],Table2[[#This Row],[M5B]]))</f>
        <v>2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2</v>
      </c>
      <c r="R1524" s="14">
        <f>SUM(Table2[[#This Row],[M2B]],Table2[[#This Row],[M2B_h]])</f>
        <v>2</v>
      </c>
      <c r="S1524" s="14">
        <f>SUM(Table2[[#This Row],[M3B]],Table2[[#This Row],[M3B_h]])</f>
        <v>2</v>
      </c>
      <c r="T1524" s="14">
        <f>SUM(Table2[[#This Row],[M4B]],Table2[[#This Row],[M4B_h]])</f>
        <v>2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25" s="17" t="s">
        <v>1275</v>
      </c>
      <c r="D1525" s="18">
        <v>4</v>
      </c>
      <c r="E1525" s="22" t="s">
        <v>1276</v>
      </c>
      <c r="F1525" s="43">
        <f>IF(Table2[[#This Row],[M5B]]="",Table2[[#This Row],[M5B_h]],SUM(Table2[[#This Row],[M5B_h]],Table2[[#This Row],[M5B]]))</f>
        <v>4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 t="str">
        <f>IF(Table2[[#This Row],[TT]]=0,"",ROW())</f>
        <v/>
      </c>
      <c r="B152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26" s="21" t="s">
        <v>1277</v>
      </c>
      <c r="D1526" s="22">
        <v>1</v>
      </c>
      <c r="E1526" s="22" t="s">
        <v>1274</v>
      </c>
      <c r="F1526" s="43">
        <f>IF(Table2[[#This Row],[M5B]]="",Table2[[#This Row],[M5B_h]],SUM(Table2[[#This Row],[M5B_h]],Table2[[#This Row],[M5B]]))</f>
        <v>0</v>
      </c>
      <c r="H1526" s="12" t="str">
        <f>IF(Table2[[#This Row],[M1A]]="","",Table2[[#This Row],[M1A]]-Table2[[#This Row],[AWAL]])</f>
        <v/>
      </c>
      <c r="I1526" s="12">
        <v>0</v>
      </c>
      <c r="J1526" s="12">
        <f>IF(Table2[[#This Row],[M2A]]="","",SUM(Table2[[#This Row],[M2A]]-Table2[[#This Row],[M2B_h]]))</f>
        <v>-1</v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0</v>
      </c>
      <c r="S1526" s="14">
        <f>SUM(Table2[[#This Row],[M3B]],Table2[[#This Row],[M3B_h]])</f>
        <v>0</v>
      </c>
      <c r="T1526" s="14">
        <f>SUM(Table2[[#This Row],[M4B]],Table2[[#This Row],[M4B_h]])</f>
        <v>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27" s="21" t="s">
        <v>1278</v>
      </c>
      <c r="D1527" s="22">
        <v>3</v>
      </c>
      <c r="E1527" s="22" t="s">
        <v>1279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I1527" s="12">
        <v>2</v>
      </c>
      <c r="J1527" s="12">
        <f>IF(Table2[[#This Row],[M2A]]="","",SUM(Table2[[#This Row],[M2A]]-Table2[[#This Row],[M2B_h]]))</f>
        <v>-1</v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3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28" s="21" t="s">
        <v>1280</v>
      </c>
      <c r="D1528" s="22">
        <v>7</v>
      </c>
      <c r="E1528" s="22" t="s">
        <v>340</v>
      </c>
      <c r="F1528" s="43">
        <f>IF(Table2[[#This Row],[M5B]]="",Table2[[#This Row],[M5B_h]],SUM(Table2[[#This Row],[M5B_h]],Table2[[#This Row],[M5B]]))</f>
        <v>7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7</v>
      </c>
      <c r="R1528" s="14">
        <f>SUM(Table2[[#This Row],[M2B]],Table2[[#This Row],[M2B_h]])</f>
        <v>7</v>
      </c>
      <c r="S1528" s="14">
        <f>SUM(Table2[[#This Row],[M3B]],Table2[[#This Row],[M3B_h]])</f>
        <v>7</v>
      </c>
      <c r="T1528" s="14">
        <f>SUM(Table2[[#This Row],[M4B]],Table2[[#This Row],[M4B_h]])</f>
        <v>7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29" s="21" t="s">
        <v>3336</v>
      </c>
      <c r="D1529" s="22">
        <v>4</v>
      </c>
      <c r="E1529" s="22" t="s">
        <v>647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30" s="21" t="s">
        <v>3337</v>
      </c>
      <c r="D1530" s="22">
        <v>5</v>
      </c>
      <c r="E1530" s="22" t="s">
        <v>1281</v>
      </c>
      <c r="F1530" s="43">
        <f>IF(Table2[[#This Row],[M5B]]="",Table2[[#This Row],[M5B_h]],SUM(Table2[[#This Row],[M5B_h]],Table2[[#This Row],[M5B]]))</f>
        <v>5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5</v>
      </c>
      <c r="R1530" s="14">
        <f>SUM(Table2[[#This Row],[M2B]],Table2[[#This Row],[M2B_h]])</f>
        <v>5</v>
      </c>
      <c r="S1530" s="14">
        <f>SUM(Table2[[#This Row],[M3B]],Table2[[#This Row],[M3B_h]])</f>
        <v>5</v>
      </c>
      <c r="T1530" s="14">
        <f>SUM(Table2[[#This Row],[M4B]],Table2[[#This Row],[M4B_h]])</f>
        <v>5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31" s="23" t="s">
        <v>1282</v>
      </c>
      <c r="D1531" s="24">
        <v>6</v>
      </c>
      <c r="E1531" s="48">
        <v>240</v>
      </c>
      <c r="F1531" s="43">
        <f>IF(Table2[[#This Row],[M5B]]="",Table2[[#This Row],[M5B_h]],SUM(Table2[[#This Row],[M5B_h]],Table2[[#This Row],[M5B]]))</f>
        <v>6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6</v>
      </c>
      <c r="R1531" s="14">
        <f>SUM(Table2[[#This Row],[M2B]],Table2[[#This Row],[M2B_h]])</f>
        <v>6</v>
      </c>
      <c r="S1531" s="14">
        <f>SUM(Table2[[#This Row],[M3B]],Table2[[#This Row],[M3B_h]])</f>
        <v>6</v>
      </c>
      <c r="T1531" s="14">
        <f>SUM(Table2[[#This Row],[M4B]],Table2[[#This Row],[M4B_h]])</f>
        <v>6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32" s="17" t="s">
        <v>3476</v>
      </c>
      <c r="D1532" s="18">
        <v>5</v>
      </c>
      <c r="E1532" s="22" t="s">
        <v>2623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33" s="17" t="s">
        <v>1283</v>
      </c>
      <c r="D1533" s="18">
        <v>1</v>
      </c>
      <c r="E1533" s="22" t="s">
        <v>2737</v>
      </c>
      <c r="F1533" s="43">
        <f>IF(Table2[[#This Row],[M5B]]="",Table2[[#This Row],[M5B_h]],SUM(Table2[[#This Row],[M5B_h]],Table2[[#This Row],[M5B]]))</f>
        <v>1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1</v>
      </c>
      <c r="R1533" s="14">
        <f>SUM(Table2[[#This Row],[M2B]],Table2[[#This Row],[M2B_h]])</f>
        <v>1</v>
      </c>
      <c r="S1533" s="14">
        <f>SUM(Table2[[#This Row],[M3B]],Table2[[#This Row],[M3B_h]])</f>
        <v>1</v>
      </c>
      <c r="T1533" s="14">
        <f>SUM(Table2[[#This Row],[M4B]],Table2[[#This Row],[M4B_h]])</f>
        <v>1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34" s="17" t="s">
        <v>1284</v>
      </c>
      <c r="D1534" s="18">
        <v>1</v>
      </c>
      <c r="E1534" s="22" t="s">
        <v>190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35" s="17" t="s">
        <v>1285</v>
      </c>
      <c r="D1535" s="18">
        <v>5</v>
      </c>
      <c r="E1535" s="22" t="s">
        <v>124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 t="str">
        <f>IF(Table2[[#This Row],[TT]]=0,"",ROW())</f>
        <v/>
      </c>
      <c r="B153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36" s="17" t="s">
        <v>3032</v>
      </c>
      <c r="D1536" s="18">
        <v>1</v>
      </c>
      <c r="E1536" s="22">
        <v>360</v>
      </c>
      <c r="F1536" s="43">
        <f>IF(Table2[[#This Row],[M5B]]="",Table2[[#This Row],[M5B_h]],SUM(Table2[[#This Row],[M5B_h]],Table2[[#This Row],[M5B]]))</f>
        <v>0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K1536" s="12">
        <v>0</v>
      </c>
      <c r="L1536" s="12">
        <f>IF(Table2[[#This Row],[M3A]]="","",SUM(Table2[[#This Row],[M3A]]-Table2[[#This Row],[M3B_h]]))</f>
        <v>-1</v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0</v>
      </c>
      <c r="T1536" s="14">
        <f>SUM(Table2[[#This Row],[M4B]],Table2[[#This Row],[M4B_h]])</f>
        <v>0</v>
      </c>
    </row>
    <row r="1537" spans="1:20">
      <c r="A1537" s="13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37" s="16" t="s">
        <v>1286</v>
      </c>
      <c r="D1537" s="18">
        <v>15</v>
      </c>
      <c r="E1537" s="47">
        <v>600</v>
      </c>
      <c r="F1537" s="43">
        <f>IF(Table2[[#This Row],[M5B]]="",Table2[[#This Row],[M5B_h]],SUM(Table2[[#This Row],[M5B_h]],Table2[[#This Row],[M5B]]))</f>
        <v>15</v>
      </c>
      <c r="H1537" s="14" t="str">
        <f>IF(Table2[[#This Row],[M1A]]="","",Table2[[#This Row],[M1A]]-Table2[[#This Row],[AWAL]])</f>
        <v/>
      </c>
      <c r="J1537" s="14" t="str">
        <f>IF(Table2[[#This Row],[M2A]]="","",SUM(Table2[[#This Row],[M2A]]-Table2[[#This Row],[M2B_h]]))</f>
        <v/>
      </c>
      <c r="L1537" s="14" t="str">
        <f>IF(Table2[[#This Row],[M3A]]="","",SUM(Table2[[#This Row],[M3A]]-Table2[[#This Row],[M3B_h]]))</f>
        <v/>
      </c>
      <c r="N1537" s="14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15</v>
      </c>
      <c r="R1537" s="14">
        <f>SUM(Table2[[#This Row],[M2B]],Table2[[#This Row],[M2B_h]])</f>
        <v>15</v>
      </c>
      <c r="S1537" s="14">
        <f>SUM(Table2[[#This Row],[M3B]],Table2[[#This Row],[M3B_h]])</f>
        <v>15</v>
      </c>
      <c r="T1537" s="14">
        <f>SUM(Table2[[#This Row],[M4B]],Table2[[#This Row],[M4B_h]])</f>
        <v>15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38" s="17" t="s">
        <v>1287</v>
      </c>
      <c r="D1538" s="18">
        <v>1</v>
      </c>
      <c r="E1538" s="22">
        <v>600</v>
      </c>
      <c r="F1538" s="43">
        <f>IF(Table2[[#This Row],[M5B]]="",Table2[[#This Row],[M5B_h]],SUM(Table2[[#This Row],[M5B_h]],Table2[[#This Row],[M5B]]))</f>
        <v>1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</v>
      </c>
      <c r="R1538" s="14">
        <f>SUM(Table2[[#This Row],[M2B]],Table2[[#This Row],[M2B_h]])</f>
        <v>1</v>
      </c>
      <c r="S1538" s="14">
        <f>SUM(Table2[[#This Row],[M3B]],Table2[[#This Row],[M3B_h]])</f>
        <v>1</v>
      </c>
      <c r="T1538" s="14">
        <f>SUM(Table2[[#This Row],[M4B]],Table2[[#This Row],[M4B_h]])</f>
        <v>1</v>
      </c>
    </row>
    <row r="1539" spans="1:20">
      <c r="A1539" s="11" t="str">
        <f>IF(Table2[[#This Row],[TT]]=0,"",ROW())</f>
        <v/>
      </c>
      <c r="B1539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39" s="21" t="s">
        <v>3198</v>
      </c>
      <c r="D1539" s="22">
        <v>0</v>
      </c>
      <c r="E1539" s="22">
        <v>60</v>
      </c>
      <c r="F1539" s="43">
        <f>IF(Table2[[#This Row],[M5B]]="",Table2[[#This Row],[M5B_h]],SUM(Table2[[#This Row],[M5B_h]],Table2[[#This Row],[M5B]]))</f>
        <v>0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0</v>
      </c>
      <c r="R1539" s="14">
        <f>SUM(Table2[[#This Row],[M2B]],Table2[[#This Row],[M2B_h]])</f>
        <v>0</v>
      </c>
      <c r="S1539" s="14">
        <f>SUM(Table2[[#This Row],[M3B]],Table2[[#This Row],[M3B_h]])</f>
        <v>0</v>
      </c>
      <c r="T1539" s="14">
        <f>SUM(Table2[[#This Row],[M4B]],Table2[[#This Row],[M4B_h]])</f>
        <v>0</v>
      </c>
    </row>
    <row r="1540" spans="1:20">
      <c r="A1540" s="11" t="str">
        <f>IF(Table2[[#This Row],[TT]]=0,"",ROW())</f>
        <v/>
      </c>
      <c r="B1540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40" s="17" t="s">
        <v>3199</v>
      </c>
      <c r="D1540" s="18">
        <v>0</v>
      </c>
      <c r="E1540" s="22">
        <v>150</v>
      </c>
      <c r="F1540" s="43">
        <f>IF(Table2[[#This Row],[M5B]]="",Table2[[#This Row],[M5B_h]],SUM(Table2[[#This Row],[M5B_h]],Table2[[#This Row],[M5B]]))</f>
        <v>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0</v>
      </c>
      <c r="R1540" s="14">
        <f>SUM(Table2[[#This Row],[M2B]],Table2[[#This Row],[M2B_h]])</f>
        <v>0</v>
      </c>
      <c r="S1540" s="14">
        <f>SUM(Table2[[#This Row],[M3B]],Table2[[#This Row],[M3B_h]])</f>
        <v>0</v>
      </c>
      <c r="T1540" s="14">
        <f>SUM(Table2[[#This Row],[M4B]],Table2[[#This Row],[M4B_h]])</f>
        <v>0</v>
      </c>
    </row>
    <row r="1541" spans="1:20">
      <c r="A1541" s="11" t="str">
        <f>IF(Table2[[#This Row],[TT]]=0,"",ROW())</f>
        <v/>
      </c>
      <c r="B1541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41" s="17" t="s">
        <v>1288</v>
      </c>
      <c r="D1541" s="18">
        <v>0</v>
      </c>
      <c r="E1541" s="22" t="s">
        <v>34</v>
      </c>
      <c r="F1541" s="43">
        <f>IF(Table2[[#This Row],[M5B]]="",Table2[[#This Row],[M5B_h]],SUM(Table2[[#This Row],[M5B_h]],Table2[[#This Row],[M5B]]))</f>
        <v>0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0</v>
      </c>
      <c r="R1541" s="14">
        <f>SUM(Table2[[#This Row],[M2B]],Table2[[#This Row],[M2B_h]])</f>
        <v>0</v>
      </c>
      <c r="S1541" s="14">
        <f>SUM(Table2[[#This Row],[M3B]],Table2[[#This Row],[M3B_h]])</f>
        <v>0</v>
      </c>
      <c r="T1541" s="14">
        <f>SUM(Table2[[#This Row],[M4B]],Table2[[#This Row],[M4B_h]])</f>
        <v>0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42" s="17" t="s">
        <v>1289</v>
      </c>
      <c r="D1542" s="18">
        <v>1</v>
      </c>
      <c r="E1542" s="22" t="s">
        <v>56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43" s="17" t="s">
        <v>3033</v>
      </c>
      <c r="D1543" s="18">
        <v>2</v>
      </c>
      <c r="E1543" s="22">
        <v>360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K1543" s="12">
        <v>3</v>
      </c>
      <c r="L1543" s="12">
        <f>IF(Table2[[#This Row],[M3A]]="","",SUM(Table2[[#This Row],[M3A]]-Table2[[#This Row],[M3B_h]]))</f>
        <v>1</v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2</v>
      </c>
      <c r="R1543" s="14">
        <f>SUM(Table2[[#This Row],[M2B]],Table2[[#This Row],[M2B_h]])</f>
        <v>2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 t="str">
        <f>IF(Table2[[#This Row],[TT]]=0,"",ROW())</f>
        <v/>
      </c>
      <c r="B1544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44" s="17" t="s">
        <v>1290</v>
      </c>
      <c r="D1544" s="18">
        <v>1</v>
      </c>
      <c r="E1544" s="22">
        <v>360</v>
      </c>
      <c r="F1544" s="43">
        <f>IF(Table2[[#This Row],[M5B]]="",Table2[[#This Row],[M5B_h]],SUM(Table2[[#This Row],[M5B_h]],Table2[[#This Row],[M5B]]))</f>
        <v>0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K1544" s="12">
        <v>0</v>
      </c>
      <c r="L1544" s="12">
        <f>IF(Table2[[#This Row],[M3A]]="","",SUM(Table2[[#This Row],[M3A]]-Table2[[#This Row],[M3B_h]]))</f>
        <v>-1</v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0</v>
      </c>
      <c r="T1544" s="14">
        <f>SUM(Table2[[#This Row],[M4B]],Table2[[#This Row],[M4B_h]])</f>
        <v>0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45" s="17" t="s">
        <v>1291</v>
      </c>
      <c r="D1545" s="18">
        <v>2</v>
      </c>
      <c r="E1545" s="22">
        <v>360</v>
      </c>
      <c r="F1545" s="43">
        <f>IF(Table2[[#This Row],[M5B]]="",Table2[[#This Row],[M5B_h]],SUM(Table2[[#This Row],[M5B_h]],Table2[[#This Row],[M5B]]))</f>
        <v>3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K1545" s="12">
        <v>3</v>
      </c>
      <c r="L1545" s="12">
        <f>IF(Table2[[#This Row],[M3A]]="","",SUM(Table2[[#This Row],[M3A]]-Table2[[#This Row],[M3B_h]]))</f>
        <v>1</v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3</v>
      </c>
      <c r="T1545" s="14">
        <f>SUM(Table2[[#This Row],[M4B]],Table2[[#This Row],[M4B_h]])</f>
        <v>3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46" s="17" t="s">
        <v>1292</v>
      </c>
      <c r="D1546" s="18">
        <v>4</v>
      </c>
      <c r="E1546" s="22">
        <v>720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47" s="17" t="s">
        <v>3477</v>
      </c>
      <c r="D1547" s="18">
        <v>0</v>
      </c>
      <c r="E1547" s="22">
        <v>300</v>
      </c>
      <c r="F1547" s="43">
        <f>IF(Table2[[#This Row],[M5B]]="",Table2[[#This Row],[M5B_h]],SUM(Table2[[#This Row],[M5B_h]],Table2[[#This Row],[M5B]]))</f>
        <v>1</v>
      </c>
      <c r="H1547" s="12" t="str">
        <f>IF(Table2[[#This Row],[M1A]]="","",Table2[[#This Row],[M1A]]-Table2[[#This Row],[AWAL]])</f>
        <v/>
      </c>
      <c r="I1547" s="12">
        <v>1</v>
      </c>
      <c r="J1547" s="12">
        <f>IF(Table2[[#This Row],[M2A]]="","",SUM(Table2[[#This Row],[M2A]]-Table2[[#This Row],[M2B_h]]))</f>
        <v>1</v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1" t="str">
        <f>IF(Table2[[#This Row],[TT]]=0,"",ROW())</f>
        <v/>
      </c>
      <c r="B1548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48" s="17" t="s">
        <v>3200</v>
      </c>
      <c r="D1548" s="18">
        <v>0</v>
      </c>
      <c r="E1548" s="22">
        <v>300</v>
      </c>
      <c r="F1548" s="43">
        <f>IF(Table2[[#This Row],[M5B]]="",Table2[[#This Row],[M5B_h]],SUM(Table2[[#This Row],[M5B_h]],Table2[[#This Row],[M5B]]))</f>
        <v>0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0</v>
      </c>
      <c r="R1548" s="14">
        <f>SUM(Table2[[#This Row],[M2B]],Table2[[#This Row],[M2B_h]])</f>
        <v>0</v>
      </c>
      <c r="S1548" s="14">
        <f>SUM(Table2[[#This Row],[M3B]],Table2[[#This Row],[M3B_h]])</f>
        <v>0</v>
      </c>
      <c r="T1548" s="14">
        <f>SUM(Table2[[#This Row],[M4B]],Table2[[#This Row],[M4B_h]])</f>
        <v>0</v>
      </c>
    </row>
    <row r="1549" spans="1:20">
      <c r="A1549" s="11" t="str">
        <f>IF(Table2[[#This Row],[TT]]=0,"",ROW())</f>
        <v/>
      </c>
      <c r="B1549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49" s="17" t="s">
        <v>1293</v>
      </c>
      <c r="D1549" s="18">
        <v>0</v>
      </c>
      <c r="E1549" s="22">
        <v>200</v>
      </c>
      <c r="F1549" s="43">
        <f>IF(Table2[[#This Row],[M5B]]="",Table2[[#This Row],[M5B_h]],SUM(Table2[[#This Row],[M5B_h]],Table2[[#This Row],[M5B]]))</f>
        <v>0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0</v>
      </c>
      <c r="R1549" s="14">
        <f>SUM(Table2[[#This Row],[M2B]],Table2[[#This Row],[M2B_h]])</f>
        <v>0</v>
      </c>
      <c r="S1549" s="14">
        <f>SUM(Table2[[#This Row],[M3B]],Table2[[#This Row],[M3B_h]])</f>
        <v>0</v>
      </c>
      <c r="T1549" s="14">
        <f>SUM(Table2[[#This Row],[M4B]],Table2[[#This Row],[M4B_h]])</f>
        <v>0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50" s="17" t="s">
        <v>1294</v>
      </c>
      <c r="D1550" s="18">
        <v>1</v>
      </c>
      <c r="E1550" s="22">
        <v>720</v>
      </c>
      <c r="F1550" s="43">
        <f>IF(Table2[[#This Row],[M5B]]="",Table2[[#This Row],[M5B_h]],SUM(Table2[[#This Row],[M5B_h]],Table2[[#This Row],[M5B]]))</f>
        <v>1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1</v>
      </c>
      <c r="T1550" s="14">
        <f>SUM(Table2[[#This Row],[M4B]],Table2[[#This Row],[M4B_h]])</f>
        <v>1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51" s="17" t="s">
        <v>1295</v>
      </c>
      <c r="D1551" s="18">
        <v>6</v>
      </c>
      <c r="E1551" s="22">
        <v>720</v>
      </c>
      <c r="F1551" s="43">
        <f>IF(Table2[[#This Row],[M5B]]="",Table2[[#This Row],[M5B_h]],SUM(Table2[[#This Row],[M5B_h]],Table2[[#This Row],[M5B]]))</f>
        <v>6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6</v>
      </c>
      <c r="R1551" s="14">
        <f>SUM(Table2[[#This Row],[M2B]],Table2[[#This Row],[M2B_h]])</f>
        <v>6</v>
      </c>
      <c r="S1551" s="14">
        <f>SUM(Table2[[#This Row],[M3B]],Table2[[#This Row],[M3B_h]])</f>
        <v>6</v>
      </c>
      <c r="T1551" s="14">
        <f>SUM(Table2[[#This Row],[M4B]],Table2[[#This Row],[M4B_h]])</f>
        <v>6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52" s="17" t="s">
        <v>1296</v>
      </c>
      <c r="D1552" s="18">
        <v>4</v>
      </c>
      <c r="E1552" s="22" t="s">
        <v>915</v>
      </c>
      <c r="F1552" s="43">
        <f>IF(Table2[[#This Row],[M5B]]="",Table2[[#This Row],[M5B_h]],SUM(Table2[[#This Row],[M5B_h]],Table2[[#This Row],[M5B]]))</f>
        <v>4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4</v>
      </c>
      <c r="R1552" s="14">
        <f>SUM(Table2[[#This Row],[M2B]],Table2[[#This Row],[M2B_h]])</f>
        <v>4</v>
      </c>
      <c r="S1552" s="14">
        <f>SUM(Table2[[#This Row],[M3B]],Table2[[#This Row],[M3B_h]])</f>
        <v>4</v>
      </c>
      <c r="T1552" s="14">
        <f>SUM(Table2[[#This Row],[M4B]],Table2[[#This Row],[M4B_h]])</f>
        <v>4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53" s="17" t="s">
        <v>1297</v>
      </c>
      <c r="D1553" s="18">
        <v>1</v>
      </c>
      <c r="E1553" s="22" t="s">
        <v>915</v>
      </c>
      <c r="F1553" s="43">
        <f>IF(Table2[[#This Row],[M5B]]="",Table2[[#This Row],[M5B_h]],SUM(Table2[[#This Row],[M5B_h]],Table2[[#This Row],[M5B]]))</f>
        <v>1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</v>
      </c>
      <c r="R1553" s="14">
        <f>SUM(Table2[[#This Row],[M2B]],Table2[[#This Row],[M2B_h]])</f>
        <v>1</v>
      </c>
      <c r="S1553" s="14">
        <f>SUM(Table2[[#This Row],[M3B]],Table2[[#This Row],[M3B_h]])</f>
        <v>1</v>
      </c>
      <c r="T1553" s="14">
        <f>SUM(Table2[[#This Row],[M4B]],Table2[[#This Row],[M4B_h]])</f>
        <v>1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54" s="17" t="s">
        <v>4522</v>
      </c>
      <c r="D1554" s="18">
        <v>27</v>
      </c>
      <c r="E1554" s="22">
        <v>480</v>
      </c>
      <c r="F1554" s="43">
        <f>IF(Table2[[#This Row],[M5B]]="",Table2[[#This Row],[M5B_h]],SUM(Table2[[#This Row],[M5B_h]],Table2[[#This Row],[M5B]]))</f>
        <v>27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27</v>
      </c>
      <c r="R1554" s="14">
        <f>SUM(Table2[[#This Row],[M2B]],Table2[[#This Row],[M2B_h]])</f>
        <v>27</v>
      </c>
      <c r="S1554" s="14">
        <f>SUM(Table2[[#This Row],[M3B]],Table2[[#This Row],[M3B_h]])</f>
        <v>27</v>
      </c>
      <c r="T1554" s="14">
        <f>SUM(Table2[[#This Row],[M4B]],Table2[[#This Row],[M4B_h]])</f>
        <v>27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55" s="17" t="s">
        <v>1298</v>
      </c>
      <c r="D1555" s="18">
        <v>2</v>
      </c>
      <c r="E1555" s="22">
        <v>600</v>
      </c>
      <c r="F1555" s="43">
        <f>IF(Table2[[#This Row],[M5B]]="",Table2[[#This Row],[M5B_h]],SUM(Table2[[#This Row],[M5B_h]],Table2[[#This Row],[M5B]]))</f>
        <v>2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2</v>
      </c>
      <c r="R1555" s="14">
        <f>SUM(Table2[[#This Row],[M2B]],Table2[[#This Row],[M2B_h]])</f>
        <v>2</v>
      </c>
      <c r="S1555" s="14">
        <f>SUM(Table2[[#This Row],[M3B]],Table2[[#This Row],[M3B_h]])</f>
        <v>2</v>
      </c>
      <c r="T1555" s="14">
        <f>SUM(Table2[[#This Row],[M4B]],Table2[[#This Row],[M4B_h]])</f>
        <v>2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56" s="17" t="s">
        <v>1299</v>
      </c>
      <c r="D1556" s="18">
        <v>4</v>
      </c>
      <c r="E1556" s="22" t="s">
        <v>915</v>
      </c>
      <c r="F1556" s="43">
        <f>IF(Table2[[#This Row],[M5B]]="",Table2[[#This Row],[M5B_h]],SUM(Table2[[#This Row],[M5B_h]],Table2[[#This Row],[M5B]]))</f>
        <v>4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4</v>
      </c>
      <c r="R1556" s="14">
        <f>SUM(Table2[[#This Row],[M2B]],Table2[[#This Row],[M2B_h]])</f>
        <v>4</v>
      </c>
      <c r="S1556" s="14">
        <f>SUM(Table2[[#This Row],[M3B]],Table2[[#This Row],[M3B_h]])</f>
        <v>4</v>
      </c>
      <c r="T1556" s="14">
        <f>SUM(Table2[[#This Row],[M4B]],Table2[[#This Row],[M4B_h]])</f>
        <v>4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57" s="17" t="s">
        <v>1300</v>
      </c>
      <c r="D1557" s="18">
        <v>14</v>
      </c>
      <c r="E1557" s="22">
        <v>480</v>
      </c>
      <c r="F1557" s="43">
        <f>IF(Table2[[#This Row],[M5B]]="",Table2[[#This Row],[M5B_h]],SUM(Table2[[#This Row],[M5B_h]],Table2[[#This Row],[M5B]]))</f>
        <v>14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14</v>
      </c>
      <c r="R1557" s="14">
        <f>SUM(Table2[[#This Row],[M2B]],Table2[[#This Row],[M2B_h]])</f>
        <v>14</v>
      </c>
      <c r="S1557" s="14">
        <f>SUM(Table2[[#This Row],[M3B]],Table2[[#This Row],[M3B_h]])</f>
        <v>14</v>
      </c>
      <c r="T1557" s="14">
        <f>SUM(Table2[[#This Row],[M4B]],Table2[[#This Row],[M4B_h]])</f>
        <v>14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58" s="17" t="s">
        <v>1301</v>
      </c>
      <c r="D1558" s="18">
        <v>2</v>
      </c>
      <c r="E1558" s="22">
        <v>600</v>
      </c>
      <c r="F1558" s="43">
        <f>IF(Table2[[#This Row],[M5B]]="",Table2[[#This Row],[M5B_h]],SUM(Table2[[#This Row],[M5B_h]],Table2[[#This Row],[M5B]]))</f>
        <v>2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</v>
      </c>
      <c r="R1558" s="14">
        <f>SUM(Table2[[#This Row],[M2B]],Table2[[#This Row],[M2B_h]])</f>
        <v>2</v>
      </c>
      <c r="S1558" s="14">
        <f>SUM(Table2[[#This Row],[M3B]],Table2[[#This Row],[M3B_h]])</f>
        <v>2</v>
      </c>
      <c r="T1558" s="14">
        <f>SUM(Table2[[#This Row],[M4B]],Table2[[#This Row],[M4B_h]])</f>
        <v>2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59" s="17" t="s">
        <v>1302</v>
      </c>
      <c r="D1559" s="18">
        <v>2</v>
      </c>
      <c r="E1559" s="22">
        <v>600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</v>
      </c>
      <c r="R1559" s="14">
        <f>SUM(Table2[[#This Row],[M2B]],Table2[[#This Row],[M2B_h]])</f>
        <v>2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60" s="17" t="s">
        <v>1303</v>
      </c>
      <c r="D1560" s="18">
        <v>6</v>
      </c>
      <c r="E1560" s="22">
        <v>600</v>
      </c>
      <c r="F1560" s="43">
        <f>IF(Table2[[#This Row],[M5B]]="",Table2[[#This Row],[M5B_h]],SUM(Table2[[#This Row],[M5B_h]],Table2[[#This Row],[M5B]]))</f>
        <v>6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6</v>
      </c>
      <c r="R1560" s="14">
        <f>SUM(Table2[[#This Row],[M2B]],Table2[[#This Row],[M2B_h]])</f>
        <v>6</v>
      </c>
      <c r="S1560" s="14">
        <f>SUM(Table2[[#This Row],[M3B]],Table2[[#This Row],[M3B_h]])</f>
        <v>6</v>
      </c>
      <c r="T1560" s="14">
        <f>SUM(Table2[[#This Row],[M4B]],Table2[[#This Row],[M4B_h]])</f>
        <v>6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61" s="17" t="s">
        <v>1304</v>
      </c>
      <c r="D1561" s="18">
        <v>1</v>
      </c>
      <c r="E1561" s="22">
        <v>480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62" s="17" t="s">
        <v>1305</v>
      </c>
      <c r="D1562" s="18">
        <v>1</v>
      </c>
      <c r="E1562" s="22">
        <v>600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63" s="21" t="s">
        <v>1306</v>
      </c>
      <c r="D1563" s="22">
        <v>17</v>
      </c>
      <c r="E1563" s="22">
        <v>480</v>
      </c>
      <c r="F1563" s="43">
        <f>IF(Table2[[#This Row],[M5B]]="",Table2[[#This Row],[M5B_h]],SUM(Table2[[#This Row],[M5B_h]],Table2[[#This Row],[M5B]]))</f>
        <v>17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17</v>
      </c>
      <c r="R1563" s="14">
        <f>SUM(Table2[[#This Row],[M2B]],Table2[[#This Row],[M2B_h]])</f>
        <v>17</v>
      </c>
      <c r="S1563" s="14">
        <f>SUM(Table2[[#This Row],[M3B]],Table2[[#This Row],[M3B_h]])</f>
        <v>17</v>
      </c>
      <c r="T1563" s="14">
        <f>SUM(Table2[[#This Row],[M4B]],Table2[[#This Row],[M4B_h]])</f>
        <v>17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64" s="17" t="s">
        <v>1307</v>
      </c>
      <c r="D1564" s="18">
        <v>61</v>
      </c>
      <c r="E1564" s="22">
        <v>480</v>
      </c>
      <c r="F1564" s="43">
        <f>IF(Table2[[#This Row],[M5B]]="",Table2[[#This Row],[M5B_h]],SUM(Table2[[#This Row],[M5B_h]],Table2[[#This Row],[M5B]]))</f>
        <v>61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61</v>
      </c>
      <c r="R1564" s="14">
        <f>SUM(Table2[[#This Row],[M2B]],Table2[[#This Row],[M2B_h]])</f>
        <v>61</v>
      </c>
      <c r="S1564" s="14">
        <f>SUM(Table2[[#This Row],[M3B]],Table2[[#This Row],[M3B_h]])</f>
        <v>61</v>
      </c>
      <c r="T1564" s="14">
        <f>SUM(Table2[[#This Row],[M4B]],Table2[[#This Row],[M4B_h]])</f>
        <v>61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65" s="17" t="s">
        <v>4521</v>
      </c>
      <c r="D1565" s="18">
        <v>9</v>
      </c>
      <c r="E1565" s="22">
        <v>240</v>
      </c>
      <c r="F1565" s="43">
        <f>IF(Table2[[#This Row],[M5B]]="",Table2[[#This Row],[M5B_h]],SUM(Table2[[#This Row],[M5B_h]],Table2[[#This Row],[M5B]]))</f>
        <v>8</v>
      </c>
      <c r="G1565" s="12">
        <v>8</v>
      </c>
      <c r="H1565" s="12">
        <f>IF(Table2[[#This Row],[M1A]]="","",Table2[[#This Row],[M1A]]-Table2[[#This Row],[AWAL]])</f>
        <v>-1</v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8</v>
      </c>
      <c r="R1565" s="14">
        <f>SUM(Table2[[#This Row],[M2B]],Table2[[#This Row],[M2B_h]])</f>
        <v>8</v>
      </c>
      <c r="S1565" s="14">
        <f>SUM(Table2[[#This Row],[M3B]],Table2[[#This Row],[M3B_h]])</f>
        <v>8</v>
      </c>
      <c r="T1565" s="14">
        <f>SUM(Table2[[#This Row],[M4B]],Table2[[#This Row],[M4B_h]])</f>
        <v>8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66" s="17" t="s">
        <v>4695</v>
      </c>
      <c r="D1566" s="18"/>
      <c r="E1566" s="22" t="s">
        <v>2911</v>
      </c>
      <c r="F1566" s="43">
        <f>IF(Table2[[#This Row],[M5B]]="",Table2[[#This Row],[M5B_h]],SUM(Table2[[#This Row],[M5B_h]],Table2[[#This Row],[M5B]]))</f>
        <v>1</v>
      </c>
      <c r="H1566" s="12" t="str">
        <f>IF(Table2[[#This Row],[M1A]]="","",Table2[[#This Row],[M1A]]-Table2[[#This Row],[AWAL]])</f>
        <v/>
      </c>
      <c r="I1566" s="12">
        <v>1</v>
      </c>
      <c r="J1566" s="12">
        <f>IF(Table2[[#This Row],[M2A]]="","",SUM(Table2[[#This Row],[M2A]]-Table2[[#This Row],[M2B_h]]))</f>
        <v>1</v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1</v>
      </c>
      <c r="S1566" s="14">
        <f>SUM(Table2[[#This Row],[M3B]],Table2[[#This Row],[M3B_h]])</f>
        <v>1</v>
      </c>
      <c r="T1566" s="14">
        <f>SUM(Table2[[#This Row],[M4B]],Table2[[#This Row],[M4B_h]])</f>
        <v>1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67" s="17" t="s">
        <v>4696</v>
      </c>
      <c r="D1567" s="18"/>
      <c r="E1567" s="22">
        <v>200</v>
      </c>
      <c r="F1567" s="43">
        <f>IF(Table2[[#This Row],[M5B]]="",Table2[[#This Row],[M5B_h]],SUM(Table2[[#This Row],[M5B_h]],Table2[[#This Row],[M5B]]))</f>
        <v>2</v>
      </c>
      <c r="H1567" s="12" t="str">
        <f>IF(Table2[[#This Row],[M1A]]="","",Table2[[#This Row],[M1A]]-Table2[[#This Row],[AWAL]])</f>
        <v/>
      </c>
      <c r="I1567" s="12">
        <v>2</v>
      </c>
      <c r="J1567" s="12">
        <f>IF(Table2[[#This Row],[M2A]]="","",SUM(Table2[[#This Row],[M2A]]-Table2[[#This Row],[M2B_h]]))</f>
        <v>2</v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2</v>
      </c>
      <c r="S1567" s="14">
        <f>SUM(Table2[[#This Row],[M3B]],Table2[[#This Row],[M3B_h]])</f>
        <v>2</v>
      </c>
      <c r="T1567" s="14">
        <f>SUM(Table2[[#This Row],[M4B]],Table2[[#This Row],[M4B_h]])</f>
        <v>2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68" s="17" t="s">
        <v>1309</v>
      </c>
      <c r="D1568" s="18">
        <v>6</v>
      </c>
      <c r="E1568" s="22" t="s">
        <v>58</v>
      </c>
      <c r="F1568" s="43">
        <f>IF(Table2[[#This Row],[M5B]]="",Table2[[#This Row],[M5B_h]],SUM(Table2[[#This Row],[M5B_h]],Table2[[#This Row],[M5B]]))</f>
        <v>4</v>
      </c>
      <c r="G1568" s="12">
        <v>4</v>
      </c>
      <c r="H1568" s="12">
        <f>IF(Table2[[#This Row],[M1A]]="","",Table2[[#This Row],[M1A]]-Table2[[#This Row],[AWAL]])</f>
        <v>-2</v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4</v>
      </c>
      <c r="R1568" s="14">
        <f>SUM(Table2[[#This Row],[M2B]],Table2[[#This Row],[M2B_h]])</f>
        <v>4</v>
      </c>
      <c r="S1568" s="14">
        <f>SUM(Table2[[#This Row],[M3B]],Table2[[#This Row],[M3B_h]])</f>
        <v>4</v>
      </c>
      <c r="T1568" s="14">
        <f>SUM(Table2[[#This Row],[M4B]],Table2[[#This Row],[M4B_h]])</f>
        <v>4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69" s="17" t="s">
        <v>4698</v>
      </c>
      <c r="D1569" s="18"/>
      <c r="E1569" s="22">
        <v>150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I1569" s="12">
        <v>1</v>
      </c>
      <c r="J1569" s="12">
        <f>IF(Table2[[#This Row],[M2A]]="","",SUM(Table2[[#This Row],[M2A]]-Table2[[#This Row],[M2B_h]]))</f>
        <v>1</v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70" s="17" t="s">
        <v>4697</v>
      </c>
      <c r="D1570" s="18"/>
      <c r="E1570" s="22">
        <v>300</v>
      </c>
      <c r="F1570" s="43">
        <f>IF(Table2[[#This Row],[M5B]]="",Table2[[#This Row],[M5B_h]],SUM(Table2[[#This Row],[M5B_h]],Table2[[#This Row],[M5B]]))</f>
        <v>1</v>
      </c>
      <c r="H1570" s="12" t="str">
        <f>IF(Table2[[#This Row],[M1A]]="","",Table2[[#This Row],[M1A]]-Table2[[#This Row],[AWAL]])</f>
        <v/>
      </c>
      <c r="I1570" s="12">
        <v>1</v>
      </c>
      <c r="J1570" s="12">
        <f>IF(Table2[[#This Row],[M2A]]="","",SUM(Table2[[#This Row],[M2A]]-Table2[[#This Row],[M2B_h]]))</f>
        <v>1</v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1</v>
      </c>
      <c r="S1570" s="14">
        <f>SUM(Table2[[#This Row],[M3B]],Table2[[#This Row],[M3B_h]])</f>
        <v>1</v>
      </c>
      <c r="T1570" s="14">
        <f>SUM(Table2[[#This Row],[M4B]],Table2[[#This Row],[M4B_h]])</f>
        <v>1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71" s="17" t="s">
        <v>1310</v>
      </c>
      <c r="D1571" s="18">
        <v>6</v>
      </c>
      <c r="E1571" s="22" t="s">
        <v>915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72" s="17" t="s">
        <v>1311</v>
      </c>
      <c r="D1572" s="18">
        <v>10</v>
      </c>
      <c r="E1572" s="22" t="s">
        <v>190</v>
      </c>
      <c r="F1572" s="43">
        <f>IF(Table2[[#This Row],[M5B]]="",Table2[[#This Row],[M5B_h]],SUM(Table2[[#This Row],[M5B_h]],Table2[[#This Row],[M5B]]))</f>
        <v>10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10</v>
      </c>
      <c r="R1572" s="14">
        <f>SUM(Table2[[#This Row],[M2B]],Table2[[#This Row],[M2B_h]])</f>
        <v>10</v>
      </c>
      <c r="S1572" s="14">
        <f>SUM(Table2[[#This Row],[M3B]],Table2[[#This Row],[M3B_h]])</f>
        <v>10</v>
      </c>
      <c r="T1572" s="14">
        <f>SUM(Table2[[#This Row],[M4B]],Table2[[#This Row],[M4B_h]])</f>
        <v>10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73" s="17" t="s">
        <v>1312</v>
      </c>
      <c r="D1573" s="18">
        <v>4</v>
      </c>
      <c r="E1573" s="22">
        <v>600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74" s="17" t="s">
        <v>1313</v>
      </c>
      <c r="D1574" s="18">
        <v>2</v>
      </c>
      <c r="E1574" s="22">
        <v>600</v>
      </c>
      <c r="F1574" s="43">
        <f>IF(Table2[[#This Row],[M5B]]="",Table2[[#This Row],[M5B_h]],SUM(Table2[[#This Row],[M5B_h]],Table2[[#This Row],[M5B]]))</f>
        <v>2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2</v>
      </c>
      <c r="R1574" s="14">
        <f>SUM(Table2[[#This Row],[M2B]],Table2[[#This Row],[M2B_h]])</f>
        <v>2</v>
      </c>
      <c r="S1574" s="14">
        <f>SUM(Table2[[#This Row],[M3B]],Table2[[#This Row],[M3B_h]])</f>
        <v>2</v>
      </c>
      <c r="T1574" s="14">
        <f>SUM(Table2[[#This Row],[M4B]],Table2[[#This Row],[M4B_h]])</f>
        <v>2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75" s="17" t="s">
        <v>1314</v>
      </c>
      <c r="D1575" s="18">
        <v>12</v>
      </c>
      <c r="E1575" s="22">
        <v>480</v>
      </c>
      <c r="F1575" s="43">
        <f>IF(Table2[[#This Row],[M5B]]="",Table2[[#This Row],[M5B_h]],SUM(Table2[[#This Row],[M5B_h]],Table2[[#This Row],[M5B]]))</f>
        <v>12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12</v>
      </c>
      <c r="R1575" s="14">
        <f>SUM(Table2[[#This Row],[M2B]],Table2[[#This Row],[M2B_h]])</f>
        <v>12</v>
      </c>
      <c r="S1575" s="14">
        <f>SUM(Table2[[#This Row],[M3B]],Table2[[#This Row],[M3B_h]])</f>
        <v>12</v>
      </c>
      <c r="T1575" s="14">
        <f>SUM(Table2[[#This Row],[M4B]],Table2[[#This Row],[M4B_h]])</f>
        <v>12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76" s="17" t="s">
        <v>1315</v>
      </c>
      <c r="D1576" s="18">
        <v>7</v>
      </c>
      <c r="E1576" s="22">
        <v>480</v>
      </c>
      <c r="F1576" s="43">
        <f>IF(Table2[[#This Row],[M5B]]="",Table2[[#This Row],[M5B_h]],SUM(Table2[[#This Row],[M5B_h]],Table2[[#This Row],[M5B]]))</f>
        <v>7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7</v>
      </c>
      <c r="R1576" s="14">
        <f>SUM(Table2[[#This Row],[M2B]],Table2[[#This Row],[M2B_h]])</f>
        <v>7</v>
      </c>
      <c r="S1576" s="14">
        <f>SUM(Table2[[#This Row],[M3B]],Table2[[#This Row],[M3B_h]])</f>
        <v>7</v>
      </c>
      <c r="T1576" s="14">
        <f>SUM(Table2[[#This Row],[M4B]],Table2[[#This Row],[M4B_h]])</f>
        <v>7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77" s="17" t="s">
        <v>1316</v>
      </c>
      <c r="D1577" s="18">
        <v>26</v>
      </c>
      <c r="E1577" s="22">
        <v>480</v>
      </c>
      <c r="F1577" s="43">
        <f>IF(Table2[[#This Row],[M5B]]="",Table2[[#This Row],[M5B_h]],SUM(Table2[[#This Row],[M5B_h]],Table2[[#This Row],[M5B]]))</f>
        <v>26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26</v>
      </c>
      <c r="R1577" s="14">
        <f>SUM(Table2[[#This Row],[M2B]],Table2[[#This Row],[M2B_h]])</f>
        <v>26</v>
      </c>
      <c r="S1577" s="14">
        <f>SUM(Table2[[#This Row],[M3B]],Table2[[#This Row],[M3B_h]])</f>
        <v>26</v>
      </c>
      <c r="T1577" s="14">
        <f>SUM(Table2[[#This Row],[M4B]],Table2[[#This Row],[M4B_h]])</f>
        <v>26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78" s="17" t="s">
        <v>1317</v>
      </c>
      <c r="D1578" s="18">
        <v>3</v>
      </c>
      <c r="E1578" s="22">
        <v>180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79" s="17" t="s">
        <v>3197</v>
      </c>
      <c r="D1579" s="18">
        <v>1</v>
      </c>
      <c r="E1579" s="22" t="s">
        <v>441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80" s="17" t="s">
        <v>1318</v>
      </c>
      <c r="D1580" s="18">
        <v>15</v>
      </c>
      <c r="E1580" s="22">
        <v>800</v>
      </c>
      <c r="F1580" s="43">
        <f>IF(Table2[[#This Row],[M5B]]="",Table2[[#This Row],[M5B_h]],SUM(Table2[[#This Row],[M5B_h]],Table2[[#This Row],[M5B]]))</f>
        <v>15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15</v>
      </c>
      <c r="R1580" s="14">
        <f>SUM(Table2[[#This Row],[M2B]],Table2[[#This Row],[M2B_h]])</f>
        <v>15</v>
      </c>
      <c r="S1580" s="14">
        <f>SUM(Table2[[#This Row],[M3B]],Table2[[#This Row],[M3B_h]])</f>
        <v>15</v>
      </c>
      <c r="T1580" s="14">
        <f>SUM(Table2[[#This Row],[M4B]],Table2[[#This Row],[M4B_h]])</f>
        <v>15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81" s="17" t="s">
        <v>1319</v>
      </c>
      <c r="D1581" s="18">
        <v>4</v>
      </c>
      <c r="E1581" s="22">
        <v>480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82" s="17" t="s">
        <v>3300</v>
      </c>
      <c r="D1582" s="18">
        <v>2</v>
      </c>
      <c r="E1582" s="22">
        <v>800</v>
      </c>
      <c r="F1582" s="43">
        <f>IF(Table2[[#This Row],[M5B]]="",Table2[[#This Row],[M5B_h]],SUM(Table2[[#This Row],[M5B_h]],Table2[[#This Row],[M5B]]))</f>
        <v>2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2</v>
      </c>
      <c r="R1582" s="14">
        <f>SUM(Table2[[#This Row],[M2B]],Table2[[#This Row],[M2B_h]])</f>
        <v>2</v>
      </c>
      <c r="S1582" s="14">
        <f>SUM(Table2[[#This Row],[M3B]],Table2[[#This Row],[M3B_h]])</f>
        <v>2</v>
      </c>
      <c r="T1582" s="14">
        <f>SUM(Table2[[#This Row],[M4B]],Table2[[#This Row],[M4B_h]])</f>
        <v>2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83" s="17" t="s">
        <v>3338</v>
      </c>
      <c r="D1583" s="18">
        <v>1</v>
      </c>
      <c r="E1583" s="22">
        <v>800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84" s="21" t="s">
        <v>1320</v>
      </c>
      <c r="D1584" s="22">
        <v>1</v>
      </c>
      <c r="E1584" s="22">
        <v>100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85" s="17" t="s">
        <v>1321</v>
      </c>
      <c r="D1585" s="18">
        <v>2</v>
      </c>
      <c r="E1585" s="22" t="s">
        <v>1322</v>
      </c>
      <c r="F1585" s="43">
        <f>IF(Table2[[#This Row],[M5B]]="",Table2[[#This Row],[M5B_h]],SUM(Table2[[#This Row],[M5B_h]],Table2[[#This Row],[M5B]]))</f>
        <v>2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2</v>
      </c>
      <c r="R1585" s="14">
        <f>SUM(Table2[[#This Row],[M2B]],Table2[[#This Row],[M2B_h]])</f>
        <v>2</v>
      </c>
      <c r="S1585" s="14">
        <f>SUM(Table2[[#This Row],[M3B]],Table2[[#This Row],[M3B_h]])</f>
        <v>2</v>
      </c>
      <c r="T1585" s="14">
        <f>SUM(Table2[[#This Row],[M4B]],Table2[[#This Row],[M4B_h]])</f>
        <v>2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86" s="17" t="s">
        <v>1323</v>
      </c>
      <c r="D1586" s="18">
        <v>1</v>
      </c>
      <c r="E1586" s="22">
        <v>100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3">
        <f>IF(Table2[[#This Row],[TT]]=0,"",ROW())</f>
        <v>1587</v>
      </c>
      <c r="B1587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87" s="16" t="s">
        <v>1324</v>
      </c>
      <c r="D1587" s="18">
        <v>7</v>
      </c>
      <c r="E1587" s="47" t="s">
        <v>1325</v>
      </c>
      <c r="F1587" s="43">
        <f>IF(Table2[[#This Row],[M5B]]="",Table2[[#This Row],[M5B_h]],SUM(Table2[[#This Row],[M5B_h]],Table2[[#This Row],[M5B]]))</f>
        <v>7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7</v>
      </c>
      <c r="R1587" s="14">
        <f>SUM(Table2[[#This Row],[M2B]],Table2[[#This Row],[M2B_h]])</f>
        <v>7</v>
      </c>
      <c r="S1587" s="14">
        <f>SUM(Table2[[#This Row],[M3B]],Table2[[#This Row],[M3B_h]])</f>
        <v>7</v>
      </c>
      <c r="T1587" s="14">
        <f>SUM(Table2[[#This Row],[M4B]],Table2[[#This Row],[M4B_h]])</f>
        <v>7</v>
      </c>
    </row>
    <row r="1588" spans="1:20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lcdtab</v>
      </c>
      <c r="C1588" s="16" t="s">
        <v>4432</v>
      </c>
      <c r="D1588" s="18">
        <v>0</v>
      </c>
      <c r="E1588" s="47" t="s">
        <v>2577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>
      <c r="A1589" s="11" t="str">
        <f>IF(Table2[[#This Row],[TT]]=0,"",ROW())</f>
        <v/>
      </c>
      <c r="B1589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89" s="17" t="s">
        <v>4298</v>
      </c>
      <c r="D1589" s="18">
        <v>0</v>
      </c>
      <c r="E1589" s="22" t="s">
        <v>2634</v>
      </c>
      <c r="F1589" s="43">
        <f>IF(Table2[[#This Row],[M5B]]="",Table2[[#This Row],[M5B_h]],SUM(Table2[[#This Row],[M5B_h]],Table2[[#This Row],[M5B]]))</f>
        <v>0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94">
        <f>IF(Table2[[#This Row],[TT]]=0,"",ROW())</f>
        <v>1590</v>
      </c>
      <c r="B1590" s="94" t="str">
        <f>LOWER(SUBSTITUTE(SUBSTITUTE(SUBSTITUTE(SUBSTITUTE(SUBSTITUTE(SUBSTITUTE(SUBSTITUTE(SUBSTITUTE(Table2[[#This Row],[NAMA BARANG]]," ",""),"""",""),"-",""),"/",""),"(",""),")",""),"&amp;",""),",",""))</f>
        <v>lemcair15gr188</v>
      </c>
      <c r="C1590" s="95" t="s">
        <v>4629</v>
      </c>
      <c r="D1590" s="96">
        <v>9</v>
      </c>
      <c r="E1590" s="97" t="s">
        <v>3452</v>
      </c>
      <c r="F1590" s="98">
        <f>IF(Table2[[#This Row],[M5B]]="",Table2[[#This Row],[M5B_h]],SUM(Table2[[#This Row],[M5B_h]],Table2[[#This Row],[M5B]]))</f>
        <v>9</v>
      </c>
      <c r="G1590" s="99"/>
      <c r="H1590" s="100" t="str">
        <f>IF(Table2[[#This Row],[M1A]]="","",Table2[[#This Row],[M1A]]-Table2[[#This Row],[AWAL]])</f>
        <v/>
      </c>
      <c r="I1590" s="99"/>
      <c r="J1590" s="100" t="str">
        <f>IF(Table2[[#This Row],[M2A]]="","",SUM(Table2[[#This Row],[M2A]]-Table2[[#This Row],[M2B_h]]))</f>
        <v/>
      </c>
      <c r="K1590" s="99"/>
      <c r="L1590" s="100" t="str">
        <f>IF(Table2[[#This Row],[M3A]]="","",SUM(Table2[[#This Row],[M3A]]-Table2[[#This Row],[M3B_h]]))</f>
        <v/>
      </c>
      <c r="M1590" s="99"/>
      <c r="N1590" s="100" t="str">
        <f>IF(Table2[[#This Row],[M4A]]="","",SUM(Table2[[#This Row],[M4A]]-Table2[[#This Row],[M4B_h]]))</f>
        <v/>
      </c>
      <c r="O1590" s="100"/>
      <c r="P1590" s="100" t="str">
        <f>IF(Table2[[#This Row],[M5A]]="","",SUM(Table2[[#This Row],[M5A]]-Table2[[#This Row],[M5B_h]]))</f>
        <v/>
      </c>
      <c r="Q1590" s="100">
        <f>SUM(Table2[[#This Row],[AWAL]],Table2[[#This Row],[M1B]])</f>
        <v>9</v>
      </c>
      <c r="R1590" s="100">
        <f>SUM(Table2[[#This Row],[M2B]],Table2[[#This Row],[M2B_h]])</f>
        <v>9</v>
      </c>
      <c r="S1590" s="100">
        <f>SUM(Table2[[#This Row],[M3B]],Table2[[#This Row],[M3B_h]])</f>
        <v>9</v>
      </c>
      <c r="T1590" s="100">
        <f>SUM(Table2[[#This Row],[M4B]],Table2[[#This Row],[M4B_h]])</f>
        <v>9</v>
      </c>
    </row>
    <row r="1591" spans="1:20">
      <c r="A1591" s="11" t="str">
        <f>IF(Table2[[#This Row],[TT]]=0,"",ROW())</f>
        <v/>
      </c>
      <c r="B1591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91" s="17" t="s">
        <v>1326</v>
      </c>
      <c r="D1591" s="18">
        <v>0</v>
      </c>
      <c r="E1591" s="22" t="s">
        <v>83</v>
      </c>
      <c r="F1591" s="43">
        <f>IF(Table2[[#This Row],[M5B]]="",Table2[[#This Row],[M5B_h]],SUM(Table2[[#This Row],[M5B_h]],Table2[[#This Row],[M5B]]))</f>
        <v>0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92" s="17" t="s">
        <v>1327</v>
      </c>
      <c r="D1592" s="18">
        <v>14</v>
      </c>
      <c r="E1592" s="22" t="s">
        <v>794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93" s="17" t="s">
        <v>1328</v>
      </c>
      <c r="D1593" s="18">
        <v>6</v>
      </c>
      <c r="E1593" s="22" t="s">
        <v>188</v>
      </c>
      <c r="F1593" s="43">
        <f>IF(Table2[[#This Row],[M5B]]="",Table2[[#This Row],[M5B_h]],SUM(Table2[[#This Row],[M5B_h]],Table2[[#This Row],[M5B]]))</f>
        <v>6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6</v>
      </c>
      <c r="R1593" s="14">
        <f>SUM(Table2[[#This Row],[M2B]],Table2[[#This Row],[M2B_h]])</f>
        <v>6</v>
      </c>
      <c r="S1593" s="14">
        <f>SUM(Table2[[#This Row],[M3B]],Table2[[#This Row],[M3B_h]])</f>
        <v>6</v>
      </c>
      <c r="T1593" s="14">
        <f>SUM(Table2[[#This Row],[M4B]],Table2[[#This Row],[M4B_h]])</f>
        <v>6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94" s="17" t="s">
        <v>1329</v>
      </c>
      <c r="D1594" s="18">
        <v>1</v>
      </c>
      <c r="E1594" s="22" t="s">
        <v>188</v>
      </c>
      <c r="F1594" s="43">
        <f>IF(Table2[[#This Row],[M5B]]="",Table2[[#This Row],[M5B_h]],SUM(Table2[[#This Row],[M5B_h]],Table2[[#This Row],[M5B]]))</f>
        <v>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>
      <c r="A1595" s="61">
        <f>IF(Table2[[#This Row],[TT]]=0,"",ROW())</f>
        <v>1595</v>
      </c>
      <c r="B1595" s="6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95" s="62" t="s">
        <v>1330</v>
      </c>
      <c r="D1595" s="63">
        <v>8</v>
      </c>
      <c r="E1595" s="64" t="s">
        <v>188</v>
      </c>
      <c r="F1595" s="65">
        <f>IF(Table2[[#This Row],[M5B]]="",Table2[[#This Row],[M5B_h]],SUM(Table2[[#This Row],[M5B_h]],Table2[[#This Row],[M5B]]))</f>
        <v>8</v>
      </c>
      <c r="G1595" s="66"/>
      <c r="H1595" s="67" t="str">
        <f>IF(Table2[[#This Row],[M1A]]="","",Table2[[#This Row],[M1A]]-Table2[[#This Row],[AWAL]])</f>
        <v/>
      </c>
      <c r="I1595" s="66"/>
      <c r="J1595" s="67" t="str">
        <f>IF(Table2[[#This Row],[M2A]]="","",SUM(Table2[[#This Row],[M2A]]-Table2[[#This Row],[M2B_h]]))</f>
        <v/>
      </c>
      <c r="K1595" s="66"/>
      <c r="L1595" s="67" t="str">
        <f>IF(Table2[[#This Row],[M3A]]="","",SUM(Table2[[#This Row],[M3A]]-Table2[[#This Row],[M3B_h]]))</f>
        <v/>
      </c>
      <c r="M1595" s="66"/>
      <c r="N1595" s="67" t="str">
        <f>IF(Table2[[#This Row],[M4A]]="","",SUM(Table2[[#This Row],[M4A]]-Table2[[#This Row],[M4B_h]]))</f>
        <v/>
      </c>
      <c r="O1595" s="67"/>
      <c r="P1595" s="67" t="str">
        <f>IF(Table2[[#This Row],[M5A]]="","",SUM(Table2[[#This Row],[M5A]]-Table2[[#This Row],[M5B_h]]))</f>
        <v/>
      </c>
      <c r="Q1595" s="67">
        <f>SUM(Table2[[#This Row],[AWAL]],Table2[[#This Row],[M1B]])</f>
        <v>8</v>
      </c>
      <c r="R1595" s="67">
        <f>SUM(Table2[[#This Row],[M2B]],Table2[[#This Row],[M2B_h]])</f>
        <v>8</v>
      </c>
      <c r="S1595" s="67">
        <f>SUM(Table2[[#This Row],[M3B]],Table2[[#This Row],[M3B_h]])</f>
        <v>8</v>
      </c>
      <c r="T1595" s="67">
        <f>SUM(Table2[[#This Row],[M4B]],Table2[[#This Row],[M4B_h]])</f>
        <v>8</v>
      </c>
    </row>
    <row r="1596" spans="1:20">
      <c r="A1596" s="94">
        <f>IF(Table2[[#This Row],[TT]]=0,"",ROW())</f>
        <v>1596</v>
      </c>
      <c r="B1596" s="94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596" s="95" t="s">
        <v>4630</v>
      </c>
      <c r="D1596" s="96">
        <v>9</v>
      </c>
      <c r="E1596" s="97" t="s">
        <v>2359</v>
      </c>
      <c r="F1596" s="98">
        <f>IF(Table2[[#This Row],[M5B]]="",Table2[[#This Row],[M5B_h]],SUM(Table2[[#This Row],[M5B_h]],Table2[[#This Row],[M5B]]))</f>
        <v>8</v>
      </c>
      <c r="G1596" s="99"/>
      <c r="H1596" s="100" t="str">
        <f>IF(Table2[[#This Row],[M1A]]="","",Table2[[#This Row],[M1A]]-Table2[[#This Row],[AWAL]])</f>
        <v/>
      </c>
      <c r="I1596" s="99"/>
      <c r="J1596" s="100" t="str">
        <f>IF(Table2[[#This Row],[M2A]]="","",SUM(Table2[[#This Row],[M2A]]-Table2[[#This Row],[M2B_h]]))</f>
        <v/>
      </c>
      <c r="K1596" s="99">
        <v>8</v>
      </c>
      <c r="L1596" s="100">
        <f>IF(Table2[[#This Row],[M3A]]="","",SUM(Table2[[#This Row],[M3A]]-Table2[[#This Row],[M3B_h]]))</f>
        <v>-1</v>
      </c>
      <c r="M1596" s="99"/>
      <c r="N1596" s="100" t="str">
        <f>IF(Table2[[#This Row],[M4A]]="","",SUM(Table2[[#This Row],[M4A]]-Table2[[#This Row],[M4B_h]]))</f>
        <v/>
      </c>
      <c r="O1596" s="100"/>
      <c r="P1596" s="100" t="str">
        <f>IF(Table2[[#This Row],[M5A]]="","",SUM(Table2[[#This Row],[M5A]]-Table2[[#This Row],[M5B_h]]))</f>
        <v/>
      </c>
      <c r="Q1596" s="100">
        <f>SUM(Table2[[#This Row],[AWAL]],Table2[[#This Row],[M1B]])</f>
        <v>9</v>
      </c>
      <c r="R1596" s="100">
        <f>SUM(Table2[[#This Row],[M2B]],Table2[[#This Row],[M2B_h]])</f>
        <v>9</v>
      </c>
      <c r="S1596" s="100">
        <f>SUM(Table2[[#This Row],[M3B]],Table2[[#This Row],[M3B_h]])</f>
        <v>8</v>
      </c>
      <c r="T1596" s="100">
        <f>SUM(Table2[[#This Row],[M4B]],Table2[[#This Row],[M4B_h]])</f>
        <v>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97" s="17" t="s">
        <v>1331</v>
      </c>
      <c r="D1597" s="18">
        <v>14</v>
      </c>
      <c r="E1597" s="22" t="s">
        <v>190</v>
      </c>
      <c r="F1597" s="43">
        <f>IF(Table2[[#This Row],[M5B]]="",Table2[[#This Row],[M5B_h]],SUM(Table2[[#This Row],[M5B_h]],Table2[[#This Row],[M5B]]))</f>
        <v>14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14</v>
      </c>
      <c r="R1597" s="14">
        <f>SUM(Table2[[#This Row],[M2B]],Table2[[#This Row],[M2B_h]])</f>
        <v>14</v>
      </c>
      <c r="S1597" s="14">
        <f>SUM(Table2[[#This Row],[M3B]],Table2[[#This Row],[M3B_h]])</f>
        <v>14</v>
      </c>
      <c r="T1597" s="14">
        <f>SUM(Table2[[#This Row],[M4B]],Table2[[#This Row],[M4B_h]])</f>
        <v>14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98" s="17" t="s">
        <v>1332</v>
      </c>
      <c r="D1598" s="18">
        <v>12</v>
      </c>
      <c r="E1598" s="22" t="s">
        <v>67</v>
      </c>
      <c r="F1598" s="43">
        <f>IF(Table2[[#This Row],[M5B]]="",Table2[[#This Row],[M5B_h]],SUM(Table2[[#This Row],[M5B_h]],Table2[[#This Row],[M5B]]))</f>
        <v>12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12</v>
      </c>
      <c r="R1598" s="14">
        <f>SUM(Table2[[#This Row],[M2B]],Table2[[#This Row],[M2B_h]])</f>
        <v>12</v>
      </c>
      <c r="S1598" s="14">
        <f>SUM(Table2[[#This Row],[M3B]],Table2[[#This Row],[M3B_h]])</f>
        <v>12</v>
      </c>
      <c r="T1598" s="14">
        <f>SUM(Table2[[#This Row],[M4B]],Table2[[#This Row],[M4B_h]])</f>
        <v>12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99" s="17" t="s">
        <v>1333</v>
      </c>
      <c r="D1599" s="18">
        <v>2</v>
      </c>
      <c r="E1599" s="22" t="s">
        <v>487</v>
      </c>
      <c r="F1599" s="43">
        <f>IF(Table2[[#This Row],[M5B]]="",Table2[[#This Row],[M5B_h]],SUM(Table2[[#This Row],[M5B_h]],Table2[[#This Row],[M5B]]))</f>
        <v>2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00" s="17" t="s">
        <v>1334</v>
      </c>
      <c r="D1600" s="18">
        <v>24</v>
      </c>
      <c r="E1600" s="22" t="s">
        <v>1335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01" s="17" t="s">
        <v>1336</v>
      </c>
      <c r="D1601" s="18">
        <v>2</v>
      </c>
      <c r="E1601" s="22" t="s">
        <v>238</v>
      </c>
      <c r="F1601" s="43">
        <f>IF(Table2[[#This Row],[M5B]]="",Table2[[#This Row],[M5B_h]],SUM(Table2[[#This Row],[M5B_h]],Table2[[#This Row],[M5B]]))</f>
        <v>2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</v>
      </c>
      <c r="R1601" s="14">
        <f>SUM(Table2[[#This Row],[M2B]],Table2[[#This Row],[M2B_h]])</f>
        <v>2</v>
      </c>
      <c r="S1601" s="14">
        <f>SUM(Table2[[#This Row],[M3B]],Table2[[#This Row],[M3B_h]])</f>
        <v>2</v>
      </c>
      <c r="T1601" s="14">
        <f>SUM(Table2[[#This Row],[M4B]],Table2[[#This Row],[M4B_h]])</f>
        <v>2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02" s="17" t="s">
        <v>4588</v>
      </c>
      <c r="D1602" s="18">
        <v>33</v>
      </c>
      <c r="E1602" s="22" t="s">
        <v>1337</v>
      </c>
      <c r="F1602" s="43">
        <f>IF(Table2[[#This Row],[M5B]]="",Table2[[#This Row],[M5B_h]],SUM(Table2[[#This Row],[M5B_h]],Table2[[#This Row],[M5B]]))</f>
        <v>33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33</v>
      </c>
      <c r="R1602" s="14">
        <f>SUM(Table2[[#This Row],[M2B]],Table2[[#This Row],[M2B_h]])</f>
        <v>33</v>
      </c>
      <c r="S1602" s="14">
        <f>SUM(Table2[[#This Row],[M3B]],Table2[[#This Row],[M3B_h]])</f>
        <v>33</v>
      </c>
      <c r="T1602" s="14">
        <f>SUM(Table2[[#This Row],[M4B]],Table2[[#This Row],[M4B_h]])</f>
        <v>33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03" s="17" t="s">
        <v>1338</v>
      </c>
      <c r="D1603" s="18">
        <v>4</v>
      </c>
      <c r="E1603" s="22" t="s">
        <v>1339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04" s="17" t="s">
        <v>1340</v>
      </c>
      <c r="D1604" s="18">
        <v>3</v>
      </c>
      <c r="E1604" s="22" t="s">
        <v>83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05" s="17" t="s">
        <v>1341</v>
      </c>
      <c r="D1605" s="18">
        <v>2</v>
      </c>
      <c r="E1605" s="22" t="s">
        <v>66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06" s="17" t="s">
        <v>3451</v>
      </c>
      <c r="D1606" s="18">
        <v>3</v>
      </c>
      <c r="E1606" s="22" t="s">
        <v>3452</v>
      </c>
      <c r="F1606" s="43">
        <f>IF(Table2[[#This Row],[M5B]]="",Table2[[#This Row],[M5B_h]],SUM(Table2[[#This Row],[M5B_h]],Table2[[#This Row],[M5B]]))</f>
        <v>3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3</v>
      </c>
      <c r="R1606" s="14">
        <f>SUM(Table2[[#This Row],[M2B]],Table2[[#This Row],[M2B_h]])</f>
        <v>3</v>
      </c>
      <c r="S1606" s="14">
        <f>SUM(Table2[[#This Row],[M3B]],Table2[[#This Row],[M3B_h]])</f>
        <v>3</v>
      </c>
      <c r="T1606" s="14">
        <f>SUM(Table2[[#This Row],[M4B]],Table2[[#This Row],[M4B_h]])</f>
        <v>3</v>
      </c>
    </row>
    <row r="1607" spans="1:20">
      <c r="A1607" s="13">
        <f>IF(Table2[[#This Row],[TT]]=0,"",ROW())</f>
        <v>1607</v>
      </c>
      <c r="B1607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07" s="17" t="s">
        <v>4433</v>
      </c>
      <c r="D1607" s="18">
        <v>2</v>
      </c>
      <c r="E1607" s="22" t="s">
        <v>4434</v>
      </c>
      <c r="F1607" s="43">
        <f>IF(Table2[[#This Row],[M5B]]="",Table2[[#This Row],[M5B_h]],SUM(Table2[[#This Row],[M5B_h]],Table2[[#This Row],[M5B]]))</f>
        <v>2</v>
      </c>
      <c r="H1607" s="14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08" s="17" t="s">
        <v>4602</v>
      </c>
      <c r="D1608" s="18">
        <v>9</v>
      </c>
      <c r="E1608" s="22">
        <v>25</v>
      </c>
      <c r="F1608" s="43">
        <f>IF(Table2[[#This Row],[M5B]]="",Table2[[#This Row],[M5B_h]],SUM(Table2[[#This Row],[M5B_h]],Table2[[#This Row],[M5B]]))</f>
        <v>2</v>
      </c>
      <c r="H1608" s="14" t="str">
        <f>IF(Table2[[#This Row],[M1A]]="","",Table2[[#This Row],[M1A]]-Table2[[#This Row],[AWAL]])</f>
        <v/>
      </c>
      <c r="I1608" s="12">
        <v>7</v>
      </c>
      <c r="J1608" s="12">
        <f>IF(Table2[[#This Row],[M2A]]="","",SUM(Table2[[#This Row],[M2A]]-Table2[[#This Row],[M2B_h]]))</f>
        <v>-2</v>
      </c>
      <c r="K1608" s="12">
        <v>2</v>
      </c>
      <c r="L1608" s="12">
        <f>IF(Table2[[#This Row],[M3A]]="","",SUM(Table2[[#This Row],[M3A]]-Table2[[#This Row],[M3B_h]]))</f>
        <v>-5</v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9</v>
      </c>
      <c r="R1608" s="14">
        <f>SUM(Table2[[#This Row],[M2B]],Table2[[#This Row],[M2B_h]])</f>
        <v>7</v>
      </c>
      <c r="S1608" s="14">
        <f>SUM(Table2[[#This Row],[M3B]],Table2[[#This Row],[M3B_h]])</f>
        <v>2</v>
      </c>
      <c r="T1608" s="14">
        <f>SUM(Table2[[#This Row],[M4B]],Table2[[#This Row],[M4B_h]])</f>
        <v>2</v>
      </c>
    </row>
    <row r="1609" spans="1:20">
      <c r="A1609" s="13">
        <f>IF(Table2[[#This Row],[TT]]=0,"",ROW())</f>
        <v>1609</v>
      </c>
      <c r="B1609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09" s="17" t="s">
        <v>4601</v>
      </c>
      <c r="D1609" s="18">
        <v>82</v>
      </c>
      <c r="E1609" s="22">
        <v>25</v>
      </c>
      <c r="F1609" s="43">
        <f>IF(Table2[[#This Row],[M5B]]="",Table2[[#This Row],[M5B_h]],SUM(Table2[[#This Row],[M5B_h]],Table2[[#This Row],[M5B]]))</f>
        <v>70</v>
      </c>
      <c r="H1609" s="14" t="str">
        <f>IF(Table2[[#This Row],[M1A]]="","",Table2[[#This Row],[M1A]]-Table2[[#This Row],[AWAL]])</f>
        <v/>
      </c>
      <c r="I1609" s="12">
        <v>76</v>
      </c>
      <c r="J1609" s="12">
        <f>IF(Table2[[#This Row],[M2A]]="","",SUM(Table2[[#This Row],[M2A]]-Table2[[#This Row],[M2B_h]]))</f>
        <v>-6</v>
      </c>
      <c r="K1609" s="12">
        <v>70</v>
      </c>
      <c r="L1609" s="12">
        <f>IF(Table2[[#This Row],[M3A]]="","",SUM(Table2[[#This Row],[M3A]]-Table2[[#This Row],[M3B_h]]))</f>
        <v>-6</v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82</v>
      </c>
      <c r="R1609" s="14">
        <f>SUM(Table2[[#This Row],[M2B]],Table2[[#This Row],[M2B_h]])</f>
        <v>76</v>
      </c>
      <c r="S1609" s="14">
        <f>SUM(Table2[[#This Row],[M3B]],Table2[[#This Row],[M3B_h]])</f>
        <v>70</v>
      </c>
      <c r="T1609" s="14">
        <f>SUM(Table2[[#This Row],[M4B]],Table2[[#This Row],[M4B_h]])</f>
        <v>70</v>
      </c>
    </row>
    <row r="1610" spans="1:20">
      <c r="A1610" s="13" t="str">
        <f>IF(Table2[[#This Row],[TT]]=0,"",ROW())</f>
        <v/>
      </c>
      <c r="B1610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10" s="16" t="s">
        <v>3288</v>
      </c>
      <c r="D1610" s="18">
        <v>0</v>
      </c>
      <c r="E1610" s="47" t="s">
        <v>2634</v>
      </c>
      <c r="F1610" s="43">
        <f>IF(Table2[[#This Row],[M5B]]="",Table2[[#This Row],[M5B_h]],SUM(Table2[[#This Row],[M5B_h]],Table2[[#This Row],[M5B]]))</f>
        <v>0</v>
      </c>
      <c r="H1610" s="14" t="str">
        <f>IF(Table2[[#This Row],[M1A]]="","",Table2[[#This Row],[M1A]]-Table2[[#This Row],[AWAL]])</f>
        <v/>
      </c>
      <c r="J1610" s="14" t="str">
        <f>IF(Table2[[#This Row],[M2A]]="","",SUM(Table2[[#This Row],[M2A]]-Table2[[#This Row],[M2B_h]]))</f>
        <v/>
      </c>
      <c r="L1610" s="14" t="str">
        <f>IF(Table2[[#This Row],[M3A]]="","",SUM(Table2[[#This Row],[M3A]]-Table2[[#This Row],[M3B_h]]))</f>
        <v/>
      </c>
      <c r="N1610" s="14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11" s="17" t="s">
        <v>3414</v>
      </c>
      <c r="D1611" s="18">
        <v>4</v>
      </c>
      <c r="E1611" s="22" t="s">
        <v>1342</v>
      </c>
      <c r="F1611" s="43">
        <f>IF(Table2[[#This Row],[M5B]]="",Table2[[#This Row],[M5B_h]],SUM(Table2[[#This Row],[M5B_h]],Table2[[#This Row],[M5B]]))</f>
        <v>4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4</v>
      </c>
      <c r="R1611" s="14">
        <f>SUM(Table2[[#This Row],[M2B]],Table2[[#This Row],[M2B_h]])</f>
        <v>4</v>
      </c>
      <c r="S1611" s="14">
        <f>SUM(Table2[[#This Row],[M3B]],Table2[[#This Row],[M3B_h]])</f>
        <v>4</v>
      </c>
      <c r="T1611" s="14">
        <f>SUM(Table2[[#This Row],[M4B]],Table2[[#This Row],[M4B_h]])</f>
        <v>4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12" s="17" t="s">
        <v>1343</v>
      </c>
      <c r="D1612" s="18">
        <v>2</v>
      </c>
      <c r="E1612" s="22" t="s">
        <v>1337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13" s="17" t="s">
        <v>3202</v>
      </c>
      <c r="D1613" s="18">
        <v>2</v>
      </c>
      <c r="E1613" s="22" t="s">
        <v>95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14" s="17" t="s">
        <v>3023</v>
      </c>
      <c r="D1614" s="18">
        <v>2</v>
      </c>
      <c r="E1614" s="22" t="s">
        <v>2451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>
      <c r="A1615" s="61">
        <f>IF(Table2[[#This Row],[TT]]=0,"",ROW())</f>
        <v>1615</v>
      </c>
      <c r="B1615" s="6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15" s="62" t="s">
        <v>1344</v>
      </c>
      <c r="D1615" s="63">
        <v>3</v>
      </c>
      <c r="E1615" s="64" t="s">
        <v>1345</v>
      </c>
      <c r="F1615" s="65">
        <f>IF(Table2[[#This Row],[M5B]]="",Table2[[#This Row],[M5B_h]],SUM(Table2[[#This Row],[M5B_h]],Table2[[#This Row],[M5B]]))</f>
        <v>3</v>
      </c>
      <c r="G1615" s="66"/>
      <c r="H1615" s="67" t="str">
        <f>IF(Table2[[#This Row],[M1A]]="","",Table2[[#This Row],[M1A]]-Table2[[#This Row],[AWAL]])</f>
        <v/>
      </c>
      <c r="I1615" s="66"/>
      <c r="J1615" s="67" t="str">
        <f>IF(Table2[[#This Row],[M2A]]="","",SUM(Table2[[#This Row],[M2A]]-Table2[[#This Row],[M2B_h]]))</f>
        <v/>
      </c>
      <c r="K1615" s="66"/>
      <c r="L1615" s="67" t="str">
        <f>IF(Table2[[#This Row],[M3A]]="","",SUM(Table2[[#This Row],[M3A]]-Table2[[#This Row],[M3B_h]]))</f>
        <v/>
      </c>
      <c r="M1615" s="66"/>
      <c r="N1615" s="67" t="str">
        <f>IF(Table2[[#This Row],[M4A]]="","",SUM(Table2[[#This Row],[M4A]]-Table2[[#This Row],[M4B_h]]))</f>
        <v/>
      </c>
      <c r="O1615" s="67"/>
      <c r="P1615" s="67" t="str">
        <f>IF(Table2[[#This Row],[M5A]]="","",SUM(Table2[[#This Row],[M5A]]-Table2[[#This Row],[M5B_h]]))</f>
        <v/>
      </c>
      <c r="Q1615" s="67">
        <f>SUM(Table2[[#This Row],[AWAL]],Table2[[#This Row],[M1B]])</f>
        <v>3</v>
      </c>
      <c r="R1615" s="67">
        <f>SUM(Table2[[#This Row],[M2B]],Table2[[#This Row],[M2B_h]])</f>
        <v>3</v>
      </c>
      <c r="S1615" s="67">
        <f>SUM(Table2[[#This Row],[M3B]],Table2[[#This Row],[M3B_h]])</f>
        <v>3</v>
      </c>
      <c r="T1615" s="67">
        <f>SUM(Table2[[#This Row],[M4B]],Table2[[#This Row],[M4B_h]])</f>
        <v>3</v>
      </c>
    </row>
    <row r="1616" spans="1:20">
      <c r="A1616" s="11" t="str">
        <f>IF(Table2[[#This Row],[TT]]=0,"",ROW())</f>
        <v/>
      </c>
      <c r="B1616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16" s="17" t="s">
        <v>1346</v>
      </c>
      <c r="D1616" s="18">
        <v>0</v>
      </c>
      <c r="E1616" s="22" t="s">
        <v>1347</v>
      </c>
      <c r="F1616" s="43">
        <f>IF(Table2[[#This Row],[M5B]]="",Table2[[#This Row],[M5B_h]],SUM(Table2[[#This Row],[M5B_h]],Table2[[#This Row],[M5B]]))</f>
        <v>0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0</v>
      </c>
      <c r="R1616" s="14">
        <f>SUM(Table2[[#This Row],[M2B]],Table2[[#This Row],[M2B_h]])</f>
        <v>0</v>
      </c>
      <c r="S1616" s="14">
        <f>SUM(Table2[[#This Row],[M3B]],Table2[[#This Row],[M3B_h]])</f>
        <v>0</v>
      </c>
      <c r="T1616" s="14">
        <f>SUM(Table2[[#This Row],[M4B]],Table2[[#This Row],[M4B_h]])</f>
        <v>0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17" s="17" t="s">
        <v>2909</v>
      </c>
      <c r="D1617" s="18">
        <v>7</v>
      </c>
      <c r="E1617" s="22">
        <v>12</v>
      </c>
      <c r="F1617" s="43">
        <f>IF(Table2[[#This Row],[M5B]]="",Table2[[#This Row],[M5B_h]],SUM(Table2[[#This Row],[M5B_h]],Table2[[#This Row],[M5B]]))</f>
        <v>2</v>
      </c>
      <c r="G1617" s="12">
        <v>6</v>
      </c>
      <c r="H1617" s="12">
        <f>IF(Table2[[#This Row],[M1A]]="","",Table2[[#This Row],[M1A]]-Table2[[#This Row],[AWAL]])</f>
        <v>-1</v>
      </c>
      <c r="I1617" s="12">
        <v>2</v>
      </c>
      <c r="J1617" s="12">
        <f>IF(Table2[[#This Row],[M2A]]="","",SUM(Table2[[#This Row],[M2A]]-Table2[[#This Row],[M2B_h]]))</f>
        <v>-4</v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6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3">
        <f>IF(Table2[[#This Row],[TT]]=0,"",ROW())</f>
        <v>1618</v>
      </c>
      <c r="B1618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18" s="16" t="s">
        <v>4603</v>
      </c>
      <c r="D1618" s="25">
        <v>4</v>
      </c>
      <c r="E1618" s="47" t="s">
        <v>2576</v>
      </c>
      <c r="F1618" s="43">
        <f>IF(Table2[[#This Row],[M5B]]="",Table2[[#This Row],[M5B_h]],SUM(Table2[[#This Row],[M5B_h]],Table2[[#This Row],[M5B]]))</f>
        <v>4</v>
      </c>
      <c r="H1618" s="14" t="str">
        <f>IF(Table2[[#This Row],[M1A]]="","",Table2[[#This Row],[M1A]]-Table2[[#This Row],[AWAL]])</f>
        <v/>
      </c>
      <c r="J1618" s="14" t="str">
        <f>IF(Table2[[#This Row],[M2A]]="","",SUM(Table2[[#This Row],[M2A]]-Table2[[#This Row],[M2B_h]]))</f>
        <v/>
      </c>
      <c r="L1618" s="14" t="str">
        <f>IF(Table2[[#This Row],[M3A]]="","",SUM(Table2[[#This Row],[M3A]]-Table2[[#This Row],[M3B_h]]))</f>
        <v/>
      </c>
      <c r="N1618" s="14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4</v>
      </c>
      <c r="R1618" s="14">
        <f>SUM(Table2[[#This Row],[M2B]],Table2[[#This Row],[M2B_h]])</f>
        <v>4</v>
      </c>
      <c r="S1618" s="14">
        <f>SUM(Table2[[#This Row],[M3B]],Table2[[#This Row],[M3B_h]])</f>
        <v>4</v>
      </c>
      <c r="T1618" s="14">
        <f>SUM(Table2[[#This Row],[M4B]],Table2[[#This Row],[M4B_h]])</f>
        <v>4</v>
      </c>
    </row>
    <row r="1619" spans="1:20">
      <c r="A1619" s="11" t="str">
        <f>IF(Table2[[#This Row],[TT]]=0,"",ROW())</f>
        <v/>
      </c>
      <c r="B161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19" s="17" t="s">
        <v>2423</v>
      </c>
      <c r="D1619" s="18">
        <v>0</v>
      </c>
      <c r="E1619" s="22" t="s">
        <v>2576</v>
      </c>
      <c r="F1619" s="43">
        <f>IF(Table2[[#This Row],[M5B]]="",Table2[[#This Row],[M5B_h]],SUM(Table2[[#This Row],[M5B_h]],Table2[[#This Row],[M5B]]))</f>
        <v>0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0</v>
      </c>
      <c r="R1619" s="14">
        <f>SUM(Table2[[#This Row],[M2B]],Table2[[#This Row],[M2B_h]])</f>
        <v>0</v>
      </c>
      <c r="S1619" s="14">
        <f>SUM(Table2[[#This Row],[M3B]],Table2[[#This Row],[M3B_h]])</f>
        <v>0</v>
      </c>
      <c r="T1619" s="14">
        <f>SUM(Table2[[#This Row],[M4B]],Table2[[#This Row],[M4B_h]])</f>
        <v>0</v>
      </c>
    </row>
    <row r="1620" spans="1:20">
      <c r="A1620" s="11" t="str">
        <f>IF(Table2[[#This Row],[TT]]=0,"",ROW())</f>
        <v/>
      </c>
      <c r="B162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20" s="17" t="s">
        <v>1348</v>
      </c>
      <c r="D1620" s="18">
        <v>0</v>
      </c>
      <c r="E1620" s="22" t="s">
        <v>903</v>
      </c>
      <c r="F1620" s="43">
        <f>IF(Table2[[#This Row],[M5B]]="",Table2[[#This Row],[M5B_h]],SUM(Table2[[#This Row],[M5B_h]],Table2[[#This Row],[M5B]]))</f>
        <v>0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0</v>
      </c>
      <c r="R1620" s="14">
        <f>SUM(Table2[[#This Row],[M2B]],Table2[[#This Row],[M2B_h]])</f>
        <v>0</v>
      </c>
      <c r="S1620" s="14">
        <f>SUM(Table2[[#This Row],[M3B]],Table2[[#This Row],[M3B_h]])</f>
        <v>0</v>
      </c>
      <c r="T1620" s="14">
        <f>SUM(Table2[[#This Row],[M4B]],Table2[[#This Row],[M4B_h]])</f>
        <v>0</v>
      </c>
    </row>
    <row r="1621" spans="1:20">
      <c r="A1621" s="13" t="str">
        <f>IF(Table2[[#This Row],[TT]]=0,"",ROW())</f>
        <v/>
      </c>
      <c r="B1621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21" s="16" t="s">
        <v>2761</v>
      </c>
      <c r="D1621" s="25">
        <v>0</v>
      </c>
      <c r="E1621" s="47" t="s">
        <v>2576</v>
      </c>
      <c r="F1621" s="43">
        <f>IF(Table2[[#This Row],[M5B]]="",Table2[[#This Row],[M5B_h]],SUM(Table2[[#This Row],[M5B_h]],Table2[[#This Row],[M5B]]))</f>
        <v>0</v>
      </c>
      <c r="H1621" s="14" t="str">
        <f>IF(Table2[[#This Row],[M1A]]="","",Table2[[#This Row],[M1A]]-Table2[[#This Row],[AWAL]])</f>
        <v/>
      </c>
      <c r="J1621" s="14" t="str">
        <f>IF(Table2[[#This Row],[M2A]]="","",SUM(Table2[[#This Row],[M2A]]-Table2[[#This Row],[M2B_h]]))</f>
        <v/>
      </c>
      <c r="L1621" s="14" t="str">
        <f>IF(Table2[[#This Row],[M3A]]="","",SUM(Table2[[#This Row],[M3A]]-Table2[[#This Row],[M3B_h]]))</f>
        <v/>
      </c>
      <c r="N1621" s="14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0</v>
      </c>
      <c r="R1621" s="14">
        <f>SUM(Table2[[#This Row],[M2B]],Table2[[#This Row],[M2B_h]])</f>
        <v>0</v>
      </c>
      <c r="S1621" s="14">
        <f>SUM(Table2[[#This Row],[M3B]],Table2[[#This Row],[M3B_h]])</f>
        <v>0</v>
      </c>
      <c r="T1621" s="14">
        <f>SUM(Table2[[#This Row],[M4B]],Table2[[#This Row],[M4B_h]])</f>
        <v>0</v>
      </c>
    </row>
    <row r="1622" spans="1:20">
      <c r="A1622" s="13" t="str">
        <f>IF(Table2[[#This Row],[TT]]=0,"",ROW())</f>
        <v/>
      </c>
      <c r="B1622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22" s="16" t="s">
        <v>2760</v>
      </c>
      <c r="D1622" s="25">
        <v>0</v>
      </c>
      <c r="E1622" s="47" t="s">
        <v>2576</v>
      </c>
      <c r="F1622" s="43">
        <f>IF(Table2[[#This Row],[M5B]]="",Table2[[#This Row],[M5B_h]],SUM(Table2[[#This Row],[M5B_h]],Table2[[#This Row],[M5B]]))</f>
        <v>0</v>
      </c>
      <c r="H1622" s="14" t="str">
        <f>IF(Table2[[#This Row],[M1A]]="","",Table2[[#This Row],[M1A]]-Table2[[#This Row],[AWAL]])</f>
        <v/>
      </c>
      <c r="J1622" s="14" t="str">
        <f>IF(Table2[[#This Row],[M2A]]="","",SUM(Table2[[#This Row],[M2A]]-Table2[[#This Row],[M2B_h]]))</f>
        <v/>
      </c>
      <c r="L1622" s="14" t="str">
        <f>IF(Table2[[#This Row],[M3A]]="","",SUM(Table2[[#This Row],[M3A]]-Table2[[#This Row],[M3B_h]]))</f>
        <v/>
      </c>
      <c r="N1622" s="14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0</v>
      </c>
      <c r="R1622" s="14">
        <f>SUM(Table2[[#This Row],[M2B]],Table2[[#This Row],[M2B_h]])</f>
        <v>0</v>
      </c>
      <c r="S1622" s="14">
        <f>SUM(Table2[[#This Row],[M3B]],Table2[[#This Row],[M3B_h]])</f>
        <v>0</v>
      </c>
      <c r="T1622" s="14">
        <f>SUM(Table2[[#This Row],[M4B]],Table2[[#This Row],[M4B_h]])</f>
        <v>0</v>
      </c>
    </row>
    <row r="1623" spans="1:20">
      <c r="A1623" s="11" t="str">
        <f>IF(Table2[[#This Row],[TT]]=0,"",ROW())</f>
        <v/>
      </c>
      <c r="B1623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23" s="17" t="s">
        <v>1349</v>
      </c>
      <c r="D1623" s="18">
        <v>0</v>
      </c>
      <c r="E1623" s="22" t="s">
        <v>903</v>
      </c>
      <c r="F1623" s="43">
        <f>IF(Table2[[#This Row],[M5B]]="",Table2[[#This Row],[M5B_h]],SUM(Table2[[#This Row],[M5B_h]],Table2[[#This Row],[M5B]]))</f>
        <v>0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0</v>
      </c>
      <c r="R1623" s="14">
        <f>SUM(Table2[[#This Row],[M2B]],Table2[[#This Row],[M2B_h]])</f>
        <v>0</v>
      </c>
      <c r="S1623" s="14">
        <f>SUM(Table2[[#This Row],[M3B]],Table2[[#This Row],[M3B_h]])</f>
        <v>0</v>
      </c>
      <c r="T1623" s="14">
        <f>SUM(Table2[[#This Row],[M4B]],Table2[[#This Row],[M4B_h]])</f>
        <v>0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24" s="17" t="s">
        <v>1350</v>
      </c>
      <c r="D1624" s="18">
        <v>23</v>
      </c>
      <c r="E1624" s="22" t="s">
        <v>103</v>
      </c>
      <c r="F1624" s="43">
        <f>IF(Table2[[#This Row],[M5B]]="",Table2[[#This Row],[M5B_h]],SUM(Table2[[#This Row],[M5B_h]],Table2[[#This Row],[M5B]]))</f>
        <v>23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23</v>
      </c>
      <c r="R1624" s="14">
        <f>SUM(Table2[[#This Row],[M2B]],Table2[[#This Row],[M2B_h]])</f>
        <v>23</v>
      </c>
      <c r="S1624" s="14">
        <f>SUM(Table2[[#This Row],[M3B]],Table2[[#This Row],[M3B_h]])</f>
        <v>23</v>
      </c>
      <c r="T1624" s="14">
        <f>SUM(Table2[[#This Row],[M4B]],Table2[[#This Row],[M4B_h]])</f>
        <v>23</v>
      </c>
    </row>
    <row r="1625" spans="1:20">
      <c r="A1625" s="13">
        <f>IF(Table2[[#This Row],[TT]]=0,"",ROW())</f>
        <v>1625</v>
      </c>
      <c r="B1625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25" s="16" t="s">
        <v>1351</v>
      </c>
      <c r="D1625" s="18">
        <v>1</v>
      </c>
      <c r="E1625" s="47">
        <v>240</v>
      </c>
      <c r="F1625" s="43">
        <f>IF(Table2[[#This Row],[M5B]]="",Table2[[#This Row],[M5B_h]],SUM(Table2[[#This Row],[M5B_h]],Table2[[#This Row],[M5B]]))</f>
        <v>1</v>
      </c>
      <c r="H1625" s="14" t="str">
        <f>IF(Table2[[#This Row],[M1A]]="","",Table2[[#This Row],[M1A]]-Table2[[#This Row],[AWAL]])</f>
        <v/>
      </c>
      <c r="J1625" s="14" t="str">
        <f>IF(Table2[[#This Row],[M2A]]="","",SUM(Table2[[#This Row],[M2A]]-Table2[[#This Row],[M2B_h]]))</f>
        <v/>
      </c>
      <c r="L1625" s="14" t="str">
        <f>IF(Table2[[#This Row],[M3A]]="","",SUM(Table2[[#This Row],[M3A]]-Table2[[#This Row],[M3B_h]]))</f>
        <v/>
      </c>
      <c r="N1625" s="14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</v>
      </c>
      <c r="R1625" s="14">
        <f>SUM(Table2[[#This Row],[M2B]],Table2[[#This Row],[M2B_h]])</f>
        <v>1</v>
      </c>
      <c r="S1625" s="14">
        <f>SUM(Table2[[#This Row],[M3B]],Table2[[#This Row],[M3B_h]])</f>
        <v>1</v>
      </c>
      <c r="T1625" s="14">
        <f>SUM(Table2[[#This Row],[M4B]],Table2[[#This Row],[M4B_h]])</f>
        <v>1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26" s="17" t="s">
        <v>1352</v>
      </c>
      <c r="D1626" s="18">
        <v>2</v>
      </c>
      <c r="E1626" s="22" t="s">
        <v>116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3">
        <f>IF(Table2[[#This Row],[TT]]=0,"",ROW())</f>
        <v>1627</v>
      </c>
      <c r="B1627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27" s="16" t="s">
        <v>1353</v>
      </c>
      <c r="D1627" s="18">
        <v>1</v>
      </c>
      <c r="E1627" s="47" t="s">
        <v>139</v>
      </c>
      <c r="F1627" s="43">
        <f>IF(Table2[[#This Row],[M5B]]="",Table2[[#This Row],[M5B_h]],SUM(Table2[[#This Row],[M5B_h]],Table2[[#This Row],[M5B]]))</f>
        <v>1</v>
      </c>
      <c r="H1627" s="14" t="str">
        <f>IF(Table2[[#This Row],[M1A]]="","",Table2[[#This Row],[M1A]]-Table2[[#This Row],[AWAL]])</f>
        <v/>
      </c>
      <c r="J1627" s="14" t="str">
        <f>IF(Table2[[#This Row],[M2A]]="","",SUM(Table2[[#This Row],[M2A]]-Table2[[#This Row],[M2B_h]]))</f>
        <v/>
      </c>
      <c r="L1627" s="14" t="str">
        <f>IF(Table2[[#This Row],[M3A]]="","",SUM(Table2[[#This Row],[M3A]]-Table2[[#This Row],[M3B_h]]))</f>
        <v/>
      </c>
      <c r="N1627" s="14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28" s="17" t="s">
        <v>1354</v>
      </c>
      <c r="D1628" s="18">
        <v>1</v>
      </c>
      <c r="E1628" s="22">
        <v>288</v>
      </c>
      <c r="F1628" s="43">
        <f>IF(Table2[[#This Row],[M5B]]="",Table2[[#This Row],[M5B_h]],SUM(Table2[[#This Row],[M5B_h]],Table2[[#This Row],[M5B]]))</f>
        <v>1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</v>
      </c>
      <c r="R1628" s="14">
        <f>SUM(Table2[[#This Row],[M2B]],Table2[[#This Row],[M2B_h]])</f>
        <v>1</v>
      </c>
      <c r="S1628" s="14">
        <f>SUM(Table2[[#This Row],[M3B]],Table2[[#This Row],[M3B_h]])</f>
        <v>1</v>
      </c>
      <c r="T1628" s="14">
        <f>SUM(Table2[[#This Row],[M4B]],Table2[[#This Row],[M4B_h]])</f>
        <v>1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29" s="17" t="s">
        <v>1355</v>
      </c>
      <c r="D1629" s="18">
        <v>23</v>
      </c>
      <c r="E1629" s="22" t="s">
        <v>139</v>
      </c>
      <c r="F1629" s="43">
        <f>IF(Table2[[#This Row],[M5B]]="",Table2[[#This Row],[M5B_h]],SUM(Table2[[#This Row],[M5B_h]],Table2[[#This Row],[M5B]]))</f>
        <v>22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K1629" s="12">
        <v>22</v>
      </c>
      <c r="L1629" s="12">
        <f>IF(Table2[[#This Row],[M3A]]="","",SUM(Table2[[#This Row],[M3A]]-Table2[[#This Row],[M3B_h]]))</f>
        <v>-1</v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23</v>
      </c>
      <c r="R1629" s="14">
        <f>SUM(Table2[[#This Row],[M2B]],Table2[[#This Row],[M2B_h]])</f>
        <v>23</v>
      </c>
      <c r="S1629" s="14">
        <f>SUM(Table2[[#This Row],[M3B]],Table2[[#This Row],[M3B_h]])</f>
        <v>22</v>
      </c>
      <c r="T1629" s="14">
        <f>SUM(Table2[[#This Row],[M4B]],Table2[[#This Row],[M4B_h]])</f>
        <v>22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30" s="17" t="s">
        <v>1356</v>
      </c>
      <c r="D1630" s="18">
        <v>1</v>
      </c>
      <c r="E1630" s="22" t="s">
        <v>139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 t="str">
        <f>IF(Table2[[#This Row],[TT]]=0,"",ROW())</f>
        <v/>
      </c>
      <c r="B1631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31" s="17" t="s">
        <v>2399</v>
      </c>
      <c r="D1631" s="18">
        <v>0</v>
      </c>
      <c r="E1631" s="22">
        <v>200</v>
      </c>
      <c r="F1631" s="43">
        <f>IF(Table2[[#This Row],[M5B]]="",Table2[[#This Row],[M5B_h]],SUM(Table2[[#This Row],[M5B_h]],Table2[[#This Row],[M5B]]))</f>
        <v>0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0</v>
      </c>
      <c r="R1631" s="14">
        <f>SUM(Table2[[#This Row],[M2B]],Table2[[#This Row],[M2B_h]])</f>
        <v>0</v>
      </c>
      <c r="S1631" s="14">
        <f>SUM(Table2[[#This Row],[M3B]],Table2[[#This Row],[M3B_h]])</f>
        <v>0</v>
      </c>
      <c r="T1631" s="14">
        <f>SUM(Table2[[#This Row],[M4B]],Table2[[#This Row],[M4B_h]])</f>
        <v>0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32" s="17" t="s">
        <v>2873</v>
      </c>
      <c r="D1632" s="18">
        <v>13</v>
      </c>
      <c r="E1632" s="22" t="s">
        <v>2470</v>
      </c>
      <c r="F1632" s="43">
        <f>IF(Table2[[#This Row],[M5B]]="",Table2[[#This Row],[M5B_h]],SUM(Table2[[#This Row],[M5B_h]],Table2[[#This Row],[M5B]]))</f>
        <v>13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13</v>
      </c>
      <c r="R1632" s="14">
        <f>SUM(Table2[[#This Row],[M2B]],Table2[[#This Row],[M2B_h]])</f>
        <v>13</v>
      </c>
      <c r="S1632" s="14">
        <f>SUM(Table2[[#This Row],[M3B]],Table2[[#This Row],[M3B_h]])</f>
        <v>13</v>
      </c>
      <c r="T1632" s="14">
        <f>SUM(Table2[[#This Row],[M4B]],Table2[[#This Row],[M4B_h]])</f>
        <v>13</v>
      </c>
    </row>
    <row r="1633" spans="1:20">
      <c r="A1633" s="11" t="str">
        <f>IF(Table2[[#This Row],[TT]]=0,"",ROW())</f>
        <v/>
      </c>
      <c r="B1633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33" s="17" t="s">
        <v>1357</v>
      </c>
      <c r="D1633" s="18">
        <v>0</v>
      </c>
      <c r="E1633" s="22" t="s">
        <v>39</v>
      </c>
      <c r="F1633" s="43">
        <f>IF(Table2[[#This Row],[M5B]]="",Table2[[#This Row],[M5B_h]],SUM(Table2[[#This Row],[M5B_h]],Table2[[#This Row],[M5B]]))</f>
        <v>0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34" s="17" t="s">
        <v>2874</v>
      </c>
      <c r="D1634" s="18">
        <v>7</v>
      </c>
      <c r="E1634" s="22" t="s">
        <v>2470</v>
      </c>
      <c r="F1634" s="43">
        <f>IF(Table2[[#This Row],[M5B]]="",Table2[[#This Row],[M5B_h]],SUM(Table2[[#This Row],[M5B_h]],Table2[[#This Row],[M5B]]))</f>
        <v>7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7</v>
      </c>
      <c r="R1634" s="14">
        <f>SUM(Table2[[#This Row],[M2B]],Table2[[#This Row],[M2B_h]])</f>
        <v>7</v>
      </c>
      <c r="S1634" s="14">
        <f>SUM(Table2[[#This Row],[M3B]],Table2[[#This Row],[M3B_h]])</f>
        <v>7</v>
      </c>
      <c r="T1634" s="14">
        <f>SUM(Table2[[#This Row],[M4B]],Table2[[#This Row],[M4B_h]])</f>
        <v>7</v>
      </c>
    </row>
    <row r="1635" spans="1:20">
      <c r="A1635" s="11" t="str">
        <f>IF(Table2[[#This Row],[TT]]=0,"",ROW())</f>
        <v/>
      </c>
      <c r="B1635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35" s="17" t="s">
        <v>1358</v>
      </c>
      <c r="D1635" s="18">
        <v>0</v>
      </c>
      <c r="E1635" s="22">
        <v>96</v>
      </c>
      <c r="F1635" s="43">
        <f>IF(Table2[[#This Row],[M5B]]="",Table2[[#This Row],[M5B_h]],SUM(Table2[[#This Row],[M5B_h]],Table2[[#This Row],[M5B]]))</f>
        <v>0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0</v>
      </c>
      <c r="R1635" s="14">
        <f>SUM(Table2[[#This Row],[M2B]],Table2[[#This Row],[M2B_h]])</f>
        <v>0</v>
      </c>
      <c r="S1635" s="14">
        <f>SUM(Table2[[#This Row],[M3B]],Table2[[#This Row],[M3B_h]])</f>
        <v>0</v>
      </c>
      <c r="T1635" s="14">
        <f>SUM(Table2[[#This Row],[M4B]],Table2[[#This Row],[M4B_h]])</f>
        <v>0</v>
      </c>
    </row>
    <row r="1636" spans="1:20">
      <c r="A1636" s="11" t="str">
        <f>IF(Table2[[#This Row],[TT]]=0,"",ROW())</f>
        <v/>
      </c>
      <c r="B1636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36" s="17" t="s">
        <v>1359</v>
      </c>
      <c r="D1636" s="18">
        <v>0</v>
      </c>
      <c r="E1636" s="22" t="s">
        <v>39</v>
      </c>
      <c r="F1636" s="43">
        <f>IF(Table2[[#This Row],[M5B]]="",Table2[[#This Row],[M5B_h]],SUM(Table2[[#This Row],[M5B_h]],Table2[[#This Row],[M5B]]))</f>
        <v>0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0</v>
      </c>
      <c r="R1636" s="14">
        <f>SUM(Table2[[#This Row],[M2B]],Table2[[#This Row],[M2B_h]])</f>
        <v>0</v>
      </c>
      <c r="S1636" s="14">
        <f>SUM(Table2[[#This Row],[M3B]],Table2[[#This Row],[M3B_h]])</f>
        <v>0</v>
      </c>
      <c r="T1636" s="14">
        <f>SUM(Table2[[#This Row],[M4B]],Table2[[#This Row],[M4B_h]])</f>
        <v>0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37" s="17" t="s">
        <v>2875</v>
      </c>
      <c r="D1637" s="18">
        <v>2</v>
      </c>
      <c r="E1637" s="22" t="s">
        <v>2470</v>
      </c>
      <c r="F1637" s="43">
        <f>IF(Table2[[#This Row],[M5B]]="",Table2[[#This Row],[M5B_h]],SUM(Table2[[#This Row],[M5B_h]],Table2[[#This Row],[M5B]]))</f>
        <v>2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</v>
      </c>
      <c r="R1637" s="14">
        <f>SUM(Table2[[#This Row],[M2B]],Table2[[#This Row],[M2B_h]])</f>
        <v>2</v>
      </c>
      <c r="S1637" s="14">
        <f>SUM(Table2[[#This Row],[M3B]],Table2[[#This Row],[M3B_h]])</f>
        <v>2</v>
      </c>
      <c r="T1637" s="14">
        <f>SUM(Table2[[#This Row],[M4B]],Table2[[#This Row],[M4B_h]])</f>
        <v>2</v>
      </c>
    </row>
    <row r="1638" spans="1:20">
      <c r="A1638" s="13" t="str">
        <f>IF(Table2[[#This Row],[TT]]=0,"",ROW())</f>
        <v/>
      </c>
      <c r="B1638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38" s="16" t="s">
        <v>3401</v>
      </c>
      <c r="D1638" s="18">
        <v>0</v>
      </c>
      <c r="E1638" s="47" t="s">
        <v>2638</v>
      </c>
      <c r="F1638" s="43">
        <f>IF(Table2[[#This Row],[M5B]]="",Table2[[#This Row],[M5B_h]],SUM(Table2[[#This Row],[M5B_h]],Table2[[#This Row],[M5B]]))</f>
        <v>0</v>
      </c>
      <c r="H1638" s="14" t="str">
        <f>IF(Table2[[#This Row],[M1A]]="","",Table2[[#This Row],[M1A]]-Table2[[#This Row],[AWAL]])</f>
        <v/>
      </c>
      <c r="J1638" s="14" t="str">
        <f>IF(Table2[[#This Row],[M2A]]="","",SUM(Table2[[#This Row],[M2A]]-Table2[[#This Row],[M2B_h]]))</f>
        <v/>
      </c>
      <c r="L1638" s="14" t="str">
        <f>IF(Table2[[#This Row],[M3A]]="","",SUM(Table2[[#This Row],[M3A]]-Table2[[#This Row],[M3B_h]]))</f>
        <v/>
      </c>
      <c r="N1638" s="14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0</v>
      </c>
      <c r="R1638" s="14">
        <f>SUM(Table2[[#This Row],[M2B]],Table2[[#This Row],[M2B_h]])</f>
        <v>0</v>
      </c>
      <c r="S1638" s="14">
        <f>SUM(Table2[[#This Row],[M3B]],Table2[[#This Row],[M3B_h]])</f>
        <v>0</v>
      </c>
      <c r="T1638" s="14">
        <f>SUM(Table2[[#This Row],[M4B]],Table2[[#This Row],[M4B_h]])</f>
        <v>0</v>
      </c>
    </row>
    <row r="1639" spans="1:20">
      <c r="A1639" s="13" t="str">
        <f>IF(Table2[[#This Row],[TT]]=0,"",ROW())</f>
        <v/>
      </c>
      <c r="B1639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39" s="16" t="s">
        <v>2865</v>
      </c>
      <c r="D1639" s="18">
        <v>0</v>
      </c>
      <c r="E1639" s="47" t="s">
        <v>2613</v>
      </c>
      <c r="F1639" s="43">
        <f>IF(Table2[[#This Row],[M5B]]="",Table2[[#This Row],[M5B_h]],SUM(Table2[[#This Row],[M5B_h]],Table2[[#This Row],[M5B]]))</f>
        <v>0</v>
      </c>
      <c r="H1639" s="14" t="str">
        <f>IF(Table2[[#This Row],[M1A]]="","",Table2[[#This Row],[M1A]]-Table2[[#This Row],[AWAL]])</f>
        <v/>
      </c>
      <c r="J1639" s="14" t="str">
        <f>IF(Table2[[#This Row],[M2A]]="","",SUM(Table2[[#This Row],[M2A]]-Table2[[#This Row],[M2B_h]]))</f>
        <v/>
      </c>
      <c r="L1639" s="14" t="str">
        <f>IF(Table2[[#This Row],[M3A]]="","",SUM(Table2[[#This Row],[M3A]]-Table2[[#This Row],[M3B_h]]))</f>
        <v/>
      </c>
      <c r="N1639" s="14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3" t="str">
        <f>IF(Table2[[#This Row],[TT]]=0,"",ROW())</f>
        <v/>
      </c>
      <c r="B1640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40" s="16" t="s">
        <v>2866</v>
      </c>
      <c r="D1640" s="18">
        <v>0</v>
      </c>
      <c r="E1640" s="47" t="s">
        <v>2470</v>
      </c>
      <c r="F1640" s="43">
        <f>IF(Table2[[#This Row],[M5B]]="",Table2[[#This Row],[M5B_h]],SUM(Table2[[#This Row],[M5B_h]],Table2[[#This Row],[M5B]]))</f>
        <v>0</v>
      </c>
      <c r="H1640" s="14" t="str">
        <f>IF(Table2[[#This Row],[M1A]]="","",Table2[[#This Row],[M1A]]-Table2[[#This Row],[AWAL]])</f>
        <v/>
      </c>
      <c r="J1640" s="14" t="str">
        <f>IF(Table2[[#This Row],[M2A]]="","",SUM(Table2[[#This Row],[M2A]]-Table2[[#This Row],[M2B_h]]))</f>
        <v/>
      </c>
      <c r="L1640" s="14" t="str">
        <f>IF(Table2[[#This Row],[M3A]]="","",SUM(Table2[[#This Row],[M3A]]-Table2[[#This Row],[M3B_h]]))</f>
        <v/>
      </c>
      <c r="N1640" s="14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0</v>
      </c>
      <c r="R1640" s="14">
        <f>SUM(Table2[[#This Row],[M2B]],Table2[[#This Row],[M2B_h]])</f>
        <v>0</v>
      </c>
      <c r="S1640" s="14">
        <f>SUM(Table2[[#This Row],[M3B]],Table2[[#This Row],[M3B_h]])</f>
        <v>0</v>
      </c>
      <c r="T1640" s="14">
        <f>SUM(Table2[[#This Row],[M4B]],Table2[[#This Row],[M4B_h]])</f>
        <v>0</v>
      </c>
    </row>
    <row r="1641" spans="1:20">
      <c r="A1641" s="13" t="str">
        <f>IF(Table2[[#This Row],[TT]]=0,"",ROW())</f>
        <v/>
      </c>
      <c r="B1641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41" s="16" t="s">
        <v>2867</v>
      </c>
      <c r="D1641" s="18">
        <v>0</v>
      </c>
      <c r="E1641" s="47" t="s">
        <v>2638</v>
      </c>
      <c r="F1641" s="43">
        <f>IF(Table2[[#This Row],[M5B]]="",Table2[[#This Row],[M5B_h]],SUM(Table2[[#This Row],[M5B_h]],Table2[[#This Row],[M5B]]))</f>
        <v>0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0</v>
      </c>
      <c r="R1641" s="14">
        <f>SUM(Table2[[#This Row],[M2B]],Table2[[#This Row],[M2B_h]])</f>
        <v>0</v>
      </c>
      <c r="S1641" s="14">
        <f>SUM(Table2[[#This Row],[M3B]],Table2[[#This Row],[M3B_h]])</f>
        <v>0</v>
      </c>
      <c r="T1641" s="14">
        <f>SUM(Table2[[#This Row],[M4B]],Table2[[#This Row],[M4B_h]])</f>
        <v>0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42" s="17" t="s">
        <v>2868</v>
      </c>
      <c r="D1642" s="18">
        <v>1</v>
      </c>
      <c r="E1642" s="22" t="s">
        <v>2613</v>
      </c>
      <c r="F1642" s="43">
        <f>IF(Table2[[#This Row],[M5B]]="",Table2[[#This Row],[M5B_h]],SUM(Table2[[#This Row],[M5B_h]],Table2[[#This Row],[M5B]]))</f>
        <v>0</v>
      </c>
      <c r="G1642" s="12">
        <v>0</v>
      </c>
      <c r="H1642" s="12">
        <f>IF(Table2[[#This Row],[M1A]]="","",Table2[[#This Row],[M1A]]-Table2[[#This Row],[AWAL]])</f>
        <v>-1</v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3" t="str">
        <f>IF(Table2[[#This Row],[TT]]=0,"",ROW())</f>
        <v/>
      </c>
      <c r="B164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43" s="16" t="s">
        <v>2872</v>
      </c>
      <c r="D1643" s="18">
        <v>0</v>
      </c>
      <c r="E1643" s="47" t="s">
        <v>2613</v>
      </c>
      <c r="F1643" s="43">
        <f>IF(Table2[[#This Row],[M5B]]="",Table2[[#This Row],[M5B_h]],SUM(Table2[[#This Row],[M5B_h]],Table2[[#This Row],[M5B]]))</f>
        <v>0</v>
      </c>
      <c r="H1643" s="14" t="str">
        <f>IF(Table2[[#This Row],[M1A]]="","",Table2[[#This Row],[M1A]]-Table2[[#This Row],[AWAL]])</f>
        <v/>
      </c>
      <c r="J1643" s="14" t="str">
        <f>IF(Table2[[#This Row],[M2A]]="","",SUM(Table2[[#This Row],[M2A]]-Table2[[#This Row],[M2B_h]]))</f>
        <v/>
      </c>
      <c r="L1643" s="14" t="str">
        <f>IF(Table2[[#This Row],[M3A]]="","",SUM(Table2[[#This Row],[M3A]]-Table2[[#This Row],[M3B_h]]))</f>
        <v/>
      </c>
      <c r="N1643" s="14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44" s="16" t="s">
        <v>2860</v>
      </c>
      <c r="D1644" s="18">
        <v>0</v>
      </c>
      <c r="E1644" s="47" t="s">
        <v>2638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45" s="16" t="s">
        <v>2869</v>
      </c>
      <c r="D1645" s="18">
        <v>0</v>
      </c>
      <c r="E1645" s="47" t="s">
        <v>2613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3" t="str">
        <f>IF(Table2[[#This Row],[TT]]=0,"",ROW())</f>
        <v/>
      </c>
      <c r="B164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46" s="16" t="s">
        <v>2870</v>
      </c>
      <c r="D1646" s="18">
        <v>0</v>
      </c>
      <c r="E1646" s="47" t="s">
        <v>2638</v>
      </c>
      <c r="F1646" s="43">
        <f>IF(Table2[[#This Row],[M5B]]="",Table2[[#This Row],[M5B_h]],SUM(Table2[[#This Row],[M5B_h]],Table2[[#This Row],[M5B]]))</f>
        <v>0</v>
      </c>
      <c r="H1646" s="14" t="str">
        <f>IF(Table2[[#This Row],[M1A]]="","",Table2[[#This Row],[M1A]]-Table2[[#This Row],[AWAL]])</f>
        <v/>
      </c>
      <c r="J1646" s="14" t="str">
        <f>IF(Table2[[#This Row],[M2A]]="","",SUM(Table2[[#This Row],[M2A]]-Table2[[#This Row],[M2B_h]]))</f>
        <v/>
      </c>
      <c r="L1646" s="14" t="str">
        <f>IF(Table2[[#This Row],[M3A]]="","",SUM(Table2[[#This Row],[M3A]]-Table2[[#This Row],[M3B_h]]))</f>
        <v/>
      </c>
      <c r="N1646" s="14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 t="str">
        <f>IF(Table2[[#This Row],[TT]]=0,"",ROW())</f>
        <v/>
      </c>
      <c r="B1647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47" s="17" t="s">
        <v>2861</v>
      </c>
      <c r="D1647" s="18">
        <v>1</v>
      </c>
      <c r="E1647" s="22" t="s">
        <v>2472</v>
      </c>
      <c r="F1647" s="43">
        <f>IF(Table2[[#This Row],[M5B]]="",Table2[[#This Row],[M5B_h]],SUM(Table2[[#This Row],[M5B_h]],Table2[[#This Row],[M5B]]))</f>
        <v>0</v>
      </c>
      <c r="G1647" s="12">
        <v>0</v>
      </c>
      <c r="H1647" s="12">
        <f>IF(Table2[[#This Row],[M1A]]="","",Table2[[#This Row],[M1A]]-Table2[[#This Row],[AWAL]])</f>
        <v>-1</v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0</v>
      </c>
      <c r="R1647" s="14">
        <f>SUM(Table2[[#This Row],[M2B]],Table2[[#This Row],[M2B_h]])</f>
        <v>0</v>
      </c>
      <c r="S1647" s="14">
        <f>SUM(Table2[[#This Row],[M3B]],Table2[[#This Row],[M3B_h]])</f>
        <v>0</v>
      </c>
      <c r="T1647" s="14">
        <f>SUM(Table2[[#This Row],[M4B]],Table2[[#This Row],[M4B_h]])</f>
        <v>0</v>
      </c>
    </row>
    <row r="1648" spans="1:20">
      <c r="A1648" s="13" t="str">
        <f>IF(Table2[[#This Row],[TT]]=0,"",ROW())</f>
        <v/>
      </c>
      <c r="B1648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48" s="16" t="s">
        <v>2862</v>
      </c>
      <c r="D1648" s="18">
        <v>0</v>
      </c>
      <c r="E1648" s="47" t="s">
        <v>2638</v>
      </c>
      <c r="F1648" s="43">
        <f>IF(Table2[[#This Row],[M5B]]="",Table2[[#This Row],[M5B_h]],SUM(Table2[[#This Row],[M5B_h]],Table2[[#This Row],[M5B]]))</f>
        <v>0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0</v>
      </c>
      <c r="R1648" s="14">
        <f>SUM(Table2[[#This Row],[M2B]],Table2[[#This Row],[M2B_h]])</f>
        <v>0</v>
      </c>
      <c r="S1648" s="14">
        <f>SUM(Table2[[#This Row],[M3B]],Table2[[#This Row],[M3B_h]])</f>
        <v>0</v>
      </c>
      <c r="T1648" s="14">
        <f>SUM(Table2[[#This Row],[M4B]],Table2[[#This Row],[M4B_h]])</f>
        <v>0</v>
      </c>
    </row>
    <row r="1649" spans="1:20">
      <c r="A1649" s="13">
        <f>IF(Table2[[#This Row],[TT]]=0,"",ROW())</f>
        <v>1649</v>
      </c>
      <c r="B1649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49" s="16" t="s">
        <v>2863</v>
      </c>
      <c r="D1649" s="18">
        <v>1</v>
      </c>
      <c r="E1649" s="47" t="s">
        <v>2470</v>
      </c>
      <c r="F1649" s="43">
        <f>IF(Table2[[#This Row],[M5B]]="",Table2[[#This Row],[M5B_h]],SUM(Table2[[#This Row],[M5B_h]],Table2[[#This Row],[M5B]]))</f>
        <v>1</v>
      </c>
      <c r="H1649" s="14" t="str">
        <f>IF(Table2[[#This Row],[M1A]]="","",Table2[[#This Row],[M1A]]-Table2[[#This Row],[AWAL]])</f>
        <v/>
      </c>
      <c r="J1649" s="14" t="str">
        <f>IF(Table2[[#This Row],[M2A]]="","",SUM(Table2[[#This Row],[M2A]]-Table2[[#This Row],[M2B_h]]))</f>
        <v/>
      </c>
      <c r="L1649" s="14" t="str">
        <f>IF(Table2[[#This Row],[M3A]]="","",SUM(Table2[[#This Row],[M3A]]-Table2[[#This Row],[M3B_h]]))</f>
        <v/>
      </c>
      <c r="N1649" s="14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3" t="str">
        <f>IF(Table2[[#This Row],[TT]]=0,"",ROW())</f>
        <v/>
      </c>
      <c r="B1650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50" s="16" t="s">
        <v>2864</v>
      </c>
      <c r="D1650" s="18">
        <v>0</v>
      </c>
      <c r="E1650" s="47" t="s">
        <v>2561</v>
      </c>
      <c r="F1650" s="43">
        <f>IF(Table2[[#This Row],[M5B]]="",Table2[[#This Row],[M5B_h]],SUM(Table2[[#This Row],[M5B_h]],Table2[[#This Row],[M5B]]))</f>
        <v>0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0</v>
      </c>
      <c r="R1650" s="14">
        <f>SUM(Table2[[#This Row],[M2B]],Table2[[#This Row],[M2B_h]])</f>
        <v>0</v>
      </c>
      <c r="S1650" s="14">
        <f>SUM(Table2[[#This Row],[M3B]],Table2[[#This Row],[M3B_h]])</f>
        <v>0</v>
      </c>
      <c r="T1650" s="14">
        <f>SUM(Table2[[#This Row],[M4B]],Table2[[#This Row],[M4B_h]])</f>
        <v>0</v>
      </c>
    </row>
    <row r="1651" spans="1:20">
      <c r="A1651" s="13" t="str">
        <f>IF(Table2[[#This Row],[TT]]=0,"",ROW())</f>
        <v/>
      </c>
      <c r="B1651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51" s="16" t="s">
        <v>2871</v>
      </c>
      <c r="D1651" s="18">
        <v>0</v>
      </c>
      <c r="E1651" s="47" t="s">
        <v>2613</v>
      </c>
      <c r="F1651" s="43">
        <f>IF(Table2[[#This Row],[M5B]]="",Table2[[#This Row],[M5B_h]],SUM(Table2[[#This Row],[M5B_h]],Table2[[#This Row],[M5B]]))</f>
        <v>0</v>
      </c>
      <c r="H1651" s="14" t="str">
        <f>IF(Table2[[#This Row],[M1A]]="","",Table2[[#This Row],[M1A]]-Table2[[#This Row],[AWAL]])</f>
        <v/>
      </c>
      <c r="J1651" s="14" t="str">
        <f>IF(Table2[[#This Row],[M2A]]="","",SUM(Table2[[#This Row],[M2A]]-Table2[[#This Row],[M2B_h]]))</f>
        <v/>
      </c>
      <c r="L1651" s="14" t="str">
        <f>IF(Table2[[#This Row],[M3A]]="","",SUM(Table2[[#This Row],[M3A]]-Table2[[#This Row],[M3B_h]]))</f>
        <v/>
      </c>
      <c r="N1651" s="14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0</v>
      </c>
      <c r="R1651" s="14">
        <f>SUM(Table2[[#This Row],[M2B]],Table2[[#This Row],[M2B_h]])</f>
        <v>0</v>
      </c>
      <c r="S1651" s="14">
        <f>SUM(Table2[[#This Row],[M3B]],Table2[[#This Row],[M3B_h]])</f>
        <v>0</v>
      </c>
      <c r="T1651" s="14">
        <f>SUM(Table2[[#This Row],[M4B]],Table2[[#This Row],[M4B_h]])</f>
        <v>0</v>
      </c>
    </row>
    <row r="1652" spans="1:20">
      <c r="A1652" s="13">
        <f>IF(Table2[[#This Row],[TT]]=0,"",ROW())</f>
        <v>1652</v>
      </c>
      <c r="B1652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52" s="16" t="s">
        <v>3290</v>
      </c>
      <c r="D1652" s="18">
        <v>2</v>
      </c>
      <c r="E1652" s="47" t="s">
        <v>2470</v>
      </c>
      <c r="F1652" s="43">
        <f>IF(Table2[[#This Row],[M5B]]="",Table2[[#This Row],[M5B_h]],SUM(Table2[[#This Row],[M5B_h]],Table2[[#This Row],[M5B]]))</f>
        <v>2</v>
      </c>
      <c r="H1652" s="14" t="str">
        <f>IF(Table2[[#This Row],[M1A]]="","",Table2[[#This Row],[M1A]]-Table2[[#This Row],[AWAL]])</f>
        <v/>
      </c>
      <c r="J1652" s="14" t="str">
        <f>IF(Table2[[#This Row],[M2A]]="","",SUM(Table2[[#This Row],[M2A]]-Table2[[#This Row],[M2B_h]]))</f>
        <v/>
      </c>
      <c r="L1652" s="14" t="str">
        <f>IF(Table2[[#This Row],[M3A]]="","",SUM(Table2[[#This Row],[M3A]]-Table2[[#This Row],[M3B_h]]))</f>
        <v/>
      </c>
      <c r="N1652" s="14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</v>
      </c>
      <c r="R1652" s="14">
        <f>SUM(Table2[[#This Row],[M2B]],Table2[[#This Row],[M2B_h]])</f>
        <v>2</v>
      </c>
      <c r="S1652" s="14">
        <f>SUM(Table2[[#This Row],[M3B]],Table2[[#This Row],[M3B_h]])</f>
        <v>2</v>
      </c>
      <c r="T1652" s="14">
        <f>SUM(Table2[[#This Row],[M4B]],Table2[[#This Row],[M4B_h]])</f>
        <v>2</v>
      </c>
    </row>
    <row r="1653" spans="1:20">
      <c r="A1653" s="13" t="str">
        <f>IF(Table2[[#This Row],[TT]]=0,"",ROW())</f>
        <v/>
      </c>
      <c r="B1653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53" s="16" t="s">
        <v>3291</v>
      </c>
      <c r="D1653" s="18">
        <v>0</v>
      </c>
      <c r="E1653" s="47" t="s">
        <v>2470</v>
      </c>
      <c r="F1653" s="43">
        <f>IF(Table2[[#This Row],[M5B]]="",Table2[[#This Row],[M5B_h]],SUM(Table2[[#This Row],[M5B_h]],Table2[[#This Row],[M5B]]))</f>
        <v>0</v>
      </c>
      <c r="H1653" s="14" t="str">
        <f>IF(Table2[[#This Row],[M1A]]="","",Table2[[#This Row],[M1A]]-Table2[[#This Row],[AWAL]])</f>
        <v/>
      </c>
      <c r="J1653" s="14" t="str">
        <f>IF(Table2[[#This Row],[M2A]]="","",SUM(Table2[[#This Row],[M2A]]-Table2[[#This Row],[M2B_h]]))</f>
        <v/>
      </c>
      <c r="L1653" s="14" t="str">
        <f>IF(Table2[[#This Row],[M3A]]="","",SUM(Table2[[#This Row],[M3A]]-Table2[[#This Row],[M3B_h]]))</f>
        <v/>
      </c>
      <c r="N1653" s="14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54" s="16" t="s">
        <v>1360</v>
      </c>
      <c r="D1654" s="18">
        <v>4</v>
      </c>
      <c r="E1654" s="47" t="s">
        <v>1361</v>
      </c>
      <c r="F1654" s="43">
        <f>IF(Table2[[#This Row],[M5B]]="",Table2[[#This Row],[M5B_h]],SUM(Table2[[#This Row],[M5B_h]],Table2[[#This Row],[M5B]]))</f>
        <v>4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4</v>
      </c>
      <c r="R1654" s="14">
        <f>SUM(Table2[[#This Row],[M2B]],Table2[[#This Row],[M2B_h]])</f>
        <v>4</v>
      </c>
      <c r="S1654" s="14">
        <f>SUM(Table2[[#This Row],[M3B]],Table2[[#This Row],[M3B_h]])</f>
        <v>4</v>
      </c>
      <c r="T1654" s="14">
        <f>SUM(Table2[[#This Row],[M4B]],Table2[[#This Row],[M4B_h]])</f>
        <v>4</v>
      </c>
    </row>
    <row r="1655" spans="1:20">
      <c r="A1655" s="13">
        <f>IF(Table2[[#This Row],[TT]]=0,"",ROW())</f>
        <v>1655</v>
      </c>
      <c r="B1655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55" s="16" t="s">
        <v>1362</v>
      </c>
      <c r="D1655" s="18">
        <v>7</v>
      </c>
      <c r="E1655" s="47" t="s">
        <v>471</v>
      </c>
      <c r="F1655" s="43">
        <f>IF(Table2[[#This Row],[M5B]]="",Table2[[#This Row],[M5B_h]],SUM(Table2[[#This Row],[M5B_h]],Table2[[#This Row],[M5B]]))</f>
        <v>7</v>
      </c>
      <c r="H1655" s="14" t="str">
        <f>IF(Table2[[#This Row],[M1A]]="","",Table2[[#This Row],[M1A]]-Table2[[#This Row],[AWAL]])</f>
        <v/>
      </c>
      <c r="J1655" s="14" t="str">
        <f>IF(Table2[[#This Row],[M2A]]="","",SUM(Table2[[#This Row],[M2A]]-Table2[[#This Row],[M2B_h]]))</f>
        <v/>
      </c>
      <c r="L1655" s="14" t="str">
        <f>IF(Table2[[#This Row],[M3A]]="","",SUM(Table2[[#This Row],[M3A]]-Table2[[#This Row],[M3B_h]]))</f>
        <v/>
      </c>
      <c r="N1655" s="14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7</v>
      </c>
      <c r="R1655" s="14">
        <f>SUM(Table2[[#This Row],[M2B]],Table2[[#This Row],[M2B_h]])</f>
        <v>7</v>
      </c>
      <c r="S1655" s="14">
        <f>SUM(Table2[[#This Row],[M3B]],Table2[[#This Row],[M3B_h]])</f>
        <v>7</v>
      </c>
      <c r="T1655" s="14">
        <f>SUM(Table2[[#This Row],[M4B]],Table2[[#This Row],[M4B_h]])</f>
        <v>7</v>
      </c>
    </row>
    <row r="1656" spans="1:20">
      <c r="A1656" s="13">
        <f>IF(Table2[[#This Row],[TT]]=0,"",ROW())</f>
        <v>1656</v>
      </c>
      <c r="B1656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56" s="16" t="s">
        <v>1363</v>
      </c>
      <c r="D1656" s="18">
        <v>1</v>
      </c>
      <c r="E1656" s="47" t="s">
        <v>54</v>
      </c>
      <c r="F1656" s="43">
        <f>IF(Table2[[#This Row],[M5B]]="",Table2[[#This Row],[M5B_h]],SUM(Table2[[#This Row],[M5B_h]],Table2[[#This Row],[M5B]]))</f>
        <v>1</v>
      </c>
      <c r="H1656" s="14" t="str">
        <f>IF(Table2[[#This Row],[M1A]]="","",Table2[[#This Row],[M1A]]-Table2[[#This Row],[AWAL]])</f>
        <v/>
      </c>
      <c r="J1656" s="14" t="str">
        <f>IF(Table2[[#This Row],[M2A]]="","",SUM(Table2[[#This Row],[M2A]]-Table2[[#This Row],[M2B_h]]))</f>
        <v/>
      </c>
      <c r="L1656" s="14" t="str">
        <f>IF(Table2[[#This Row],[M3A]]="","",SUM(Table2[[#This Row],[M3A]]-Table2[[#This Row],[M3B_h]]))</f>
        <v/>
      </c>
      <c r="N1656" s="14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3">
        <f>IF(Table2[[#This Row],[TT]]=0,"",ROW())</f>
        <v>1657</v>
      </c>
      <c r="B1657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57" s="16" t="s">
        <v>1364</v>
      </c>
      <c r="D1657" s="18">
        <v>2</v>
      </c>
      <c r="E1657" s="47" t="s">
        <v>54</v>
      </c>
      <c r="F1657" s="43">
        <f>IF(Table2[[#This Row],[M5B]]="",Table2[[#This Row],[M5B_h]],SUM(Table2[[#This Row],[M5B_h]],Table2[[#This Row],[M5B]]))</f>
        <v>2</v>
      </c>
      <c r="H1657" s="14" t="str">
        <f>IF(Table2[[#This Row],[M1A]]="","",Table2[[#This Row],[M1A]]-Table2[[#This Row],[AWAL]])</f>
        <v/>
      </c>
      <c r="J1657" s="14" t="str">
        <f>IF(Table2[[#This Row],[M2A]]="","",SUM(Table2[[#This Row],[M2A]]-Table2[[#This Row],[M2B_h]]))</f>
        <v/>
      </c>
      <c r="L1657" s="14" t="str">
        <f>IF(Table2[[#This Row],[M3A]]="","",SUM(Table2[[#This Row],[M3A]]-Table2[[#This Row],[M3B_h]]))</f>
        <v/>
      </c>
      <c r="N1657" s="14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3">
        <f>IF(Table2[[#This Row],[TT]]=0,"",ROW())</f>
        <v>1658</v>
      </c>
      <c r="B1658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58" s="16" t="s">
        <v>1365</v>
      </c>
      <c r="D1658" s="18">
        <v>1</v>
      </c>
      <c r="E1658" s="47" t="s">
        <v>340</v>
      </c>
      <c r="F1658" s="43">
        <f>IF(Table2[[#This Row],[M5B]]="",Table2[[#This Row],[M5B_h]],SUM(Table2[[#This Row],[M5B_h]],Table2[[#This Row],[M5B]]))</f>
        <v>1</v>
      </c>
      <c r="H1658" s="14" t="str">
        <f>IF(Table2[[#This Row],[M1A]]="","",Table2[[#This Row],[M1A]]-Table2[[#This Row],[AWAL]])</f>
        <v/>
      </c>
      <c r="J1658" s="14" t="str">
        <f>IF(Table2[[#This Row],[M2A]]="","",SUM(Table2[[#This Row],[M2A]]-Table2[[#This Row],[M2B_h]]))</f>
        <v/>
      </c>
      <c r="L1658" s="14" t="str">
        <f>IF(Table2[[#This Row],[M3A]]="","",SUM(Table2[[#This Row],[M3A]]-Table2[[#This Row],[M3B_h]]))</f>
        <v/>
      </c>
      <c r="N1658" s="14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59" s="17" t="s">
        <v>1366</v>
      </c>
      <c r="D1659" s="18">
        <v>1</v>
      </c>
      <c r="E1659" s="22" t="s">
        <v>1257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60" s="17" t="s">
        <v>1367</v>
      </c>
      <c r="D1660" s="18">
        <v>2</v>
      </c>
      <c r="E1660" s="22" t="s">
        <v>803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61" s="17" t="s">
        <v>1368</v>
      </c>
      <c r="D1661" s="18">
        <v>1</v>
      </c>
      <c r="E1661" s="22" t="s">
        <v>2995</v>
      </c>
      <c r="F1661" s="43">
        <f>IF(Table2[[#This Row],[M5B]]="",Table2[[#This Row],[M5B_h]],SUM(Table2[[#This Row],[M5B_h]],Table2[[#This Row],[M5B]]))</f>
        <v>1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</v>
      </c>
      <c r="R1661" s="14">
        <f>SUM(Table2[[#This Row],[M2B]],Table2[[#This Row],[M2B_h]])</f>
        <v>1</v>
      </c>
      <c r="S1661" s="14">
        <f>SUM(Table2[[#This Row],[M3B]],Table2[[#This Row],[M3B_h]])</f>
        <v>1</v>
      </c>
      <c r="T1661" s="14">
        <f>SUM(Table2[[#This Row],[M4B]],Table2[[#This Row],[M4B_h]])</f>
        <v>1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62" s="17" t="s">
        <v>1369</v>
      </c>
      <c r="D1662" s="18">
        <v>20</v>
      </c>
      <c r="E1662" s="22" t="s">
        <v>1370</v>
      </c>
      <c r="F1662" s="43">
        <f>IF(Table2[[#This Row],[M5B]]="",Table2[[#This Row],[M5B_h]],SUM(Table2[[#This Row],[M5B_h]],Table2[[#This Row],[M5B]]))</f>
        <v>20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20</v>
      </c>
      <c r="R1662" s="14">
        <f>SUM(Table2[[#This Row],[M2B]],Table2[[#This Row],[M2B_h]])</f>
        <v>20</v>
      </c>
      <c r="S1662" s="14">
        <f>SUM(Table2[[#This Row],[M3B]],Table2[[#This Row],[M3B_h]])</f>
        <v>20</v>
      </c>
      <c r="T1662" s="14">
        <f>SUM(Table2[[#This Row],[M4B]],Table2[[#This Row],[M4B_h]])</f>
        <v>20</v>
      </c>
    </row>
    <row r="1663" spans="1:20">
      <c r="A1663" s="11" t="str">
        <f>IF(Table2[[#This Row],[TT]]=0,"",ROW())</f>
        <v/>
      </c>
      <c r="B166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63" s="17" t="s">
        <v>1371</v>
      </c>
      <c r="D1663" s="18">
        <v>0</v>
      </c>
      <c r="E1663" s="22" t="s">
        <v>19</v>
      </c>
      <c r="F1663" s="43">
        <f>IF(Table2[[#This Row],[M5B]]="",Table2[[#This Row],[M5B_h]],SUM(Table2[[#This Row],[M5B_h]],Table2[[#This Row],[M5B]]))</f>
        <v>0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1" t="str">
        <f>IF(Table2[[#This Row],[TT]]=0,"",ROW())</f>
        <v/>
      </c>
      <c r="B166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64" s="17" t="s">
        <v>1372</v>
      </c>
      <c r="D1664" s="18">
        <v>1</v>
      </c>
      <c r="E1664" s="22" t="s">
        <v>39</v>
      </c>
      <c r="F1664" s="43">
        <f>IF(Table2[[#This Row],[M5B]]="",Table2[[#This Row],[M5B_h]],SUM(Table2[[#This Row],[M5B_h]],Table2[[#This Row],[M5B]]))</f>
        <v>0</v>
      </c>
      <c r="G1664" s="12">
        <v>0</v>
      </c>
      <c r="H1664" s="12">
        <f>IF(Table2[[#This Row],[M1A]]="","",Table2[[#This Row],[M1A]]-Table2[[#This Row],[AWAL]])</f>
        <v>-1</v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65" s="17" t="s">
        <v>1373</v>
      </c>
      <c r="D1665" s="18">
        <v>2</v>
      </c>
      <c r="E1665" s="22" t="s">
        <v>903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66" s="17" t="s">
        <v>1374</v>
      </c>
      <c r="D1666" s="18">
        <v>2</v>
      </c>
      <c r="E1666" s="22" t="s">
        <v>34</v>
      </c>
      <c r="F1666" s="43">
        <f>IF(Table2[[#This Row],[M5B]]="",Table2[[#This Row],[M5B_h]],SUM(Table2[[#This Row],[M5B_h]],Table2[[#This Row],[M5B]]))</f>
        <v>2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</v>
      </c>
      <c r="R1666" s="14">
        <f>SUM(Table2[[#This Row],[M2B]],Table2[[#This Row],[M2B_h]])</f>
        <v>2</v>
      </c>
      <c r="S1666" s="14">
        <f>SUM(Table2[[#This Row],[M3B]],Table2[[#This Row],[M3B_h]])</f>
        <v>2</v>
      </c>
      <c r="T1666" s="14">
        <f>SUM(Table2[[#This Row],[M4B]],Table2[[#This Row],[M4B_h]])</f>
        <v>2</v>
      </c>
    </row>
    <row r="1667" spans="1:20">
      <c r="A1667" s="11" t="str">
        <f>IF(Table2[[#This Row],[TT]]=0,"",ROW())</f>
        <v/>
      </c>
      <c r="B166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67" s="17" t="s">
        <v>1375</v>
      </c>
      <c r="D1667" s="18">
        <v>0</v>
      </c>
      <c r="E1667" s="22" t="s">
        <v>79</v>
      </c>
      <c r="F1667" s="43">
        <f>IF(Table2[[#This Row],[M5B]]="",Table2[[#This Row],[M5B_h]],SUM(Table2[[#This Row],[M5B_h]],Table2[[#This Row],[M5B]]))</f>
        <v>0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1" t="str">
        <f>IF(Table2[[#This Row],[TT]]=0,"",ROW())</f>
        <v/>
      </c>
      <c r="B166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68" s="21" t="s">
        <v>1376</v>
      </c>
      <c r="D1668" s="22">
        <v>0</v>
      </c>
      <c r="E1668" s="22" t="s">
        <v>79</v>
      </c>
      <c r="F1668" s="43">
        <f>IF(Table2[[#This Row],[M5B]]="",Table2[[#This Row],[M5B_h]],SUM(Table2[[#This Row],[M5B_h]],Table2[[#This Row],[M5B]]))</f>
        <v>0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69" s="17" t="s">
        <v>1377</v>
      </c>
      <c r="D1669" s="18">
        <v>6</v>
      </c>
      <c r="E1669" s="22" t="s">
        <v>79</v>
      </c>
      <c r="F1669" s="43">
        <f>IF(Table2[[#This Row],[M5B]]="",Table2[[#This Row],[M5B_h]],SUM(Table2[[#This Row],[M5B_h]],Table2[[#This Row],[M5B]]))</f>
        <v>6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6</v>
      </c>
      <c r="R1669" s="14">
        <f>SUM(Table2[[#This Row],[M2B]],Table2[[#This Row],[M2B_h]])</f>
        <v>6</v>
      </c>
      <c r="S1669" s="14">
        <f>SUM(Table2[[#This Row],[M3B]],Table2[[#This Row],[M3B_h]])</f>
        <v>6</v>
      </c>
      <c r="T1669" s="14">
        <f>SUM(Table2[[#This Row],[M4B]],Table2[[#This Row],[M4B_h]])</f>
        <v>6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70" s="17" t="s">
        <v>4383</v>
      </c>
      <c r="D1670" s="18">
        <v>2</v>
      </c>
      <c r="E1670" s="22">
        <v>800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71" s="17" t="s">
        <v>4456</v>
      </c>
      <c r="D1671" s="18">
        <v>1</v>
      </c>
      <c r="E1671" s="22" t="s">
        <v>2737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72" s="17" t="s">
        <v>1378</v>
      </c>
      <c r="D1672" s="18">
        <v>3</v>
      </c>
      <c r="E1672" s="22" t="s">
        <v>173</v>
      </c>
      <c r="F1672" s="43">
        <f>IF(Table2[[#This Row],[M5B]]="",Table2[[#This Row],[M5B_h]],SUM(Table2[[#This Row],[M5B_h]],Table2[[#This Row],[M5B]]))</f>
        <v>3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3</v>
      </c>
      <c r="R1672" s="14">
        <f>SUM(Table2[[#This Row],[M2B]],Table2[[#This Row],[M2B_h]])</f>
        <v>3</v>
      </c>
      <c r="S1672" s="14">
        <f>SUM(Table2[[#This Row],[M3B]],Table2[[#This Row],[M3B_h]])</f>
        <v>3</v>
      </c>
      <c r="T1672" s="14">
        <f>SUM(Table2[[#This Row],[M4B]],Table2[[#This Row],[M4B_h]])</f>
        <v>3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73" s="17" t="s">
        <v>1379</v>
      </c>
      <c r="D1673" s="18">
        <v>3</v>
      </c>
      <c r="E1673" s="22" t="s">
        <v>131</v>
      </c>
      <c r="F1673" s="43">
        <f>IF(Table2[[#This Row],[M5B]]="",Table2[[#This Row],[M5B_h]],SUM(Table2[[#This Row],[M5B_h]],Table2[[#This Row],[M5B]]))</f>
        <v>3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74" s="17" t="s">
        <v>1380</v>
      </c>
      <c r="D1674" s="18">
        <v>3</v>
      </c>
      <c r="E1674" s="22" t="s">
        <v>131</v>
      </c>
      <c r="F1674" s="43">
        <f>IF(Table2[[#This Row],[M5B]]="",Table2[[#This Row],[M5B_h]],SUM(Table2[[#This Row],[M5B_h]],Table2[[#This Row],[M5B]]))</f>
        <v>3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3</v>
      </c>
      <c r="R1674" s="14">
        <f>SUM(Table2[[#This Row],[M2B]],Table2[[#This Row],[M2B_h]])</f>
        <v>3</v>
      </c>
      <c r="S1674" s="14">
        <f>SUM(Table2[[#This Row],[M3B]],Table2[[#This Row],[M3B_h]])</f>
        <v>3</v>
      </c>
      <c r="T1674" s="14">
        <f>SUM(Table2[[#This Row],[M4B]],Table2[[#This Row],[M4B_h]])</f>
        <v>3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75" s="17" t="s">
        <v>1381</v>
      </c>
      <c r="D1675" s="18">
        <v>3</v>
      </c>
      <c r="E1675" s="22" t="s">
        <v>1382</v>
      </c>
      <c r="F1675" s="43">
        <f>IF(Table2[[#This Row],[M5B]]="",Table2[[#This Row],[M5B_h]],SUM(Table2[[#This Row],[M5B_h]],Table2[[#This Row],[M5B]]))</f>
        <v>3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3</v>
      </c>
      <c r="R1675" s="14">
        <f>SUM(Table2[[#This Row],[M2B]],Table2[[#This Row],[M2B_h]])</f>
        <v>3</v>
      </c>
      <c r="S1675" s="14">
        <f>SUM(Table2[[#This Row],[M3B]],Table2[[#This Row],[M3B_h]])</f>
        <v>3</v>
      </c>
      <c r="T1675" s="14">
        <f>SUM(Table2[[#This Row],[M4B]],Table2[[#This Row],[M4B_h]])</f>
        <v>3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76" s="17" t="s">
        <v>3415</v>
      </c>
      <c r="D1676" s="18">
        <v>6</v>
      </c>
      <c r="E1676" s="22" t="s">
        <v>2635</v>
      </c>
      <c r="F1676" s="43">
        <f>IF(Table2[[#This Row],[M5B]]="",Table2[[#This Row],[M5B_h]],SUM(Table2[[#This Row],[M5B_h]],Table2[[#This Row],[M5B]]))</f>
        <v>6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6</v>
      </c>
      <c r="R1676" s="14">
        <f>SUM(Table2[[#This Row],[M2B]],Table2[[#This Row],[M2B_h]])</f>
        <v>6</v>
      </c>
      <c r="S1676" s="14">
        <f>SUM(Table2[[#This Row],[M3B]],Table2[[#This Row],[M3B_h]])</f>
        <v>6</v>
      </c>
      <c r="T1676" s="14">
        <f>SUM(Table2[[#This Row],[M4B]],Table2[[#This Row],[M4B_h]])</f>
        <v>6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77" s="17" t="s">
        <v>1383</v>
      </c>
      <c r="D1677" s="18">
        <v>19</v>
      </c>
      <c r="E1677" s="22" t="s">
        <v>131</v>
      </c>
      <c r="F1677" s="43">
        <f>IF(Table2[[#This Row],[M5B]]="",Table2[[#This Row],[M5B_h]],SUM(Table2[[#This Row],[M5B_h]],Table2[[#This Row],[M5B]]))</f>
        <v>19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19</v>
      </c>
      <c r="R1677" s="14">
        <f>SUM(Table2[[#This Row],[M2B]],Table2[[#This Row],[M2B_h]])</f>
        <v>19</v>
      </c>
      <c r="S1677" s="14">
        <f>SUM(Table2[[#This Row],[M3B]],Table2[[#This Row],[M3B_h]])</f>
        <v>19</v>
      </c>
      <c r="T1677" s="14">
        <f>SUM(Table2[[#This Row],[M4B]],Table2[[#This Row],[M4B_h]])</f>
        <v>19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78" s="17" t="s">
        <v>1384</v>
      </c>
      <c r="D1678" s="18">
        <v>12</v>
      </c>
      <c r="E1678" s="22" t="s">
        <v>131</v>
      </c>
      <c r="F1678" s="43">
        <f>IF(Table2[[#This Row],[M5B]]="",Table2[[#This Row],[M5B_h]],SUM(Table2[[#This Row],[M5B_h]],Table2[[#This Row],[M5B]]))</f>
        <v>12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12</v>
      </c>
      <c r="R1678" s="14">
        <f>SUM(Table2[[#This Row],[M2B]],Table2[[#This Row],[M2B_h]])</f>
        <v>12</v>
      </c>
      <c r="S1678" s="14">
        <f>SUM(Table2[[#This Row],[M3B]],Table2[[#This Row],[M3B_h]])</f>
        <v>12</v>
      </c>
      <c r="T1678" s="14">
        <f>SUM(Table2[[#This Row],[M4B]],Table2[[#This Row],[M4B_h]])</f>
        <v>12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79" s="17" t="s">
        <v>1385</v>
      </c>
      <c r="D1679" s="18">
        <v>13</v>
      </c>
      <c r="E1679" s="22" t="s">
        <v>131</v>
      </c>
      <c r="F1679" s="43">
        <f>IF(Table2[[#This Row],[M5B]]="",Table2[[#This Row],[M5B_h]],SUM(Table2[[#This Row],[M5B_h]],Table2[[#This Row],[M5B]]))</f>
        <v>13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13</v>
      </c>
      <c r="R1679" s="14">
        <f>SUM(Table2[[#This Row],[M2B]],Table2[[#This Row],[M2B_h]])</f>
        <v>13</v>
      </c>
      <c r="S1679" s="14">
        <f>SUM(Table2[[#This Row],[M3B]],Table2[[#This Row],[M3B_h]])</f>
        <v>13</v>
      </c>
      <c r="T1679" s="14">
        <f>SUM(Table2[[#This Row],[M4B]],Table2[[#This Row],[M4B_h]])</f>
        <v>13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80" s="17" t="s">
        <v>1386</v>
      </c>
      <c r="D1680" s="18">
        <v>12</v>
      </c>
      <c r="E1680" s="22" t="s">
        <v>1387</v>
      </c>
      <c r="F1680" s="43">
        <f>IF(Table2[[#This Row],[M5B]]="",Table2[[#This Row],[M5B_h]],SUM(Table2[[#This Row],[M5B_h]],Table2[[#This Row],[M5B]]))</f>
        <v>12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12</v>
      </c>
      <c r="R1680" s="14">
        <f>SUM(Table2[[#This Row],[M2B]],Table2[[#This Row],[M2B_h]])</f>
        <v>12</v>
      </c>
      <c r="S1680" s="14">
        <f>SUM(Table2[[#This Row],[M3B]],Table2[[#This Row],[M3B_h]])</f>
        <v>12</v>
      </c>
      <c r="T1680" s="14">
        <f>SUM(Table2[[#This Row],[M4B]],Table2[[#This Row],[M4B_h]])</f>
        <v>12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81" s="17" t="s">
        <v>1388</v>
      </c>
      <c r="D1681" s="18">
        <v>3</v>
      </c>
      <c r="E1681" s="22" t="s">
        <v>66</v>
      </c>
      <c r="F1681" s="43">
        <f>IF(Table2[[#This Row],[M5B]]="",Table2[[#This Row],[M5B_h]],SUM(Table2[[#This Row],[M5B_h]],Table2[[#This Row],[M5B]]))</f>
        <v>3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3</v>
      </c>
      <c r="R1681" s="14">
        <f>SUM(Table2[[#This Row],[M2B]],Table2[[#This Row],[M2B_h]])</f>
        <v>3</v>
      </c>
      <c r="S1681" s="14">
        <f>SUM(Table2[[#This Row],[M3B]],Table2[[#This Row],[M3B_h]])</f>
        <v>3</v>
      </c>
      <c r="T1681" s="14">
        <f>SUM(Table2[[#This Row],[M4B]],Table2[[#This Row],[M4B_h]])</f>
        <v>3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82" s="17" t="s">
        <v>1389</v>
      </c>
      <c r="D1682" s="18">
        <v>1</v>
      </c>
      <c r="E1682" s="22" t="s">
        <v>173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83" s="17" t="s">
        <v>1390</v>
      </c>
      <c r="D1683" s="18">
        <v>2</v>
      </c>
      <c r="E1683" s="22" t="s">
        <v>356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84" s="17" t="s">
        <v>1391</v>
      </c>
      <c r="D1684" s="18">
        <v>10</v>
      </c>
      <c r="E1684" s="22" t="s">
        <v>131</v>
      </c>
      <c r="F1684" s="43">
        <f>IF(Table2[[#This Row],[M5B]]="",Table2[[#This Row],[M5B_h]],SUM(Table2[[#This Row],[M5B_h]],Table2[[#This Row],[M5B]]))</f>
        <v>10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10</v>
      </c>
      <c r="R1684" s="14">
        <f>SUM(Table2[[#This Row],[M2B]],Table2[[#This Row],[M2B_h]])</f>
        <v>10</v>
      </c>
      <c r="S1684" s="14">
        <f>SUM(Table2[[#This Row],[M3B]],Table2[[#This Row],[M3B_h]])</f>
        <v>10</v>
      </c>
      <c r="T1684" s="14">
        <f>SUM(Table2[[#This Row],[M4B]],Table2[[#This Row],[M4B_h]])</f>
        <v>10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85" s="17" t="s">
        <v>1392</v>
      </c>
      <c r="D1685" s="18">
        <v>1</v>
      </c>
      <c r="E1685" s="22" t="s">
        <v>83</v>
      </c>
      <c r="F1685" s="43">
        <f>IF(Table2[[#This Row],[M5B]]="",Table2[[#This Row],[M5B_h]],SUM(Table2[[#This Row],[M5B_h]],Table2[[#This Row],[M5B]]))</f>
        <v>1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</v>
      </c>
      <c r="R1685" s="14">
        <f>SUM(Table2[[#This Row],[M2B]],Table2[[#This Row],[M2B_h]])</f>
        <v>1</v>
      </c>
      <c r="S1685" s="14">
        <f>SUM(Table2[[#This Row],[M3B]],Table2[[#This Row],[M3B_h]])</f>
        <v>1</v>
      </c>
      <c r="T1685" s="14">
        <f>SUM(Table2[[#This Row],[M4B]],Table2[[#This Row],[M4B_h]])</f>
        <v>1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86" s="17" t="s">
        <v>1393</v>
      </c>
      <c r="D1686" s="18">
        <v>5</v>
      </c>
      <c r="E1686" s="22" t="s">
        <v>272</v>
      </c>
      <c r="F1686" s="43">
        <f>IF(Table2[[#This Row],[M5B]]="",Table2[[#This Row],[M5B_h]],SUM(Table2[[#This Row],[M5B_h]],Table2[[#This Row],[M5B]]))</f>
        <v>5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5</v>
      </c>
      <c r="R1686" s="14">
        <f>SUM(Table2[[#This Row],[M2B]],Table2[[#This Row],[M2B_h]])</f>
        <v>5</v>
      </c>
      <c r="S1686" s="14">
        <f>SUM(Table2[[#This Row],[M3B]],Table2[[#This Row],[M3B_h]])</f>
        <v>5</v>
      </c>
      <c r="T1686" s="14">
        <f>SUM(Table2[[#This Row],[M4B]],Table2[[#This Row],[M4B_h]])</f>
        <v>5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87" s="17" t="s">
        <v>1394</v>
      </c>
      <c r="D1687" s="18">
        <v>5</v>
      </c>
      <c r="E1687" s="22" t="s">
        <v>1125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88" s="17" t="s">
        <v>1395</v>
      </c>
      <c r="D1688" s="18">
        <v>1</v>
      </c>
      <c r="E1688" s="22" t="s">
        <v>272</v>
      </c>
      <c r="F1688" s="43">
        <f>IF(Table2[[#This Row],[M5B]]="",Table2[[#This Row],[M5B_h]],SUM(Table2[[#This Row],[M5B_h]],Table2[[#This Row],[M5B]]))</f>
        <v>1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</v>
      </c>
      <c r="R1688" s="14">
        <f>SUM(Table2[[#This Row],[M2B]],Table2[[#This Row],[M2B_h]])</f>
        <v>1</v>
      </c>
      <c r="S1688" s="14">
        <f>SUM(Table2[[#This Row],[M3B]],Table2[[#This Row],[M3B_h]])</f>
        <v>1</v>
      </c>
      <c r="T1688" s="14">
        <f>SUM(Table2[[#This Row],[M4B]],Table2[[#This Row],[M4B_h]])</f>
        <v>1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89" s="17" t="s">
        <v>1396</v>
      </c>
      <c r="D1689" s="18">
        <v>7</v>
      </c>
      <c r="E1689" s="22" t="s">
        <v>915</v>
      </c>
      <c r="F1689" s="43">
        <f>IF(Table2[[#This Row],[M5B]]="",Table2[[#This Row],[M5B_h]],SUM(Table2[[#This Row],[M5B_h]],Table2[[#This Row],[M5B]]))</f>
        <v>7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7</v>
      </c>
      <c r="R1689" s="14">
        <f>SUM(Table2[[#This Row],[M2B]],Table2[[#This Row],[M2B_h]])</f>
        <v>7</v>
      </c>
      <c r="S1689" s="14">
        <f>SUM(Table2[[#This Row],[M3B]],Table2[[#This Row],[M3B_h]])</f>
        <v>7</v>
      </c>
      <c r="T1689" s="14">
        <f>SUM(Table2[[#This Row],[M4B]],Table2[[#This Row],[M4B_h]])</f>
        <v>7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90" s="17" t="s">
        <v>1397</v>
      </c>
      <c r="D1690" s="18">
        <v>4</v>
      </c>
      <c r="E1690" s="22" t="s">
        <v>190</v>
      </c>
      <c r="F1690" s="43">
        <f>IF(Table2[[#This Row],[M5B]]="",Table2[[#This Row],[M5B_h]],SUM(Table2[[#This Row],[M5B_h]],Table2[[#This Row],[M5B]]))</f>
        <v>4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4</v>
      </c>
      <c r="R1690" s="14">
        <f>SUM(Table2[[#This Row],[M2B]],Table2[[#This Row],[M2B_h]])</f>
        <v>4</v>
      </c>
      <c r="S1690" s="14">
        <f>SUM(Table2[[#This Row],[M3B]],Table2[[#This Row],[M3B_h]])</f>
        <v>4</v>
      </c>
      <c r="T1690" s="14">
        <f>SUM(Table2[[#This Row],[M4B]],Table2[[#This Row],[M4B_h]])</f>
        <v>4</v>
      </c>
    </row>
    <row r="1691" spans="1:20">
      <c r="A1691" s="13">
        <f>IF(Table2[[#This Row],[TT]]=0,"",ROW())</f>
        <v>1691</v>
      </c>
      <c r="B1691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91" s="17" t="s">
        <v>1398</v>
      </c>
      <c r="D1691" s="18">
        <v>4</v>
      </c>
      <c r="E1691" s="22">
        <v>480</v>
      </c>
      <c r="F1691" s="43">
        <f>IF(Table2[[#This Row],[M5B]]="",Table2[[#This Row],[M5B_h]],SUM(Table2[[#This Row],[M5B_h]],Table2[[#This Row],[M5B]]))</f>
        <v>4</v>
      </c>
      <c r="H1691" s="14" t="str">
        <f>IF(Table2[[#This Row],[M1A]]="","",Table2[[#This Row],[M1A]]-Table2[[#This Row],[AWAL]])</f>
        <v/>
      </c>
      <c r="J1691" s="14" t="str">
        <f>IF(Table2[[#This Row],[M2A]]="","",SUM(Table2[[#This Row],[M2A]]-Table2[[#This Row],[M2B_h]]))</f>
        <v/>
      </c>
      <c r="L1691" s="14" t="str">
        <f>IF(Table2[[#This Row],[M3A]]="","",SUM(Table2[[#This Row],[M3A]]-Table2[[#This Row],[M3B_h]]))</f>
        <v/>
      </c>
      <c r="N1691" s="14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4</v>
      </c>
      <c r="R1691" s="14">
        <f>SUM(Table2[[#This Row],[M2B]],Table2[[#This Row],[M2B_h]])</f>
        <v>4</v>
      </c>
      <c r="S1691" s="14">
        <f>SUM(Table2[[#This Row],[M3B]],Table2[[#This Row],[M3B_h]])</f>
        <v>4</v>
      </c>
      <c r="T1691" s="14">
        <f>SUM(Table2[[#This Row],[M4B]],Table2[[#This Row],[M4B_h]])</f>
        <v>4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92" s="17" t="s">
        <v>1399</v>
      </c>
      <c r="D1692" s="18">
        <v>3</v>
      </c>
      <c r="E1692" s="22" t="s">
        <v>1125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93" s="17" t="s">
        <v>1400</v>
      </c>
      <c r="D1693" s="18">
        <v>3</v>
      </c>
      <c r="E1693" s="22" t="s">
        <v>272</v>
      </c>
      <c r="F1693" s="43">
        <f>IF(Table2[[#This Row],[M5B]]="",Table2[[#This Row],[M5B_h]],SUM(Table2[[#This Row],[M5B_h]],Table2[[#This Row],[M5B]]))</f>
        <v>3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3</v>
      </c>
      <c r="R1693" s="14">
        <f>SUM(Table2[[#This Row],[M2B]],Table2[[#This Row],[M2B_h]])</f>
        <v>3</v>
      </c>
      <c r="S1693" s="14">
        <f>SUM(Table2[[#This Row],[M3B]],Table2[[#This Row],[M3B_h]])</f>
        <v>3</v>
      </c>
      <c r="T1693" s="14">
        <f>SUM(Table2[[#This Row],[M4B]],Table2[[#This Row],[M4B_h]])</f>
        <v>3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94" s="17" t="s">
        <v>1401</v>
      </c>
      <c r="D1694" s="18">
        <v>5</v>
      </c>
      <c r="E1694" s="22">
        <v>720</v>
      </c>
      <c r="F1694" s="43">
        <f>IF(Table2[[#This Row],[M5B]]="",Table2[[#This Row],[M5B_h]],SUM(Table2[[#This Row],[M5B_h]],Table2[[#This Row],[M5B]]))</f>
        <v>5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5</v>
      </c>
      <c r="R1694" s="14">
        <f>SUM(Table2[[#This Row],[M2B]],Table2[[#This Row],[M2B_h]])</f>
        <v>5</v>
      </c>
      <c r="S1694" s="14">
        <f>SUM(Table2[[#This Row],[M3B]],Table2[[#This Row],[M3B_h]])</f>
        <v>5</v>
      </c>
      <c r="T1694" s="14">
        <f>SUM(Table2[[#This Row],[M4B]],Table2[[#This Row],[M4B_h]])</f>
        <v>5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95" s="17" t="s">
        <v>1402</v>
      </c>
      <c r="D1695" s="18">
        <v>2</v>
      </c>
      <c r="E1695" s="22">
        <v>1800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96" s="17" t="s">
        <v>1403</v>
      </c>
      <c r="D1696" s="18">
        <v>3</v>
      </c>
      <c r="E1696" s="22" t="s">
        <v>915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97" s="17" t="s">
        <v>1404</v>
      </c>
      <c r="D1697" s="18">
        <v>3</v>
      </c>
      <c r="E1697" s="22" t="s">
        <v>54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98" s="17" t="s">
        <v>1405</v>
      </c>
      <c r="D1698" s="18">
        <v>1</v>
      </c>
      <c r="E1698" s="22" t="s">
        <v>272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99" s="17" t="s">
        <v>1406</v>
      </c>
      <c r="D1699" s="18">
        <v>3</v>
      </c>
      <c r="E1699" s="22" t="s">
        <v>915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00" s="17" t="s">
        <v>1407</v>
      </c>
      <c r="D1700" s="18">
        <v>1</v>
      </c>
      <c r="E1700" s="22" t="s">
        <v>177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3">
        <f>IF(Table2[[#This Row],[TT]]=0,"",ROW())</f>
        <v>1701</v>
      </c>
      <c r="B1701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01" s="17" t="s">
        <v>1408</v>
      </c>
      <c r="D1701" s="18">
        <v>2</v>
      </c>
      <c r="E1701" s="22" t="s">
        <v>116</v>
      </c>
      <c r="F1701" s="43">
        <f>IF(Table2[[#This Row],[M5B]]="",Table2[[#This Row],[M5B_h]],SUM(Table2[[#This Row],[M5B_h]],Table2[[#This Row],[M5B]]))</f>
        <v>2</v>
      </c>
      <c r="H1701" s="14" t="str">
        <f>IF(Table2[[#This Row],[M1A]]="","",Table2[[#This Row],[M1A]]-Table2[[#This Row],[AWAL]])</f>
        <v/>
      </c>
      <c r="J1701" s="14" t="str">
        <f>IF(Table2[[#This Row],[M2A]]="","",SUM(Table2[[#This Row],[M2A]]-Table2[[#This Row],[M2B_h]]))</f>
        <v/>
      </c>
      <c r="K1701" s="14"/>
      <c r="L1701" s="14" t="str">
        <f>IF(Table2[[#This Row],[M3A]]="","",SUM(Table2[[#This Row],[M3A]]-Table2[[#This Row],[M3B_h]]))</f>
        <v/>
      </c>
      <c r="M1701" s="14"/>
      <c r="N1701" s="14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2</v>
      </c>
      <c r="R1701" s="14">
        <f>SUM(Table2[[#This Row],[M2B]],Table2[[#This Row],[M2B_h]])</f>
        <v>2</v>
      </c>
      <c r="S1701" s="14">
        <f>SUM(Table2[[#This Row],[M3B]],Table2[[#This Row],[M3B_h]])</f>
        <v>2</v>
      </c>
      <c r="T1701" s="14">
        <f>SUM(Table2[[#This Row],[M4B]],Table2[[#This Row],[M4B_h]])</f>
        <v>2</v>
      </c>
    </row>
    <row r="1702" spans="1:20">
      <c r="A1702" s="11" t="str">
        <f>IF(Table2[[#This Row],[TT]]=0,"",ROW())</f>
        <v/>
      </c>
      <c r="B1702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2" s="23" t="s">
        <v>1409</v>
      </c>
      <c r="D1702" s="24">
        <v>0</v>
      </c>
      <c r="E1702" s="48" t="s">
        <v>83</v>
      </c>
      <c r="F1702" s="43">
        <f>IF(Table2[[#This Row],[M5B]]="",Table2[[#This Row],[M5B_h]],SUM(Table2[[#This Row],[M5B_h]],Table2[[#This Row],[M5B]]))</f>
        <v>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>
      <c r="A1703" s="11" t="str">
        <f>IF(Table2[[#This Row],[TT]]=0,"",ROW())</f>
        <v/>
      </c>
      <c r="B1703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3" s="17" t="s">
        <v>1409</v>
      </c>
      <c r="D1703" s="18">
        <v>0</v>
      </c>
      <c r="E1703" s="22" t="s">
        <v>1410</v>
      </c>
      <c r="F1703" s="43">
        <f>IF(Table2[[#This Row],[M5B]]="",Table2[[#This Row],[M5B_h]],SUM(Table2[[#This Row],[M5B_h]],Table2[[#This Row],[M5B]]))</f>
        <v>0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04" s="17" t="s">
        <v>1411</v>
      </c>
      <c r="D1704" s="18">
        <v>3</v>
      </c>
      <c r="E1704" s="22" t="s">
        <v>177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05" s="17" t="s">
        <v>1412</v>
      </c>
      <c r="D1705" s="18">
        <v>3</v>
      </c>
      <c r="E1705" s="22" t="s">
        <v>116</v>
      </c>
      <c r="F1705" s="43">
        <f>IF(Table2[[#This Row],[M5B]]="",Table2[[#This Row],[M5B_h]],SUM(Table2[[#This Row],[M5B_h]],Table2[[#This Row],[M5B]]))</f>
        <v>3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3</v>
      </c>
      <c r="R1705" s="14">
        <f>SUM(Table2[[#This Row],[M2B]],Table2[[#This Row],[M2B_h]])</f>
        <v>3</v>
      </c>
      <c r="S1705" s="14">
        <f>SUM(Table2[[#This Row],[M3B]],Table2[[#This Row],[M3B_h]])</f>
        <v>3</v>
      </c>
      <c r="T1705" s="14">
        <f>SUM(Table2[[#This Row],[M4B]],Table2[[#This Row],[M4B_h]])</f>
        <v>3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6" s="17" t="s">
        <v>1413</v>
      </c>
      <c r="D1706" s="18">
        <v>2</v>
      </c>
      <c r="E1706" s="22" t="s">
        <v>83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 t="str">
        <f>IF(Table2[[#This Row],[TT]]=0,"",ROW())</f>
        <v/>
      </c>
      <c r="B1707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7" s="21" t="s">
        <v>1413</v>
      </c>
      <c r="D1707" s="22">
        <v>0</v>
      </c>
      <c r="E1707" s="22" t="s">
        <v>1410</v>
      </c>
      <c r="F1707" s="43">
        <f>IF(Table2[[#This Row],[M5B]]="",Table2[[#This Row],[M5B_h]],SUM(Table2[[#This Row],[M5B_h]],Table2[[#This Row],[M5B]]))</f>
        <v>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08" s="17" t="s">
        <v>1414</v>
      </c>
      <c r="D1708" s="18">
        <v>2</v>
      </c>
      <c r="E1708" s="22" t="s">
        <v>173</v>
      </c>
      <c r="F1708" s="43">
        <f>IF(Table2[[#This Row],[M5B]]="",Table2[[#This Row],[M5B_h]],SUM(Table2[[#This Row],[M5B_h]],Table2[[#This Row],[M5B]]))</f>
        <v>2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2</v>
      </c>
      <c r="R1708" s="14">
        <f>SUM(Table2[[#This Row],[M2B]],Table2[[#This Row],[M2B_h]])</f>
        <v>2</v>
      </c>
      <c r="S1708" s="14">
        <f>SUM(Table2[[#This Row],[M3B]],Table2[[#This Row],[M3B_h]])</f>
        <v>2</v>
      </c>
      <c r="T1708" s="14">
        <f>SUM(Table2[[#This Row],[M4B]],Table2[[#This Row],[M4B_h]])</f>
        <v>2</v>
      </c>
    </row>
    <row r="1709" spans="1:20">
      <c r="A1709" s="11" t="str">
        <f>IF(Table2[[#This Row],[TT]]=0,"",ROW())</f>
        <v/>
      </c>
      <c r="B1709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09" s="17" t="s">
        <v>3306</v>
      </c>
      <c r="D1709" s="18">
        <v>0</v>
      </c>
      <c r="E1709" s="22">
        <v>240</v>
      </c>
      <c r="F1709" s="43">
        <f>IF(Table2[[#This Row],[M5B]]="",Table2[[#This Row],[M5B_h]],SUM(Table2[[#This Row],[M5B_h]],Table2[[#This Row],[M5B]]))</f>
        <v>0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10" s="17" t="s">
        <v>1415</v>
      </c>
      <c r="D1710" s="18">
        <v>3</v>
      </c>
      <c r="E1710" s="22" t="s">
        <v>190</v>
      </c>
      <c r="F1710" s="43">
        <f>IF(Table2[[#This Row],[M5B]]="",Table2[[#This Row],[M5B_h]],SUM(Table2[[#This Row],[M5B_h]],Table2[[#This Row],[M5B]]))</f>
        <v>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3</v>
      </c>
      <c r="R1710" s="14">
        <f>SUM(Table2[[#This Row],[M2B]],Table2[[#This Row],[M2B_h]])</f>
        <v>3</v>
      </c>
      <c r="S1710" s="14">
        <f>SUM(Table2[[#This Row],[M3B]],Table2[[#This Row],[M3B_h]])</f>
        <v>3</v>
      </c>
      <c r="T1710" s="14">
        <f>SUM(Table2[[#This Row],[M4B]],Table2[[#This Row],[M4B_h]])</f>
        <v>3</v>
      </c>
    </row>
    <row r="1711" spans="1:20">
      <c r="A1711" s="11" t="str">
        <f>IF(Table2[[#This Row],[TT]]=0,"",ROW())</f>
        <v/>
      </c>
      <c r="B171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11" s="17" t="s">
        <v>1416</v>
      </c>
      <c r="D1711" s="18">
        <v>0</v>
      </c>
      <c r="E1711" s="22" t="s">
        <v>58</v>
      </c>
      <c r="F1711" s="43">
        <f>IF(Table2[[#This Row],[M5B]]="",Table2[[#This Row],[M5B_h]],SUM(Table2[[#This Row],[M5B_h]],Table2[[#This Row],[M5B]]))</f>
        <v>0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0</v>
      </c>
      <c r="R1711" s="14">
        <f>SUM(Table2[[#This Row],[M2B]],Table2[[#This Row],[M2B_h]])</f>
        <v>0</v>
      </c>
      <c r="S1711" s="14">
        <f>SUM(Table2[[#This Row],[M3B]],Table2[[#This Row],[M3B_h]])</f>
        <v>0</v>
      </c>
      <c r="T1711" s="14">
        <f>SUM(Table2[[#This Row],[M4B]],Table2[[#This Row],[M4B_h]])</f>
        <v>0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2" s="17" t="s">
        <v>1417</v>
      </c>
      <c r="D1712" s="18">
        <v>15</v>
      </c>
      <c r="E1712" s="22">
        <v>300</v>
      </c>
      <c r="F1712" s="43">
        <f>IF(Table2[[#This Row],[M5B]]="",Table2[[#This Row],[M5B_h]],SUM(Table2[[#This Row],[M5B_h]],Table2[[#This Row],[M5B]]))</f>
        <v>15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15</v>
      </c>
      <c r="R1712" s="14">
        <f>SUM(Table2[[#This Row],[M2B]],Table2[[#This Row],[M2B_h]])</f>
        <v>15</v>
      </c>
      <c r="S1712" s="14">
        <f>SUM(Table2[[#This Row],[M3B]],Table2[[#This Row],[M3B_h]])</f>
        <v>15</v>
      </c>
      <c r="T1712" s="14">
        <f>SUM(Table2[[#This Row],[M4B]],Table2[[#This Row],[M4B_h]])</f>
        <v>15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3" s="17" t="s">
        <v>1417</v>
      </c>
      <c r="D1713" s="18">
        <v>7</v>
      </c>
      <c r="E1713" s="22">
        <v>240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14" s="17" t="s">
        <v>1418</v>
      </c>
      <c r="D1714" s="18">
        <v>5</v>
      </c>
      <c r="E1714" s="22">
        <v>160</v>
      </c>
      <c r="F1714" s="43">
        <f>IF(Table2[[#This Row],[M5B]]="",Table2[[#This Row],[M5B_h]],SUM(Table2[[#This Row],[M5B_h]],Table2[[#This Row],[M5B]]))</f>
        <v>5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5</v>
      </c>
      <c r="R1714" s="14">
        <f>SUM(Table2[[#This Row],[M2B]],Table2[[#This Row],[M2B_h]])</f>
        <v>5</v>
      </c>
      <c r="S1714" s="14">
        <f>SUM(Table2[[#This Row],[M3B]],Table2[[#This Row],[M3B_h]])</f>
        <v>5</v>
      </c>
      <c r="T1714" s="14">
        <f>SUM(Table2[[#This Row],[M4B]],Table2[[#This Row],[M4B_h]])</f>
        <v>5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15" s="17" t="s">
        <v>3478</v>
      </c>
      <c r="D1715" s="18">
        <v>4</v>
      </c>
      <c r="E1715" s="22" t="s">
        <v>2434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16" s="17" t="s">
        <v>3479</v>
      </c>
      <c r="D1716" s="18">
        <v>1</v>
      </c>
      <c r="E1716" s="22" t="s">
        <v>2434</v>
      </c>
      <c r="F1716" s="43">
        <f>IF(Table2[[#This Row],[M5B]]="",Table2[[#This Row],[M5B_h]],SUM(Table2[[#This Row],[M5B_h]],Table2[[#This Row],[M5B]]))</f>
        <v>1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</v>
      </c>
      <c r="R1716" s="14">
        <f>SUM(Table2[[#This Row],[M2B]],Table2[[#This Row],[M2B_h]])</f>
        <v>1</v>
      </c>
      <c r="S1716" s="14">
        <f>SUM(Table2[[#This Row],[M3B]],Table2[[#This Row],[M3B_h]])</f>
        <v>1</v>
      </c>
      <c r="T1716" s="14">
        <f>SUM(Table2[[#This Row],[M4B]],Table2[[#This Row],[M4B_h]])</f>
        <v>1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17" s="17" t="s">
        <v>1419</v>
      </c>
      <c r="D1717" s="18">
        <v>1</v>
      </c>
      <c r="E1717" s="22" t="s">
        <v>43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18" s="17" t="s">
        <v>4380</v>
      </c>
      <c r="D1718" s="18">
        <v>36</v>
      </c>
      <c r="E1718" s="22" t="s">
        <v>2434</v>
      </c>
      <c r="F1718" s="43">
        <f>IF(Table2[[#This Row],[M5B]]="",Table2[[#This Row],[M5B_h]],SUM(Table2[[#This Row],[M5B_h]],Table2[[#This Row],[M5B]]))</f>
        <v>36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36</v>
      </c>
      <c r="R1718" s="14">
        <f>SUM(Table2[[#This Row],[M2B]],Table2[[#This Row],[M2B_h]])</f>
        <v>36</v>
      </c>
      <c r="S1718" s="14">
        <f>SUM(Table2[[#This Row],[M3B]],Table2[[#This Row],[M3B_h]])</f>
        <v>36</v>
      </c>
      <c r="T1718" s="14">
        <f>SUM(Table2[[#This Row],[M4B]],Table2[[#This Row],[M4B_h]])</f>
        <v>36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19" s="17" t="s">
        <v>4379</v>
      </c>
      <c r="D1719" s="18">
        <v>28</v>
      </c>
      <c r="E1719" s="22" t="s">
        <v>2636</v>
      </c>
      <c r="F1719" s="43">
        <f>IF(Table2[[#This Row],[M5B]]="",Table2[[#This Row],[M5B_h]],SUM(Table2[[#This Row],[M5B_h]],Table2[[#This Row],[M5B]]))</f>
        <v>28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28</v>
      </c>
      <c r="R1719" s="14">
        <f>SUM(Table2[[#This Row],[M2B]],Table2[[#This Row],[M2B_h]])</f>
        <v>28</v>
      </c>
      <c r="S1719" s="14">
        <f>SUM(Table2[[#This Row],[M3B]],Table2[[#This Row],[M3B_h]])</f>
        <v>28</v>
      </c>
      <c r="T1719" s="14">
        <f>SUM(Table2[[#This Row],[M4B]],Table2[[#This Row],[M4B_h]])</f>
        <v>28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20" s="17" t="s">
        <v>1420</v>
      </c>
      <c r="D1720" s="18">
        <v>56</v>
      </c>
      <c r="E1720" s="22" t="s">
        <v>43</v>
      </c>
      <c r="F1720" s="43">
        <f>IF(Table2[[#This Row],[M5B]]="",Table2[[#This Row],[M5B_h]],SUM(Table2[[#This Row],[M5B_h]],Table2[[#This Row],[M5B]]))</f>
        <v>56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56</v>
      </c>
      <c r="R1720" s="14">
        <f>SUM(Table2[[#This Row],[M2B]],Table2[[#This Row],[M2B_h]])</f>
        <v>56</v>
      </c>
      <c r="S1720" s="14">
        <f>SUM(Table2[[#This Row],[M3B]],Table2[[#This Row],[M3B_h]])</f>
        <v>56</v>
      </c>
      <c r="T1720" s="14">
        <f>SUM(Table2[[#This Row],[M4B]],Table2[[#This Row],[M4B_h]])</f>
        <v>56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1" s="17" t="s">
        <v>1421</v>
      </c>
      <c r="D1721" s="18">
        <v>3</v>
      </c>
      <c r="E1721" s="22">
        <v>600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2" s="17" t="s">
        <v>1421</v>
      </c>
      <c r="D1722" s="18">
        <v>2</v>
      </c>
      <c r="E1722" s="22">
        <v>350</v>
      </c>
      <c r="F1722" s="43">
        <f>IF(Table2[[#This Row],[M5B]]="",Table2[[#This Row],[M5B_h]],SUM(Table2[[#This Row],[M5B_h]],Table2[[#This Row],[M5B]]))</f>
        <v>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2</v>
      </c>
      <c r="R1722" s="14">
        <f>SUM(Table2[[#This Row],[M2B]],Table2[[#This Row],[M2B_h]])</f>
        <v>2</v>
      </c>
      <c r="S1722" s="14">
        <f>SUM(Table2[[#This Row],[M3B]],Table2[[#This Row],[M3B_h]])</f>
        <v>2</v>
      </c>
      <c r="T1722" s="14">
        <f>SUM(Table2[[#This Row],[M4B]],Table2[[#This Row],[M4B_h]])</f>
        <v>2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3" s="17" t="s">
        <v>1421</v>
      </c>
      <c r="D1723" s="18">
        <v>1</v>
      </c>
      <c r="E1723" s="22">
        <v>400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4" s="17" t="s">
        <v>1421</v>
      </c>
      <c r="D1724" s="18">
        <v>1</v>
      </c>
      <c r="E1724" s="22">
        <v>300</v>
      </c>
      <c r="F1724" s="43">
        <f>IF(Table2[[#This Row],[M5B]]="",Table2[[#This Row],[M5B_h]],SUM(Table2[[#This Row],[M5B_h]],Table2[[#This Row],[M5B]]))</f>
        <v>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</v>
      </c>
      <c r="R1724" s="14">
        <f>SUM(Table2[[#This Row],[M2B]],Table2[[#This Row],[M2B_h]])</f>
        <v>1</v>
      </c>
      <c r="S1724" s="14">
        <f>SUM(Table2[[#This Row],[M3B]],Table2[[#This Row],[M3B_h]])</f>
        <v>1</v>
      </c>
      <c r="T1724" s="14">
        <f>SUM(Table2[[#This Row],[M4B]],Table2[[#This Row],[M4B_h]])</f>
        <v>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25" s="17" t="s">
        <v>3402</v>
      </c>
      <c r="D1725" s="18">
        <v>4</v>
      </c>
      <c r="E1725" s="22" t="s">
        <v>2656</v>
      </c>
      <c r="F1725" s="43">
        <f>IF(Table2[[#This Row],[M5B]]="",Table2[[#This Row],[M5B_h]],SUM(Table2[[#This Row],[M5B_h]],Table2[[#This Row],[M5B]]))</f>
        <v>4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4</v>
      </c>
      <c r="R1725" s="14">
        <f>SUM(Table2[[#This Row],[M2B]],Table2[[#This Row],[M2B_h]])</f>
        <v>4</v>
      </c>
      <c r="S1725" s="14">
        <f>SUM(Table2[[#This Row],[M3B]],Table2[[#This Row],[M3B_h]])</f>
        <v>4</v>
      </c>
      <c r="T1725" s="14">
        <f>SUM(Table2[[#This Row],[M4B]],Table2[[#This Row],[M4B_h]])</f>
        <v>4</v>
      </c>
    </row>
    <row r="1726" spans="1:20">
      <c r="A1726" s="13">
        <f>IF(Table2[[#This Row],[TT]]=0,"",ROW())</f>
        <v>1726</v>
      </c>
      <c r="B172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26" s="17" t="s">
        <v>1422</v>
      </c>
      <c r="D1726" s="18">
        <v>5</v>
      </c>
      <c r="E1726" s="22">
        <v>24</v>
      </c>
      <c r="F1726" s="43">
        <f>IF(Table2[[#This Row],[M5B]]="",Table2[[#This Row],[M5B_h]],SUM(Table2[[#This Row],[M5B_h]],Table2[[#This Row],[M5B]]))</f>
        <v>5</v>
      </c>
      <c r="H1726" s="14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5</v>
      </c>
      <c r="R1726" s="14">
        <f>SUM(Table2[[#This Row],[M2B]],Table2[[#This Row],[M2B_h]])</f>
        <v>5</v>
      </c>
      <c r="S1726" s="14">
        <f>SUM(Table2[[#This Row],[M3B]],Table2[[#This Row],[M3B_h]])</f>
        <v>5</v>
      </c>
      <c r="T1726" s="14">
        <f>SUM(Table2[[#This Row],[M4B]],Table2[[#This Row],[M4B_h]])</f>
        <v>5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27" s="17" t="s">
        <v>1423</v>
      </c>
      <c r="D1727" s="18">
        <v>6</v>
      </c>
      <c r="E1727" s="22" t="s">
        <v>131</v>
      </c>
      <c r="F1727" s="43">
        <f>IF(Table2[[#This Row],[M5B]]="",Table2[[#This Row],[M5B_h]],SUM(Table2[[#This Row],[M5B_h]],Table2[[#This Row],[M5B]]))</f>
        <v>6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6</v>
      </c>
      <c r="R1727" s="14">
        <f>SUM(Table2[[#This Row],[M2B]],Table2[[#This Row],[M2B_h]])</f>
        <v>6</v>
      </c>
      <c r="S1727" s="14">
        <f>SUM(Table2[[#This Row],[M3B]],Table2[[#This Row],[M3B_h]])</f>
        <v>6</v>
      </c>
      <c r="T1727" s="14">
        <f>SUM(Table2[[#This Row],[M4B]],Table2[[#This Row],[M4B_h]])</f>
        <v>6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28" s="17" t="s">
        <v>1424</v>
      </c>
      <c r="D1728" s="18">
        <v>1</v>
      </c>
      <c r="E1728" s="22">
        <v>240</v>
      </c>
      <c r="F1728" s="43">
        <f>IF(Table2[[#This Row],[M5B]]="",Table2[[#This Row],[M5B_h]],SUM(Table2[[#This Row],[M5B_h]],Table2[[#This Row],[M5B]]))</f>
        <v>1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</v>
      </c>
      <c r="R1728" s="14">
        <f>SUM(Table2[[#This Row],[M2B]],Table2[[#This Row],[M2B_h]])</f>
        <v>1</v>
      </c>
      <c r="S1728" s="14">
        <f>SUM(Table2[[#This Row],[M3B]],Table2[[#This Row],[M3B_h]])</f>
        <v>1</v>
      </c>
      <c r="T1728" s="14">
        <f>SUM(Table2[[#This Row],[M4B]],Table2[[#This Row],[M4B_h]])</f>
        <v>1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29" s="17" t="s">
        <v>1425</v>
      </c>
      <c r="D1729" s="18">
        <v>14</v>
      </c>
      <c r="E1729" s="22" t="s">
        <v>116</v>
      </c>
      <c r="F1729" s="43">
        <f>IF(Table2[[#This Row],[M5B]]="",Table2[[#This Row],[M5B_h]],SUM(Table2[[#This Row],[M5B_h]],Table2[[#This Row],[M5B]]))</f>
        <v>14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14</v>
      </c>
      <c r="R1729" s="14">
        <f>SUM(Table2[[#This Row],[M2B]],Table2[[#This Row],[M2B_h]])</f>
        <v>14</v>
      </c>
      <c r="S1729" s="14">
        <f>SUM(Table2[[#This Row],[M3B]],Table2[[#This Row],[M3B_h]])</f>
        <v>14</v>
      </c>
      <c r="T1729" s="14">
        <f>SUM(Table2[[#This Row],[M4B]],Table2[[#This Row],[M4B_h]])</f>
        <v>14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30" s="16" t="s">
        <v>1426</v>
      </c>
      <c r="D1730" s="18">
        <v>3</v>
      </c>
      <c r="E1730" s="47" t="s">
        <v>131</v>
      </c>
      <c r="F1730" s="43">
        <f>IF(Table2[[#This Row],[M5B]]="",Table2[[#This Row],[M5B_h]],SUM(Table2[[#This Row],[M5B_h]],Table2[[#This Row],[M5B]]))</f>
        <v>3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31" s="17" t="s">
        <v>1427</v>
      </c>
      <c r="D1731" s="18">
        <v>18</v>
      </c>
      <c r="E1731" s="22" t="s">
        <v>131</v>
      </c>
      <c r="F1731" s="43">
        <f>IF(Table2[[#This Row],[M5B]]="",Table2[[#This Row],[M5B_h]],SUM(Table2[[#This Row],[M5B_h]],Table2[[#This Row],[M5B]]))</f>
        <v>18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18</v>
      </c>
      <c r="R1731" s="14">
        <f>SUM(Table2[[#This Row],[M2B]],Table2[[#This Row],[M2B_h]])</f>
        <v>18</v>
      </c>
      <c r="S1731" s="14">
        <f>SUM(Table2[[#This Row],[M3B]],Table2[[#This Row],[M3B_h]])</f>
        <v>18</v>
      </c>
      <c r="T1731" s="14">
        <f>SUM(Table2[[#This Row],[M4B]],Table2[[#This Row],[M4B_h]])</f>
        <v>18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32" s="17" t="s">
        <v>1428</v>
      </c>
      <c r="D1732" s="18">
        <v>12</v>
      </c>
      <c r="E1732" s="22" t="s">
        <v>131</v>
      </c>
      <c r="F1732" s="43">
        <f>IF(Table2[[#This Row],[M5B]]="",Table2[[#This Row],[M5B_h]],SUM(Table2[[#This Row],[M5B_h]],Table2[[#This Row],[M5B]]))</f>
        <v>12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12</v>
      </c>
      <c r="R1732" s="14">
        <f>SUM(Table2[[#This Row],[M2B]],Table2[[#This Row],[M2B_h]])</f>
        <v>12</v>
      </c>
      <c r="S1732" s="14">
        <f>SUM(Table2[[#This Row],[M3B]],Table2[[#This Row],[M3B_h]])</f>
        <v>12</v>
      </c>
      <c r="T1732" s="14">
        <f>SUM(Table2[[#This Row],[M4B]],Table2[[#This Row],[M4B_h]])</f>
        <v>12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33" s="17" t="s">
        <v>1429</v>
      </c>
      <c r="D1733" s="18">
        <v>10</v>
      </c>
      <c r="E1733" s="22" t="s">
        <v>131</v>
      </c>
      <c r="F1733" s="43">
        <f>IF(Table2[[#This Row],[M5B]]="",Table2[[#This Row],[M5B_h]],SUM(Table2[[#This Row],[M5B_h]],Table2[[#This Row],[M5B]]))</f>
        <v>10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10</v>
      </c>
      <c r="R1733" s="14">
        <f>SUM(Table2[[#This Row],[M2B]],Table2[[#This Row],[M2B_h]])</f>
        <v>10</v>
      </c>
      <c r="S1733" s="14">
        <f>SUM(Table2[[#This Row],[M3B]],Table2[[#This Row],[M3B_h]])</f>
        <v>10</v>
      </c>
      <c r="T1733" s="14">
        <f>SUM(Table2[[#This Row],[M4B]],Table2[[#This Row],[M4B_h]])</f>
        <v>10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34" s="17" t="s">
        <v>1430</v>
      </c>
      <c r="D1734" s="18">
        <v>2</v>
      </c>
      <c r="E1734" s="22" t="s">
        <v>131</v>
      </c>
      <c r="F1734" s="43">
        <f>IF(Table2[[#This Row],[M5B]]="",Table2[[#This Row],[M5B_h]],SUM(Table2[[#This Row],[M5B_h]],Table2[[#This Row],[M5B]]))</f>
        <v>2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2</v>
      </c>
      <c r="R1734" s="14">
        <f>SUM(Table2[[#This Row],[M2B]],Table2[[#This Row],[M2B_h]])</f>
        <v>2</v>
      </c>
      <c r="S1734" s="14">
        <f>SUM(Table2[[#This Row],[M3B]],Table2[[#This Row],[M3B_h]])</f>
        <v>2</v>
      </c>
      <c r="T1734" s="14">
        <f>SUM(Table2[[#This Row],[M4B]],Table2[[#This Row],[M4B_h]])</f>
        <v>2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35" s="17" t="s">
        <v>1431</v>
      </c>
      <c r="D1735" s="18">
        <v>4</v>
      </c>
      <c r="E1735" s="22" t="s">
        <v>43</v>
      </c>
      <c r="F1735" s="43">
        <f>IF(Table2[[#This Row],[M5B]]="",Table2[[#This Row],[M5B_h]],SUM(Table2[[#This Row],[M5B_h]],Table2[[#This Row],[M5B]]))</f>
        <v>4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4</v>
      </c>
      <c r="R1735" s="14">
        <f>SUM(Table2[[#This Row],[M2B]],Table2[[#This Row],[M2B_h]])</f>
        <v>4</v>
      </c>
      <c r="S1735" s="14">
        <f>SUM(Table2[[#This Row],[M3B]],Table2[[#This Row],[M3B_h]])</f>
        <v>4</v>
      </c>
      <c r="T1735" s="14">
        <f>SUM(Table2[[#This Row],[M4B]],Table2[[#This Row],[M4B_h]])</f>
        <v>4</v>
      </c>
    </row>
    <row r="1736" spans="1:20">
      <c r="A1736" s="13" t="str">
        <f>IF(Table2[[#This Row],[TT]]=0,"",ROW())</f>
        <v/>
      </c>
      <c r="B1736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36" s="16" t="s">
        <v>3266</v>
      </c>
      <c r="D1736" s="18">
        <v>0</v>
      </c>
      <c r="E1736" s="47" t="s">
        <v>2637</v>
      </c>
      <c r="F1736" s="43">
        <f>IF(Table2[[#This Row],[M5B]]="",Table2[[#This Row],[M5B_h]],SUM(Table2[[#This Row],[M5B_h]],Table2[[#This Row],[M5B]]))</f>
        <v>0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0</v>
      </c>
      <c r="R1736" s="14">
        <f>SUM(Table2[[#This Row],[M2B]],Table2[[#This Row],[M2B_h]])</f>
        <v>0</v>
      </c>
      <c r="S1736" s="14">
        <f>SUM(Table2[[#This Row],[M3B]],Table2[[#This Row],[M3B_h]])</f>
        <v>0</v>
      </c>
      <c r="T1736" s="14">
        <f>SUM(Table2[[#This Row],[M4B]],Table2[[#This Row],[M4B_h]])</f>
        <v>0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37" s="17" t="s">
        <v>1432</v>
      </c>
      <c r="D1737" s="18">
        <v>3</v>
      </c>
      <c r="E1737" s="22" t="s">
        <v>1433</v>
      </c>
      <c r="F1737" s="43">
        <f>IF(Table2[[#This Row],[M5B]]="",Table2[[#This Row],[M5B_h]],SUM(Table2[[#This Row],[M5B_h]],Table2[[#This Row],[M5B]]))</f>
        <v>3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3</v>
      </c>
      <c r="R1737" s="14">
        <f>SUM(Table2[[#This Row],[M2B]],Table2[[#This Row],[M2B_h]])</f>
        <v>3</v>
      </c>
      <c r="S1737" s="14">
        <f>SUM(Table2[[#This Row],[M3B]],Table2[[#This Row],[M3B_h]])</f>
        <v>3</v>
      </c>
      <c r="T1737" s="14">
        <f>SUM(Table2[[#This Row],[M4B]],Table2[[#This Row],[M4B_h]])</f>
        <v>3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38" s="17" t="s">
        <v>1434</v>
      </c>
      <c r="D1738" s="18">
        <v>6</v>
      </c>
      <c r="E1738" s="22">
        <v>240</v>
      </c>
      <c r="F1738" s="43">
        <f>IF(Table2[[#This Row],[M5B]]="",Table2[[#This Row],[M5B_h]],SUM(Table2[[#This Row],[M5B_h]],Table2[[#This Row],[M5B]]))</f>
        <v>6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6</v>
      </c>
      <c r="R1738" s="14">
        <f>SUM(Table2[[#This Row],[M2B]],Table2[[#This Row],[M2B_h]])</f>
        <v>6</v>
      </c>
      <c r="S1738" s="14">
        <f>SUM(Table2[[#This Row],[M3B]],Table2[[#This Row],[M3B_h]])</f>
        <v>6</v>
      </c>
      <c r="T1738" s="14">
        <f>SUM(Table2[[#This Row],[M4B]],Table2[[#This Row],[M4B_h]])</f>
        <v>6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39" s="17" t="s">
        <v>1435</v>
      </c>
      <c r="D1739" s="18">
        <v>1</v>
      </c>
      <c r="E1739" s="22">
        <v>240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 t="str">
        <f>IF(Table2[[#This Row],[TT]]=0,"",ROW())</f>
        <v/>
      </c>
      <c r="B1740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40" s="17" t="s">
        <v>1436</v>
      </c>
      <c r="D1740" s="18">
        <v>0</v>
      </c>
      <c r="E1740" s="22">
        <v>240</v>
      </c>
      <c r="F1740" s="43">
        <f>IF(Table2[[#This Row],[M5B]]="",Table2[[#This Row],[M5B_h]],SUM(Table2[[#This Row],[M5B_h]],Table2[[#This Row],[M5B]]))</f>
        <v>0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0</v>
      </c>
      <c r="R1740" s="14">
        <f>SUM(Table2[[#This Row],[M2B]],Table2[[#This Row],[M2B_h]])</f>
        <v>0</v>
      </c>
      <c r="S1740" s="14">
        <f>SUM(Table2[[#This Row],[M3B]],Table2[[#This Row],[M3B_h]])</f>
        <v>0</v>
      </c>
      <c r="T1740" s="14">
        <f>SUM(Table2[[#This Row],[M4B]],Table2[[#This Row],[M4B_h]])</f>
        <v>0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41" s="17" t="s">
        <v>1437</v>
      </c>
      <c r="D1741" s="18">
        <v>3</v>
      </c>
      <c r="E1741" s="22" t="s">
        <v>173</v>
      </c>
      <c r="F1741" s="43">
        <f>IF(Table2[[#This Row],[M5B]]="",Table2[[#This Row],[M5B_h]],SUM(Table2[[#This Row],[M5B_h]],Table2[[#This Row],[M5B]]))</f>
        <v>3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</v>
      </c>
      <c r="R1741" s="14">
        <f>SUM(Table2[[#This Row],[M2B]],Table2[[#This Row],[M2B_h]])</f>
        <v>3</v>
      </c>
      <c r="S1741" s="14">
        <f>SUM(Table2[[#This Row],[M3B]],Table2[[#This Row],[M3B_h]])</f>
        <v>3</v>
      </c>
      <c r="T1741" s="14">
        <f>SUM(Table2[[#This Row],[M4B]],Table2[[#This Row],[M4B_h]])</f>
        <v>3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42" s="17" t="s">
        <v>3262</v>
      </c>
      <c r="D1742" s="18">
        <v>7</v>
      </c>
      <c r="E1742" s="22" t="s">
        <v>2637</v>
      </c>
      <c r="F1742" s="43">
        <f>IF(Table2[[#This Row],[M5B]]="",Table2[[#This Row],[M5B_h]],SUM(Table2[[#This Row],[M5B_h]],Table2[[#This Row],[M5B]]))</f>
        <v>7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7</v>
      </c>
      <c r="R1742" s="14">
        <f>SUM(Table2[[#This Row],[M2B]],Table2[[#This Row],[M2B_h]])</f>
        <v>7</v>
      </c>
      <c r="S1742" s="14">
        <f>SUM(Table2[[#This Row],[M3B]],Table2[[#This Row],[M3B_h]])</f>
        <v>7</v>
      </c>
      <c r="T1742" s="14">
        <f>SUM(Table2[[#This Row],[M4B]],Table2[[#This Row],[M4B_h]])</f>
        <v>7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43" s="17" t="s">
        <v>1438</v>
      </c>
      <c r="D1743" s="18">
        <v>1</v>
      </c>
      <c r="E1743" s="22">
        <v>240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44" s="17" t="s">
        <v>1439</v>
      </c>
      <c r="D1744" s="18">
        <v>1</v>
      </c>
      <c r="E1744" s="22">
        <v>240</v>
      </c>
      <c r="F1744" s="43">
        <f>IF(Table2[[#This Row],[M5B]]="",Table2[[#This Row],[M5B_h]],SUM(Table2[[#This Row],[M5B_h]],Table2[[#This Row],[M5B]]))</f>
        <v>1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>
      <c r="A1745" s="11" t="str">
        <f>IF(Table2[[#This Row],[TT]]=0,"",ROW())</f>
        <v/>
      </c>
      <c r="B1745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45" s="17" t="s">
        <v>1440</v>
      </c>
      <c r="D1745" s="18">
        <v>0</v>
      </c>
      <c r="E1745" s="22" t="s">
        <v>2623</v>
      </c>
      <c r="F1745" s="43">
        <f>IF(Table2[[#This Row],[M5B]]="",Table2[[#This Row],[M5B_h]],SUM(Table2[[#This Row],[M5B_h]],Table2[[#This Row],[M5B]]))</f>
        <v>0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0</v>
      </c>
      <c r="R1745" s="14">
        <f>SUM(Table2[[#This Row],[M2B]],Table2[[#This Row],[M2B_h]])</f>
        <v>0</v>
      </c>
      <c r="S1745" s="14">
        <f>SUM(Table2[[#This Row],[M3B]],Table2[[#This Row],[M3B_h]])</f>
        <v>0</v>
      </c>
      <c r="T1745" s="14">
        <f>SUM(Table2[[#This Row],[M4B]],Table2[[#This Row],[M4B_h]])</f>
        <v>0</v>
      </c>
    </row>
    <row r="1746" spans="1:20">
      <c r="A1746" s="13" t="str">
        <f>IF(Table2[[#This Row],[TT]]=0,"",ROW())</f>
        <v/>
      </c>
      <c r="B1746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46" s="16" t="s">
        <v>3265</v>
      </c>
      <c r="D1746" s="18">
        <v>0</v>
      </c>
      <c r="E1746" s="47" t="s">
        <v>2637</v>
      </c>
      <c r="F1746" s="43">
        <f>IF(Table2[[#This Row],[M5B]]="",Table2[[#This Row],[M5B_h]],SUM(Table2[[#This Row],[M5B_h]],Table2[[#This Row],[M5B]]))</f>
        <v>0</v>
      </c>
      <c r="H1746" s="14" t="str">
        <f>IF(Table2[[#This Row],[M1A]]="","",Table2[[#This Row],[M1A]]-Table2[[#This Row],[AWAL]])</f>
        <v/>
      </c>
      <c r="J1746" s="14" t="str">
        <f>IF(Table2[[#This Row],[M2A]]="","",SUM(Table2[[#This Row],[M2A]]-Table2[[#This Row],[M2B_h]]))</f>
        <v/>
      </c>
      <c r="L1746" s="14" t="str">
        <f>IF(Table2[[#This Row],[M3A]]="","",SUM(Table2[[#This Row],[M3A]]-Table2[[#This Row],[M3B_h]]))</f>
        <v/>
      </c>
      <c r="N1746" s="14" t="str">
        <f>IF(Table2[[#This Row],[M4A]]="","",SUM(Table2[[#This Row],[M4A]]-Table2[[#This Row],[M4B_h]]))</f>
        <v/>
      </c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0</v>
      </c>
      <c r="R1746" s="14">
        <f>SUM(Table2[[#This Row],[M2B]],Table2[[#This Row],[M2B_h]])</f>
        <v>0</v>
      </c>
      <c r="S1746" s="14">
        <f>SUM(Table2[[#This Row],[M3B]],Table2[[#This Row],[M3B_h]])</f>
        <v>0</v>
      </c>
      <c r="T1746" s="14">
        <f>SUM(Table2[[#This Row],[M4B]],Table2[[#This Row],[M4B_h]])</f>
        <v>0</v>
      </c>
    </row>
    <row r="1747" spans="1:20">
      <c r="A1747" s="13" t="str">
        <f>IF(Table2[[#This Row],[TT]]=0,"",ROW())</f>
        <v/>
      </c>
      <c r="B174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47" s="16" t="s">
        <v>3480</v>
      </c>
      <c r="D1747" s="25">
        <v>0</v>
      </c>
      <c r="E1747" s="47" t="s">
        <v>2637</v>
      </c>
      <c r="F1747" s="43">
        <f>IF(Table2[[#This Row],[M5B]]="",Table2[[#This Row],[M5B_h]],SUM(Table2[[#This Row],[M5B_h]],Table2[[#This Row],[M5B]]))</f>
        <v>0</v>
      </c>
      <c r="H1747" s="14" t="str">
        <f>IF(Table2[[#This Row],[M1A]]="","",Table2[[#This Row],[M1A]]-Table2[[#This Row],[AWAL]])</f>
        <v/>
      </c>
      <c r="J1747" s="14" t="str">
        <f>IF(Table2[[#This Row],[M2A]]="","",SUM(Table2[[#This Row],[M2A]]-Table2[[#This Row],[M2B_h]]))</f>
        <v/>
      </c>
      <c r="L1747" s="14" t="str">
        <f>IF(Table2[[#This Row],[M3A]]="","",SUM(Table2[[#This Row],[M3A]]-Table2[[#This Row],[M3B_h]]))</f>
        <v/>
      </c>
      <c r="N1747" s="14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0</v>
      </c>
      <c r="R1747" s="14">
        <f>SUM(Table2[[#This Row],[M2B]],Table2[[#This Row],[M2B_h]])</f>
        <v>0</v>
      </c>
      <c r="S1747" s="14">
        <f>SUM(Table2[[#This Row],[M3B]],Table2[[#This Row],[M3B_h]])</f>
        <v>0</v>
      </c>
      <c r="T1747" s="14">
        <f>SUM(Table2[[#This Row],[M4B]],Table2[[#This Row],[M4B_h]])</f>
        <v>0</v>
      </c>
    </row>
    <row r="1748" spans="1:20">
      <c r="A1748" s="13">
        <f>IF(Table2[[#This Row],[TT]]=0,"",ROW())</f>
        <v>1748</v>
      </c>
      <c r="B174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48" s="16" t="s">
        <v>4589</v>
      </c>
      <c r="D1748" s="25">
        <v>0</v>
      </c>
      <c r="E1748" s="47" t="s">
        <v>2637</v>
      </c>
      <c r="F1748" s="43">
        <f>IF(Table2[[#This Row],[M5B]]="",Table2[[#This Row],[M5B_h]],SUM(Table2[[#This Row],[M5B_h]],Table2[[#This Row],[M5B]]))</f>
        <v>29</v>
      </c>
      <c r="G1748" s="12">
        <v>32</v>
      </c>
      <c r="H1748" s="14">
        <f>IF(Table2[[#This Row],[M1A]]="","",Table2[[#This Row],[M1A]]-Table2[[#This Row],[AWAL]])</f>
        <v>32</v>
      </c>
      <c r="J1748" s="14" t="str">
        <f>IF(Table2[[#This Row],[M2A]]="","",SUM(Table2[[#This Row],[M2A]]-Table2[[#This Row],[M2B_h]]))</f>
        <v/>
      </c>
      <c r="K1748" s="12">
        <v>29</v>
      </c>
      <c r="L1748" s="14">
        <f>IF(Table2[[#This Row],[M3A]]="","",SUM(Table2[[#This Row],[M3A]]-Table2[[#This Row],[M3B_h]]))</f>
        <v>-3</v>
      </c>
      <c r="N1748" s="14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32</v>
      </c>
      <c r="R1748" s="14">
        <f>SUM(Table2[[#This Row],[M2B]],Table2[[#This Row],[M2B_h]])</f>
        <v>32</v>
      </c>
      <c r="S1748" s="14">
        <f>SUM(Table2[[#This Row],[M3B]],Table2[[#This Row],[M3B_h]])</f>
        <v>29</v>
      </c>
      <c r="T1748" s="14">
        <f>SUM(Table2[[#This Row],[M4B]],Table2[[#This Row],[M4B_h]])</f>
        <v>29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49" s="16" t="s">
        <v>4660</v>
      </c>
      <c r="D1749" s="25">
        <v>0</v>
      </c>
      <c r="E1749" s="47" t="s">
        <v>2637</v>
      </c>
      <c r="F1749" s="43">
        <f>IF(Table2[[#This Row],[M5B]]="",Table2[[#This Row],[M5B_h]],SUM(Table2[[#This Row],[M5B_h]],Table2[[#This Row],[M5B]]))</f>
        <v>1</v>
      </c>
      <c r="G1749" s="12">
        <v>5</v>
      </c>
      <c r="H1749" s="14">
        <f>IF(Table2[[#This Row],[M1A]]="","",Table2[[#This Row],[M1A]]-Table2[[#This Row],[AWAL]])</f>
        <v>5</v>
      </c>
      <c r="J1749" s="14" t="str">
        <f>IF(Table2[[#This Row],[M2A]]="","",SUM(Table2[[#This Row],[M2A]]-Table2[[#This Row],[M2B_h]]))</f>
        <v/>
      </c>
      <c r="K1749" s="12">
        <v>1</v>
      </c>
      <c r="L1749" s="14">
        <f>IF(Table2[[#This Row],[M3A]]="","",SUM(Table2[[#This Row],[M3A]]-Table2[[#This Row],[M3B_h]]))</f>
        <v>-4</v>
      </c>
      <c r="N1749" s="14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750" s="16" t="s">
        <v>4523</v>
      </c>
      <c r="D1750" s="25">
        <v>0</v>
      </c>
      <c r="E1750" s="47" t="s">
        <v>2637</v>
      </c>
      <c r="F1750" s="43">
        <f>IF(Table2[[#This Row],[M5B]]="",Table2[[#This Row],[M5B_h]],SUM(Table2[[#This Row],[M5B_h]],Table2[[#This Row],[M5B]]))</f>
        <v>7</v>
      </c>
      <c r="G1750" s="12">
        <v>10</v>
      </c>
      <c r="H1750" s="14">
        <f>IF(Table2[[#This Row],[M1A]]="","",Table2[[#This Row],[M1A]]-Table2[[#This Row],[AWAL]])</f>
        <v>10</v>
      </c>
      <c r="J1750" s="14" t="str">
        <f>IF(Table2[[#This Row],[M2A]]="","",SUM(Table2[[#This Row],[M2A]]-Table2[[#This Row],[M2B_h]]))</f>
        <v/>
      </c>
      <c r="K1750" s="12">
        <v>7</v>
      </c>
      <c r="L1750" s="14">
        <f>IF(Table2[[#This Row],[M3A]]="","",SUM(Table2[[#This Row],[M3A]]-Table2[[#This Row],[M3B_h]]))</f>
        <v>-3</v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10</v>
      </c>
      <c r="R1750" s="14">
        <f>SUM(Table2[[#This Row],[M2B]],Table2[[#This Row],[M2B_h]])</f>
        <v>10</v>
      </c>
      <c r="S1750" s="14">
        <f>SUM(Table2[[#This Row],[M3B]],Table2[[#This Row],[M3B_h]])</f>
        <v>7</v>
      </c>
      <c r="T1750" s="14">
        <f>SUM(Table2[[#This Row],[M4B]],Table2[[#This Row],[M4B_h]])</f>
        <v>7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751" s="17" t="s">
        <v>4661</v>
      </c>
      <c r="D1751" s="18">
        <v>0</v>
      </c>
      <c r="E1751" s="22" t="s">
        <v>2637</v>
      </c>
      <c r="F1751" s="43">
        <f>IF(Table2[[#This Row],[M5B]]="",Table2[[#This Row],[M5B_h]],SUM(Table2[[#This Row],[M5B_h]],Table2[[#This Row],[M5B]]))</f>
        <v>30</v>
      </c>
      <c r="G1751" s="12">
        <v>32</v>
      </c>
      <c r="H1751" s="12">
        <f>IF(Table2[[#This Row],[M1A]]="","",Table2[[#This Row],[M1A]]-Table2[[#This Row],[AWAL]])</f>
        <v>32</v>
      </c>
      <c r="J1751" s="12" t="str">
        <f>IF(Table2[[#This Row],[M2A]]="","",SUM(Table2[[#This Row],[M2A]]-Table2[[#This Row],[M2B_h]]))</f>
        <v/>
      </c>
      <c r="K1751" s="12">
        <v>30</v>
      </c>
      <c r="L1751" s="12">
        <f>IF(Table2[[#This Row],[M3A]]="","",SUM(Table2[[#This Row],[M3A]]-Table2[[#This Row],[M3B_h]]))</f>
        <v>-2</v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32</v>
      </c>
      <c r="R1751" s="14">
        <f>SUM(Table2[[#This Row],[M2B]],Table2[[#This Row],[M2B_h]])</f>
        <v>32</v>
      </c>
      <c r="S1751" s="14">
        <f>SUM(Table2[[#This Row],[M3B]],Table2[[#This Row],[M3B_h]])</f>
        <v>30</v>
      </c>
      <c r="T1751" s="14">
        <f>SUM(Table2[[#This Row],[M4B]],Table2[[#This Row],[M4B_h]])</f>
        <v>30</v>
      </c>
    </row>
    <row r="1752" spans="1:20">
      <c r="A1752" s="13">
        <f>IF(Table2[[#This Row],[TT]]=0,"",ROW())</f>
        <v>1752</v>
      </c>
      <c r="B175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52" s="16" t="s">
        <v>4381</v>
      </c>
      <c r="D1752" s="18">
        <v>29</v>
      </c>
      <c r="E1752" s="47" t="s">
        <v>2637</v>
      </c>
      <c r="F1752" s="43">
        <f>IF(Table2[[#This Row],[M5B]]="",Table2[[#This Row],[M5B_h]],SUM(Table2[[#This Row],[M5B_h]],Table2[[#This Row],[M5B]]))</f>
        <v>26</v>
      </c>
      <c r="H1752" s="14" t="str">
        <f>IF(Table2[[#This Row],[M1A]]="","",Table2[[#This Row],[M1A]]-Table2[[#This Row],[AWAL]])</f>
        <v/>
      </c>
      <c r="J1752" s="14" t="str">
        <f>IF(Table2[[#This Row],[M2A]]="","",SUM(Table2[[#This Row],[M2A]]-Table2[[#This Row],[M2B_h]]))</f>
        <v/>
      </c>
      <c r="K1752" s="12">
        <v>26</v>
      </c>
      <c r="L1752" s="14">
        <f>IF(Table2[[#This Row],[M3A]]="","",SUM(Table2[[#This Row],[M3A]]-Table2[[#This Row],[M3B_h]]))</f>
        <v>-3</v>
      </c>
      <c r="N1752" s="14" t="str">
        <f>IF(Table2[[#This Row],[M4A]]="","",SUM(Table2[[#This Row],[M4A]]-Table2[[#This Row],[M4B_h]]))</f>
        <v/>
      </c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29</v>
      </c>
      <c r="R1752" s="14">
        <f>SUM(Table2[[#This Row],[M2B]],Table2[[#This Row],[M2B_h]])</f>
        <v>29</v>
      </c>
      <c r="S1752" s="14">
        <f>SUM(Table2[[#This Row],[M3B]],Table2[[#This Row],[M3B_h]])</f>
        <v>26</v>
      </c>
      <c r="T1752" s="14">
        <f>SUM(Table2[[#This Row],[M4B]],Table2[[#This Row],[M4B_h]])</f>
        <v>26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53" s="17" t="s">
        <v>1441</v>
      </c>
      <c r="D1753" s="18">
        <v>1</v>
      </c>
      <c r="E1753" s="22">
        <v>240</v>
      </c>
      <c r="F1753" s="43">
        <f>IF(Table2[[#This Row],[M5B]]="",Table2[[#This Row],[M5B_h]],SUM(Table2[[#This Row],[M5B_h]],Table2[[#This Row],[M5B]]))</f>
        <v>1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</v>
      </c>
      <c r="R1753" s="14">
        <f>SUM(Table2[[#This Row],[M2B]],Table2[[#This Row],[M2B_h]])</f>
        <v>1</v>
      </c>
      <c r="S1753" s="14">
        <f>SUM(Table2[[#This Row],[M3B]],Table2[[#This Row],[M3B_h]])</f>
        <v>1</v>
      </c>
      <c r="T1753" s="14">
        <f>SUM(Table2[[#This Row],[M4B]],Table2[[#This Row],[M4B_h]])</f>
        <v>1</v>
      </c>
    </row>
    <row r="1754" spans="1:20">
      <c r="A1754" s="13" t="str">
        <f>IF(Table2[[#This Row],[TT]]=0,"",ROW())</f>
        <v/>
      </c>
      <c r="B1754" s="13" t="str">
        <f>LOWER(SUBSTITUTE(SUBSTITUTE(SUBSTITUTE(SUBSTITUTE(SUBSTITUTE(SUBSTITUTE(SUBSTITUTE(SUBSTITUTE(Table2[[#This Row],[NAMA BARANG]]," ",""),"""",""),"-",""),"/",""),"(",""),")",""),"&amp;",""),",",""))</f>
        <v>maplb</v>
      </c>
      <c r="C1754" s="16" t="s">
        <v>3301</v>
      </c>
      <c r="D1754" s="18">
        <v>0</v>
      </c>
      <c r="E1754" s="47" t="s">
        <v>2430</v>
      </c>
      <c r="F1754" s="43">
        <f>IF(Table2[[#This Row],[M5B]]="",Table2[[#This Row],[M5B_h]],SUM(Table2[[#This Row],[M5B_h]],Table2[[#This Row],[M5B]]))</f>
        <v>0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0</v>
      </c>
      <c r="R1754" s="14">
        <f>SUM(Table2[[#This Row],[M2B]],Table2[[#This Row],[M2B_h]])</f>
        <v>0</v>
      </c>
      <c r="S1754" s="14">
        <f>SUM(Table2[[#This Row],[M3B]],Table2[[#This Row],[M3B_h]])</f>
        <v>0</v>
      </c>
      <c r="T1754" s="14">
        <f>SUM(Table2[[#This Row],[M4B]],Table2[[#This Row],[M4B_h]])</f>
        <v>0</v>
      </c>
    </row>
    <row r="1755" spans="1:20">
      <c r="A1755" s="13" t="str">
        <f>IF(Table2[[#This Row],[TT]]=0,"",ROW())</f>
        <v/>
      </c>
      <c r="B1755" s="13" t="str">
        <f>LOWER(SUBSTITUTE(SUBSTITUTE(SUBSTITUTE(SUBSTITUTE(SUBSTITUTE(SUBSTITUTE(SUBSTITUTE(SUBSTITUTE(Table2[[#This Row],[NAMA BARANG]]," ",""),"""",""),"-",""),"/",""),"(",""),")",""),"&amp;",""),",",""))</f>
        <v>maplhj</v>
      </c>
      <c r="C1755" s="16" t="s">
        <v>3304</v>
      </c>
      <c r="D1755" s="18">
        <v>0</v>
      </c>
      <c r="E1755" s="47" t="s">
        <v>2430</v>
      </c>
      <c r="F1755" s="43">
        <f>IF(Table2[[#This Row],[M5B]]="",Table2[[#This Row],[M5B_h]],SUM(Table2[[#This Row],[M5B_h]],Table2[[#This Row],[M5B]]))</f>
        <v>0</v>
      </c>
      <c r="H1755" s="14" t="str">
        <f>IF(Table2[[#This Row],[M1A]]="","",Table2[[#This Row],[M1A]]-Table2[[#This Row],[AWAL]])</f>
        <v/>
      </c>
      <c r="J1755" s="14" t="str">
        <f>IF(Table2[[#This Row],[M2A]]="","",SUM(Table2[[#This Row],[M2A]]-Table2[[#This Row],[M2B_h]]))</f>
        <v/>
      </c>
      <c r="L1755" s="14" t="str">
        <f>IF(Table2[[#This Row],[M3A]]="","",SUM(Table2[[#This Row],[M3A]]-Table2[[#This Row],[M3B_h]]))</f>
        <v/>
      </c>
      <c r="N1755" s="14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0</v>
      </c>
      <c r="R1755" s="14">
        <f>SUM(Table2[[#This Row],[M2B]],Table2[[#This Row],[M2B_h]])</f>
        <v>0</v>
      </c>
      <c r="S1755" s="14">
        <f>SUM(Table2[[#This Row],[M3B]],Table2[[#This Row],[M3B_h]])</f>
        <v>0</v>
      </c>
      <c r="T1755" s="14">
        <f>SUM(Table2[[#This Row],[M4B]],Table2[[#This Row],[M4B_h]])</f>
        <v>0</v>
      </c>
    </row>
    <row r="1756" spans="1:20">
      <c r="A1756" s="13" t="str">
        <f>IF(Table2[[#This Row],[TT]]=0,"",ROW())</f>
        <v/>
      </c>
      <c r="B1756" s="13" t="str">
        <f>LOWER(SUBSTITUTE(SUBSTITUTE(SUBSTITUTE(SUBSTITUTE(SUBSTITUTE(SUBSTITUTE(SUBSTITUTE(SUBSTITUTE(Table2[[#This Row],[NAMA BARANG]]," ",""),"""",""),"-",""),"/",""),"(",""),")",""),"&amp;",""),",",""))</f>
        <v>maplk</v>
      </c>
      <c r="C1756" s="16" t="s">
        <v>3302</v>
      </c>
      <c r="D1756" s="18">
        <v>0</v>
      </c>
      <c r="E1756" s="47" t="s">
        <v>2430</v>
      </c>
      <c r="F1756" s="43">
        <f>IF(Table2[[#This Row],[M5B]]="",Table2[[#This Row],[M5B_h]],SUM(Table2[[#This Row],[M5B_h]],Table2[[#This Row],[M5B]]))</f>
        <v>0</v>
      </c>
      <c r="H1756" s="14" t="str">
        <f>IF(Table2[[#This Row],[M1A]]="","",Table2[[#This Row],[M1A]]-Table2[[#This Row],[AWAL]])</f>
        <v/>
      </c>
      <c r="J1756" s="14" t="str">
        <f>IF(Table2[[#This Row],[M2A]]="","",SUM(Table2[[#This Row],[M2A]]-Table2[[#This Row],[M2B_h]]))</f>
        <v/>
      </c>
      <c r="L1756" s="14" t="str">
        <f>IF(Table2[[#This Row],[M3A]]="","",SUM(Table2[[#This Row],[M3A]]-Table2[[#This Row],[M3B_h]]))</f>
        <v/>
      </c>
      <c r="N1756" s="14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0</v>
      </c>
      <c r="R1756" s="14">
        <f>SUM(Table2[[#This Row],[M2B]],Table2[[#This Row],[M2B_h]])</f>
        <v>0</v>
      </c>
      <c r="S1756" s="14">
        <f>SUM(Table2[[#This Row],[M3B]],Table2[[#This Row],[M3B_h]])</f>
        <v>0</v>
      </c>
      <c r="T1756" s="14">
        <f>SUM(Table2[[#This Row],[M4B]],Table2[[#This Row],[M4B_h]])</f>
        <v>0</v>
      </c>
    </row>
    <row r="1757" spans="1:20">
      <c r="A1757" s="13" t="str">
        <f>IF(Table2[[#This Row],[TT]]=0,"",ROW())</f>
        <v/>
      </c>
      <c r="B1757" s="13" t="str">
        <f>LOWER(SUBSTITUTE(SUBSTITUTE(SUBSTITUTE(SUBSTITUTE(SUBSTITUTE(SUBSTITUTE(SUBSTITUTE(SUBSTITUTE(Table2[[#This Row],[NAMA BARANG]]," ",""),"""",""),"-",""),"/",""),"(",""),")",""),"&amp;",""),",",""))</f>
        <v>maplm</v>
      </c>
      <c r="C1757" s="16" t="s">
        <v>3303</v>
      </c>
      <c r="D1757" s="18">
        <v>0</v>
      </c>
      <c r="E1757" s="47" t="s">
        <v>2430</v>
      </c>
      <c r="F1757" s="43">
        <f>IF(Table2[[#This Row],[M5B]]="",Table2[[#This Row],[M5B_h]],SUM(Table2[[#This Row],[M5B_h]],Table2[[#This Row],[M5B]]))</f>
        <v>0</v>
      </c>
      <c r="H1757" s="14" t="str">
        <f>IF(Table2[[#This Row],[M1A]]="","",Table2[[#This Row],[M1A]]-Table2[[#This Row],[AWAL]])</f>
        <v/>
      </c>
      <c r="J1757" s="14" t="str">
        <f>IF(Table2[[#This Row],[M2A]]="","",SUM(Table2[[#This Row],[M2A]]-Table2[[#This Row],[M2B_h]]))</f>
        <v/>
      </c>
      <c r="L1757" s="14" t="str">
        <f>IF(Table2[[#This Row],[M3A]]="","",SUM(Table2[[#This Row],[M3A]]-Table2[[#This Row],[M3B_h]]))</f>
        <v/>
      </c>
      <c r="N1757" s="14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0</v>
      </c>
      <c r="R1757" s="14">
        <f>SUM(Table2[[#This Row],[M2B]],Table2[[#This Row],[M2B_h]])</f>
        <v>0</v>
      </c>
      <c r="S1757" s="14">
        <f>SUM(Table2[[#This Row],[M3B]],Table2[[#This Row],[M3B_h]])</f>
        <v>0</v>
      </c>
      <c r="T1757" s="14">
        <f>SUM(Table2[[#This Row],[M4B]],Table2[[#This Row],[M4B_h]])</f>
        <v>0</v>
      </c>
    </row>
    <row r="1758" spans="1:20">
      <c r="A1758" s="11" t="str">
        <f>IF(Table2[[#This Row],[TT]]=0,"",ROW())</f>
        <v/>
      </c>
      <c r="B1758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58" s="17" t="s">
        <v>1442</v>
      </c>
      <c r="D1758" s="18">
        <v>0</v>
      </c>
      <c r="E1758" s="22" t="s">
        <v>116</v>
      </c>
      <c r="F1758" s="43">
        <f>IF(Table2[[#This Row],[M5B]]="",Table2[[#This Row],[M5B_h]],SUM(Table2[[#This Row],[M5B_h]],Table2[[#This Row],[M5B]]))</f>
        <v>0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0</v>
      </c>
      <c r="R1758" s="14">
        <f>SUM(Table2[[#This Row],[M2B]],Table2[[#This Row],[M2B_h]])</f>
        <v>0</v>
      </c>
      <c r="S1758" s="14">
        <f>SUM(Table2[[#This Row],[M3B]],Table2[[#This Row],[M3B_h]])</f>
        <v>0</v>
      </c>
      <c r="T1758" s="14">
        <f>SUM(Table2[[#This Row],[M4B]],Table2[[#This Row],[M4B_h]])</f>
        <v>0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59" s="17" t="s">
        <v>1443</v>
      </c>
      <c r="D1759" s="18">
        <v>3</v>
      </c>
      <c r="E1759" s="22" t="s">
        <v>2430</v>
      </c>
      <c r="F1759" s="43">
        <f>IF(Table2[[#This Row],[M5B]]="",Table2[[#This Row],[M5B_h]],SUM(Table2[[#This Row],[M5B_h]],Table2[[#This Row],[M5B]]))</f>
        <v>3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3</v>
      </c>
      <c r="R1759" s="14">
        <f>SUM(Table2[[#This Row],[M2B]],Table2[[#This Row],[M2B_h]])</f>
        <v>3</v>
      </c>
      <c r="S1759" s="14">
        <f>SUM(Table2[[#This Row],[M3B]],Table2[[#This Row],[M3B_h]])</f>
        <v>3</v>
      </c>
      <c r="T1759" s="14">
        <f>SUM(Table2[[#This Row],[M4B]],Table2[[#This Row],[M4B_h]])</f>
        <v>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60" s="17" t="s">
        <v>4576</v>
      </c>
      <c r="D1760" s="18">
        <v>6</v>
      </c>
      <c r="E1760" s="22" t="s">
        <v>83</v>
      </c>
      <c r="F1760" s="43">
        <f>IF(Table2[[#This Row],[M5B]]="",Table2[[#This Row],[M5B_h]],SUM(Table2[[#This Row],[M5B_h]],Table2[[#This Row],[M5B]]))</f>
        <v>6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6</v>
      </c>
      <c r="R1760" s="14">
        <f>SUM(Table2[[#This Row],[M2B]],Table2[[#This Row],[M2B_h]])</f>
        <v>6</v>
      </c>
      <c r="S1760" s="14">
        <f>SUM(Table2[[#This Row],[M3B]],Table2[[#This Row],[M3B_h]])</f>
        <v>6</v>
      </c>
      <c r="T1760" s="14">
        <f>SUM(Table2[[#This Row],[M4B]],Table2[[#This Row],[M4B_h]])</f>
        <v>6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61" s="17" t="s">
        <v>1444</v>
      </c>
      <c r="D1761" s="18">
        <v>5</v>
      </c>
      <c r="E1761" s="22" t="s">
        <v>83</v>
      </c>
      <c r="F1761" s="43">
        <f>IF(Table2[[#This Row],[M5B]]="",Table2[[#This Row],[M5B_h]],SUM(Table2[[#This Row],[M5B_h]],Table2[[#This Row],[M5B]]))</f>
        <v>5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5</v>
      </c>
      <c r="R1761" s="14">
        <f>SUM(Table2[[#This Row],[M2B]],Table2[[#This Row],[M2B_h]])</f>
        <v>5</v>
      </c>
      <c r="S1761" s="14">
        <f>SUM(Table2[[#This Row],[M3B]],Table2[[#This Row],[M3B_h]])</f>
        <v>5</v>
      </c>
      <c r="T1761" s="14">
        <f>SUM(Table2[[#This Row],[M4B]],Table2[[#This Row],[M4B_h]])</f>
        <v>5</v>
      </c>
    </row>
    <row r="1762" spans="1:20">
      <c r="A1762" s="13">
        <f>IF(Table2[[#This Row],[TT]]=0,"",ROW())</f>
        <v>1762</v>
      </c>
      <c r="B1762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62" s="16" t="s">
        <v>1445</v>
      </c>
      <c r="D1762" s="18">
        <v>23</v>
      </c>
      <c r="E1762" s="47" t="s">
        <v>2430</v>
      </c>
      <c r="F1762" s="43">
        <f>IF(Table2[[#This Row],[M5B]]="",Table2[[#This Row],[M5B_h]],SUM(Table2[[#This Row],[M5B_h]],Table2[[#This Row],[M5B]]))</f>
        <v>23</v>
      </c>
      <c r="H1762" s="14" t="str">
        <f>IF(Table2[[#This Row],[M1A]]="","",Table2[[#This Row],[M1A]]-Table2[[#This Row],[AWAL]])</f>
        <v/>
      </c>
      <c r="J1762" s="14" t="str">
        <f>IF(Table2[[#This Row],[M2A]]="","",SUM(Table2[[#This Row],[M2A]]-Table2[[#This Row],[M2B_h]]))</f>
        <v/>
      </c>
      <c r="L1762" s="14" t="str">
        <f>IF(Table2[[#This Row],[M3A]]="","",SUM(Table2[[#This Row],[M3A]]-Table2[[#This Row],[M3B_h]]))</f>
        <v/>
      </c>
      <c r="N1762" s="14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23</v>
      </c>
      <c r="R1762" s="14">
        <f>SUM(Table2[[#This Row],[M2B]],Table2[[#This Row],[M2B_h]])</f>
        <v>23</v>
      </c>
      <c r="S1762" s="14">
        <f>SUM(Table2[[#This Row],[M3B]],Table2[[#This Row],[M3B_h]])</f>
        <v>23</v>
      </c>
      <c r="T1762" s="14">
        <f>SUM(Table2[[#This Row],[M4B]],Table2[[#This Row],[M4B_h]])</f>
        <v>23</v>
      </c>
    </row>
    <row r="1763" spans="1:20">
      <c r="A1763" s="83" t="str">
        <f>IF(Table2[[#This Row],[TT]]=0,"",ROW())</f>
        <v/>
      </c>
      <c r="B1763" s="83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63" s="84" t="s">
        <v>4564</v>
      </c>
      <c r="D1763" s="85">
        <v>0</v>
      </c>
      <c r="E1763" s="86" t="s">
        <v>2430</v>
      </c>
      <c r="F1763" s="87">
        <f>IF(Table2[[#This Row],[M5B]]="",Table2[[#This Row],[M5B_h]],SUM(Table2[[#This Row],[M5B_h]],Table2[[#This Row],[M5B]]))</f>
        <v>0</v>
      </c>
      <c r="G1763" s="88"/>
      <c r="H1763" s="89" t="str">
        <f>IF(Table2[[#This Row],[M1A]]="","",Table2[[#This Row],[M1A]]-Table2[[#This Row],[AWAL]])</f>
        <v/>
      </c>
      <c r="I1763" s="88"/>
      <c r="J1763" s="89" t="str">
        <f>IF(Table2[[#This Row],[M2A]]="","",SUM(Table2[[#This Row],[M2A]]-Table2[[#This Row],[M2B_h]]))</f>
        <v/>
      </c>
      <c r="K1763" s="88"/>
      <c r="L1763" s="89" t="str">
        <f>IF(Table2[[#This Row],[M3A]]="","",SUM(Table2[[#This Row],[M3A]]-Table2[[#This Row],[M3B_h]]))</f>
        <v/>
      </c>
      <c r="M1763" s="88"/>
      <c r="N1763" s="89" t="str">
        <f>IF(Table2[[#This Row],[M4A]]="","",SUM(Table2[[#This Row],[M4A]]-Table2[[#This Row],[M4B_h]]))</f>
        <v/>
      </c>
      <c r="O1763" s="89"/>
      <c r="P1763" s="89" t="str">
        <f>IF(Table2[[#This Row],[M5A]]="","",SUM(Table2[[#This Row],[M5A]]-Table2[[#This Row],[M5B_h]]))</f>
        <v/>
      </c>
      <c r="Q1763" s="89">
        <f>SUM(Table2[[#This Row],[AWAL]],Table2[[#This Row],[M1B]])</f>
        <v>0</v>
      </c>
      <c r="R1763" s="89">
        <f>SUM(Table2[[#This Row],[M2B]],Table2[[#This Row],[M2B_h]])</f>
        <v>0</v>
      </c>
      <c r="S1763" s="89">
        <f>SUM(Table2[[#This Row],[M3B]],Table2[[#This Row],[M3B_h]])</f>
        <v>0</v>
      </c>
      <c r="T1763" s="89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64" s="17" t="s">
        <v>1446</v>
      </c>
      <c r="D1764" s="18">
        <v>12</v>
      </c>
      <c r="E1764" s="22" t="s">
        <v>116</v>
      </c>
      <c r="F1764" s="43">
        <f>IF(Table2[[#This Row],[M5B]]="",Table2[[#This Row],[M5B_h]],SUM(Table2[[#This Row],[M5B_h]],Table2[[#This Row],[M5B]]))</f>
        <v>12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12</v>
      </c>
      <c r="R1764" s="14">
        <f>SUM(Table2[[#This Row],[M2B]],Table2[[#This Row],[M2B_h]])</f>
        <v>12</v>
      </c>
      <c r="S1764" s="14">
        <f>SUM(Table2[[#This Row],[M3B]],Table2[[#This Row],[M3B_h]])</f>
        <v>12</v>
      </c>
      <c r="T1764" s="14">
        <f>SUM(Table2[[#This Row],[M4B]],Table2[[#This Row],[M4B_h]])</f>
        <v>12</v>
      </c>
    </row>
    <row r="1765" spans="1:20">
      <c r="A1765" s="13" t="str">
        <f>IF(Table2[[#This Row],[TT]]=0,"",ROW())</f>
        <v/>
      </c>
      <c r="B1765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65" s="16" t="s">
        <v>3263</v>
      </c>
      <c r="D1765" s="18">
        <v>0</v>
      </c>
      <c r="E1765" s="47" t="s">
        <v>2434</v>
      </c>
      <c r="F1765" s="43">
        <f>IF(Table2[[#This Row],[M5B]]="",Table2[[#This Row],[M5B_h]],SUM(Table2[[#This Row],[M5B_h]],Table2[[#This Row],[M5B]]))</f>
        <v>0</v>
      </c>
      <c r="H1765" s="14" t="str">
        <f>IF(Table2[[#This Row],[M1A]]="","",Table2[[#This Row],[M1A]]-Table2[[#This Row],[AWAL]])</f>
        <v/>
      </c>
      <c r="J1765" s="14" t="str">
        <f>IF(Table2[[#This Row],[M2A]]="","",SUM(Table2[[#This Row],[M2A]]-Table2[[#This Row],[M2B_h]]))</f>
        <v/>
      </c>
      <c r="L1765" s="14" t="str">
        <f>IF(Table2[[#This Row],[M3A]]="","",SUM(Table2[[#This Row],[M3A]]-Table2[[#This Row],[M3B_h]]))</f>
        <v/>
      </c>
      <c r="N1765" s="14" t="str">
        <f>IF(Table2[[#This Row],[M4A]]="","",SUM(Table2[[#This Row],[M4A]]-Table2[[#This Row],[M4B_h]]))</f>
        <v/>
      </c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0</v>
      </c>
      <c r="R1765" s="14">
        <f>SUM(Table2[[#This Row],[M2B]],Table2[[#This Row],[M2B_h]])</f>
        <v>0</v>
      </c>
      <c r="S1765" s="14">
        <f>SUM(Table2[[#This Row],[M3B]],Table2[[#This Row],[M3B_h]])</f>
        <v>0</v>
      </c>
      <c r="T1765" s="14">
        <f>SUM(Table2[[#This Row],[M4B]],Table2[[#This Row],[M4B_h]])</f>
        <v>0</v>
      </c>
    </row>
    <row r="1766" spans="1:20">
      <c r="A1766" s="13" t="str">
        <f>IF(Table2[[#This Row],[TT]]=0,"",ROW())</f>
        <v/>
      </c>
      <c r="B1766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66" s="16" t="s">
        <v>3264</v>
      </c>
      <c r="D1766" s="18">
        <v>0</v>
      </c>
      <c r="E1766" s="47" t="s">
        <v>2434</v>
      </c>
      <c r="F1766" s="43">
        <f>IF(Table2[[#This Row],[M5B]]="",Table2[[#This Row],[M5B_h]],SUM(Table2[[#This Row],[M5B_h]],Table2[[#This Row],[M5B]]))</f>
        <v>0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L1766" s="14" t="str">
        <f>IF(Table2[[#This Row],[M3A]]="","",SUM(Table2[[#This Row],[M3A]]-Table2[[#This Row],[M3B_h]]))</f>
        <v/>
      </c>
      <c r="N1766" s="14" t="str">
        <f>IF(Table2[[#This Row],[M4A]]="","",SUM(Table2[[#This Row],[M4A]]-Table2[[#This Row],[M4B_h]]))</f>
        <v/>
      </c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0</v>
      </c>
      <c r="R1766" s="14">
        <f>SUM(Table2[[#This Row],[M2B]],Table2[[#This Row],[M2B_h]])</f>
        <v>0</v>
      </c>
      <c r="S1766" s="14">
        <f>SUM(Table2[[#This Row],[M3B]],Table2[[#This Row],[M3B_h]])</f>
        <v>0</v>
      </c>
      <c r="T1766" s="14">
        <f>SUM(Table2[[#This Row],[M4B]],Table2[[#This Row],[M4B_h]])</f>
        <v>0</v>
      </c>
    </row>
    <row r="1767" spans="1:20">
      <c r="A1767" s="13">
        <f>IF(Table2[[#This Row],[TT]]=0,"",ROW())</f>
        <v>1767</v>
      </c>
      <c r="B1767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67" s="16" t="s">
        <v>1447</v>
      </c>
      <c r="D1767" s="25">
        <v>2</v>
      </c>
      <c r="E1767" s="47" t="s">
        <v>915</v>
      </c>
      <c r="F1767" s="43">
        <f>IF(Table2[[#This Row],[M5B]]="",Table2[[#This Row],[M5B_h]],SUM(Table2[[#This Row],[M5B_h]],Table2[[#This Row],[M5B]]))</f>
        <v>2</v>
      </c>
      <c r="H1767" s="14" t="str">
        <f>IF(Table2[[#This Row],[M1A]]="","",Table2[[#This Row],[M1A]]-Table2[[#This Row],[AWAL]])</f>
        <v/>
      </c>
      <c r="J1767" s="14" t="str">
        <f>IF(Table2[[#This Row],[M2A]]="","",SUM(Table2[[#This Row],[M2A]]-Table2[[#This Row],[M2B_h]]))</f>
        <v/>
      </c>
      <c r="L1767" s="14" t="str">
        <f>IF(Table2[[#This Row],[M3A]]="","",SUM(Table2[[#This Row],[M3A]]-Table2[[#This Row],[M3B_h]]))</f>
        <v/>
      </c>
      <c r="N1767" s="14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2</v>
      </c>
      <c r="R1767" s="14">
        <f>SUM(Table2[[#This Row],[M2B]],Table2[[#This Row],[M2B_h]])</f>
        <v>2</v>
      </c>
      <c r="S1767" s="14">
        <f>SUM(Table2[[#This Row],[M3B]],Table2[[#This Row],[M3B_h]])</f>
        <v>2</v>
      </c>
      <c r="T1767" s="14">
        <f>SUM(Table2[[#This Row],[M4B]],Table2[[#This Row],[M4B_h]])</f>
        <v>2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68" s="16" t="s">
        <v>1448</v>
      </c>
      <c r="D1768" s="25">
        <v>3</v>
      </c>
      <c r="E1768" s="47" t="s">
        <v>173</v>
      </c>
      <c r="F1768" s="43">
        <f>IF(Table2[[#This Row],[M5B]]="",Table2[[#This Row],[M5B_h]],SUM(Table2[[#This Row],[M5B_h]],Table2[[#This Row],[M5B]]))</f>
        <v>3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>
      <c r="A1769" s="13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69" s="16" t="s">
        <v>1449</v>
      </c>
      <c r="D1769" s="25">
        <v>3</v>
      </c>
      <c r="E1769" s="47" t="s">
        <v>19</v>
      </c>
      <c r="F1769" s="43">
        <f>IF(Table2[[#This Row],[M5B]]="",Table2[[#This Row],[M5B_h]],SUM(Table2[[#This Row],[M5B_h]],Table2[[#This Row],[M5B]]))</f>
        <v>3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70" s="17" t="s">
        <v>1450</v>
      </c>
      <c r="D1770" s="18">
        <v>1</v>
      </c>
      <c r="E1770" s="22" t="s">
        <v>131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71" s="17" t="s">
        <v>1451</v>
      </c>
      <c r="D1771" s="18">
        <v>16</v>
      </c>
      <c r="E1771" s="22" t="s">
        <v>173</v>
      </c>
      <c r="F1771" s="43">
        <f>IF(Table2[[#This Row],[M5B]]="",Table2[[#This Row],[M5B_h]],SUM(Table2[[#This Row],[M5B_h]],Table2[[#This Row],[M5B]]))</f>
        <v>15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K1771" s="12">
        <v>15</v>
      </c>
      <c r="L1771" s="12">
        <f>IF(Table2[[#This Row],[M3A]]="","",SUM(Table2[[#This Row],[M3A]]-Table2[[#This Row],[M3B_h]]))</f>
        <v>-1</v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16</v>
      </c>
      <c r="R1771" s="14">
        <f>SUM(Table2[[#This Row],[M2B]],Table2[[#This Row],[M2B_h]])</f>
        <v>16</v>
      </c>
      <c r="S1771" s="14">
        <f>SUM(Table2[[#This Row],[M3B]],Table2[[#This Row],[M3B_h]])</f>
        <v>15</v>
      </c>
      <c r="T1771" s="14">
        <f>SUM(Table2[[#This Row],[M4B]],Table2[[#This Row],[M4B_h]])</f>
        <v>15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72" s="17" t="s">
        <v>1452</v>
      </c>
      <c r="D1772" s="18">
        <v>27</v>
      </c>
      <c r="E1772" s="22" t="s">
        <v>39</v>
      </c>
      <c r="F1772" s="43">
        <f>IF(Table2[[#This Row],[M5B]]="",Table2[[#This Row],[M5B_h]],SUM(Table2[[#This Row],[M5B_h]],Table2[[#This Row],[M5B]]))</f>
        <v>26</v>
      </c>
      <c r="G1772" s="12">
        <v>26</v>
      </c>
      <c r="H1772" s="12">
        <f>IF(Table2[[#This Row],[M1A]]="","",Table2[[#This Row],[M1A]]-Table2[[#This Row],[AWAL]])</f>
        <v>-1</v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26</v>
      </c>
      <c r="R1772" s="14">
        <f>SUM(Table2[[#This Row],[M2B]],Table2[[#This Row],[M2B_h]])</f>
        <v>26</v>
      </c>
      <c r="S1772" s="14">
        <f>SUM(Table2[[#This Row],[M3B]],Table2[[#This Row],[M3B_h]])</f>
        <v>26</v>
      </c>
      <c r="T1772" s="14">
        <f>SUM(Table2[[#This Row],[M4B]],Table2[[#This Row],[M4B_h]])</f>
        <v>26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73" s="17" t="s">
        <v>1453</v>
      </c>
      <c r="D1773" s="18">
        <v>3</v>
      </c>
      <c r="E1773" s="22" t="s">
        <v>34</v>
      </c>
      <c r="F1773" s="43">
        <f>IF(Table2[[#This Row],[M5B]]="",Table2[[#This Row],[M5B_h]],SUM(Table2[[#This Row],[M5B_h]],Table2[[#This Row],[M5B]]))</f>
        <v>3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</v>
      </c>
      <c r="R1773" s="14">
        <f>SUM(Table2[[#This Row],[M2B]],Table2[[#This Row],[M2B_h]])</f>
        <v>3</v>
      </c>
      <c r="S1773" s="14">
        <f>SUM(Table2[[#This Row],[M3B]],Table2[[#This Row],[M3B_h]])</f>
        <v>3</v>
      </c>
      <c r="T1773" s="14">
        <f>SUM(Table2[[#This Row],[M4B]],Table2[[#This Row],[M4B_h]])</f>
        <v>3</v>
      </c>
    </row>
    <row r="1774" spans="1:20">
      <c r="A1774" s="11" t="str">
        <f>IF(Table2[[#This Row],[TT]]=0,"",ROW())</f>
        <v/>
      </c>
      <c r="B177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74" s="17" t="s">
        <v>3453</v>
      </c>
      <c r="D1774" s="18">
        <v>0</v>
      </c>
      <c r="E1774" s="22" t="s">
        <v>2637</v>
      </c>
      <c r="F1774" s="43">
        <f>IF(Table2[[#This Row],[M5B]]="",Table2[[#This Row],[M5B_h]],SUM(Table2[[#This Row],[M5B_h]],Table2[[#This Row],[M5B]]))</f>
        <v>0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0</v>
      </c>
      <c r="R1774" s="14">
        <f>SUM(Table2[[#This Row],[M2B]],Table2[[#This Row],[M2B_h]])</f>
        <v>0</v>
      </c>
      <c r="S1774" s="14">
        <f>SUM(Table2[[#This Row],[M3B]],Table2[[#This Row],[M3B_h]])</f>
        <v>0</v>
      </c>
      <c r="T1774" s="14">
        <f>SUM(Table2[[#This Row],[M4B]],Table2[[#This Row],[M4B_h]])</f>
        <v>0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75" s="17" t="s">
        <v>3481</v>
      </c>
      <c r="D1775" s="18">
        <v>4</v>
      </c>
      <c r="E1775" s="22" t="s">
        <v>2637</v>
      </c>
      <c r="F1775" s="43">
        <f>IF(Table2[[#This Row],[M5B]]="",Table2[[#This Row],[M5B_h]],SUM(Table2[[#This Row],[M5B_h]],Table2[[#This Row],[M5B]]))</f>
        <v>4</v>
      </c>
      <c r="H1775" s="12" t="str">
        <f>IF(Table2[[#This Row],[M1A]]="","",Table2[[#This Row],[M1A]]-Table2[[#This Row],[AWAL]])</f>
        <v/>
      </c>
      <c r="I1775" s="12">
        <v>4</v>
      </c>
      <c r="J1775" s="12">
        <f>IF(Table2[[#This Row],[M2A]]="","",SUM(Table2[[#This Row],[M2A]]-Table2[[#This Row],[M2B_h]]))</f>
        <v>0</v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4</v>
      </c>
      <c r="R1775" s="14">
        <f>SUM(Table2[[#This Row],[M2B]],Table2[[#This Row],[M2B_h]])</f>
        <v>4</v>
      </c>
      <c r="S1775" s="14">
        <f>SUM(Table2[[#This Row],[M3B]],Table2[[#This Row],[M3B_h]])</f>
        <v>4</v>
      </c>
      <c r="T1775" s="14">
        <f>SUM(Table2[[#This Row],[M4B]],Table2[[#This Row],[M4B_h]])</f>
        <v>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76" s="17" t="s">
        <v>3482</v>
      </c>
      <c r="D1776" s="18">
        <v>2</v>
      </c>
      <c r="E1776" s="22" t="s">
        <v>2637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I1776" s="12">
        <v>2</v>
      </c>
      <c r="J1776" s="12">
        <f>IF(Table2[[#This Row],[M2A]]="","",SUM(Table2[[#This Row],[M2A]]-Table2[[#This Row],[M2B_h]]))</f>
        <v>0</v>
      </c>
      <c r="K1776" s="12">
        <v>1</v>
      </c>
      <c r="L1776" s="12">
        <f>IF(Table2[[#This Row],[M3A]]="","",SUM(Table2[[#This Row],[M3A]]-Table2[[#This Row],[M3B_h]]))</f>
        <v>-1</v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2</v>
      </c>
      <c r="R1776" s="14">
        <f>SUM(Table2[[#This Row],[M2B]],Table2[[#This Row],[M2B_h]])</f>
        <v>2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>
        <f>IF(Table2[[#This Row],[TT]]=0,"",ROW())</f>
        <v>1777</v>
      </c>
      <c r="B1777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777" s="17" t="s">
        <v>4685</v>
      </c>
      <c r="D1777" s="18">
        <v>5</v>
      </c>
      <c r="E1777" s="22" t="s">
        <v>2637</v>
      </c>
      <c r="F1777" s="43">
        <f>IF(Table2[[#This Row],[M5B]]="",Table2[[#This Row],[M5B_h]],SUM(Table2[[#This Row],[M5B_h]],Table2[[#This Row],[M5B]]))</f>
        <v>1</v>
      </c>
      <c r="H1777" s="14" t="str">
        <f>IF(Table2[[#This Row],[M1A]]="","",Table2[[#This Row],[M1A]]-Table2[[#This Row],[AWAL]])</f>
        <v/>
      </c>
      <c r="I1777" s="12">
        <v>1</v>
      </c>
      <c r="J1777" s="14">
        <f>IF(Table2[[#This Row],[M2A]]="","",SUM(Table2[[#This Row],[M2A]]-Table2[[#This Row],[M2B_h]]))</f>
        <v>-4</v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1</v>
      </c>
      <c r="S1777" s="14">
        <f>SUM(Table2[[#This Row],[M3B]],Table2[[#This Row],[M3B_h]])</f>
        <v>1</v>
      </c>
      <c r="T1777" s="14">
        <f>SUM(Table2[[#This Row],[M4B]],Table2[[#This Row],[M4B_h]])</f>
        <v>1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78" s="17" t="s">
        <v>3484</v>
      </c>
      <c r="D1778" s="18">
        <v>2</v>
      </c>
      <c r="E1778" s="22" t="s">
        <v>2637</v>
      </c>
      <c r="F1778" s="43">
        <f>IF(Table2[[#This Row],[M5B]]="",Table2[[#This Row],[M5B_h]],SUM(Table2[[#This Row],[M5B_h]],Table2[[#This Row],[M5B]]))</f>
        <v>1</v>
      </c>
      <c r="H1778" s="12" t="str">
        <f>IF(Table2[[#This Row],[M1A]]="","",Table2[[#This Row],[M1A]]-Table2[[#This Row],[AWAL]])</f>
        <v/>
      </c>
      <c r="I1778" s="12">
        <v>2</v>
      </c>
      <c r="J1778" s="12">
        <f>IF(Table2[[#This Row],[M2A]]="","",SUM(Table2[[#This Row],[M2A]]-Table2[[#This Row],[M2B_h]]))</f>
        <v>0</v>
      </c>
      <c r="K1778" s="12">
        <v>1</v>
      </c>
      <c r="L1778" s="12">
        <f>IF(Table2[[#This Row],[M3A]]="","",SUM(Table2[[#This Row],[M3A]]-Table2[[#This Row],[M3B_h]]))</f>
        <v>-1</v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1</v>
      </c>
      <c r="T1778" s="14">
        <f>SUM(Table2[[#This Row],[M4B]],Table2[[#This Row],[M4B_h]])</f>
        <v>1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79" s="17" t="s">
        <v>3483</v>
      </c>
      <c r="D1779" s="18">
        <v>5</v>
      </c>
      <c r="E1779" s="22" t="s">
        <v>2637</v>
      </c>
      <c r="F1779" s="43">
        <f>IF(Table2[[#This Row],[M5B]]="",Table2[[#This Row],[M5B_h]],SUM(Table2[[#This Row],[M5B_h]],Table2[[#This Row],[M5B]]))</f>
        <v>4</v>
      </c>
      <c r="H1779" s="12" t="str">
        <f>IF(Table2[[#This Row],[M1A]]="","",Table2[[#This Row],[M1A]]-Table2[[#This Row],[AWAL]])</f>
        <v/>
      </c>
      <c r="I1779" s="12">
        <v>5</v>
      </c>
      <c r="J1779" s="12">
        <f>IF(Table2[[#This Row],[M2A]]="","",SUM(Table2[[#This Row],[M2A]]-Table2[[#This Row],[M2B_h]]))</f>
        <v>0</v>
      </c>
      <c r="K1779" s="12">
        <v>4</v>
      </c>
      <c r="L1779" s="12">
        <f>IF(Table2[[#This Row],[M3A]]="","",SUM(Table2[[#This Row],[M3A]]-Table2[[#This Row],[M3B_h]]))</f>
        <v>-1</v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5</v>
      </c>
      <c r="R1779" s="14">
        <f>SUM(Table2[[#This Row],[M2B]],Table2[[#This Row],[M2B_h]])</f>
        <v>5</v>
      </c>
      <c r="S1779" s="14">
        <f>SUM(Table2[[#This Row],[M3B]],Table2[[#This Row],[M3B_h]])</f>
        <v>4</v>
      </c>
      <c r="T1779" s="14">
        <f>SUM(Table2[[#This Row],[M4B]],Table2[[#This Row],[M4B_h]])</f>
        <v>4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80" s="17" t="s">
        <v>1454</v>
      </c>
      <c r="D1780" s="18">
        <v>2</v>
      </c>
      <c r="E1780" s="22" t="s">
        <v>38</v>
      </c>
      <c r="F1780" s="43">
        <f>IF(Table2[[#This Row],[M5B]]="",Table2[[#This Row],[M5B_h]],SUM(Table2[[#This Row],[M5B_h]],Table2[[#This Row],[M5B]]))</f>
        <v>2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2</v>
      </c>
      <c r="R1780" s="14">
        <f>SUM(Table2[[#This Row],[M2B]],Table2[[#This Row],[M2B_h]])</f>
        <v>2</v>
      </c>
      <c r="S1780" s="14">
        <f>SUM(Table2[[#This Row],[M3B]],Table2[[#This Row],[M3B_h]])</f>
        <v>2</v>
      </c>
      <c r="T1780" s="14">
        <f>SUM(Table2[[#This Row],[M4B]],Table2[[#This Row],[M4B_h]])</f>
        <v>2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81" s="16" t="s">
        <v>1455</v>
      </c>
      <c r="D1781" s="18">
        <v>3</v>
      </c>
      <c r="E1781" s="47" t="s">
        <v>11</v>
      </c>
      <c r="F1781" s="43">
        <f>IF(Table2[[#This Row],[M5B]]="",Table2[[#This Row],[M5B_h]],SUM(Table2[[#This Row],[M5B_h]],Table2[[#This Row],[M5B]]))</f>
        <v>3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3</v>
      </c>
      <c r="R1781" s="14">
        <f>SUM(Table2[[#This Row],[M2B]],Table2[[#This Row],[M2B_h]])</f>
        <v>3</v>
      </c>
      <c r="S1781" s="14">
        <f>SUM(Table2[[#This Row],[M3B]],Table2[[#This Row],[M3B_h]])</f>
        <v>3</v>
      </c>
      <c r="T1781" s="14">
        <f>SUM(Table2[[#This Row],[M4B]],Table2[[#This Row],[M4B_h]])</f>
        <v>3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782" s="17" t="s">
        <v>4604</v>
      </c>
      <c r="D1782" s="18">
        <v>6</v>
      </c>
      <c r="E1782" s="22">
        <v>240</v>
      </c>
      <c r="F1782" s="43">
        <f>IF(Table2[[#This Row],[M5B]]="",Table2[[#This Row],[M5B_h]],SUM(Table2[[#This Row],[M5B_h]],Table2[[#This Row],[M5B]]))</f>
        <v>6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6</v>
      </c>
      <c r="R1782" s="14">
        <f>SUM(Table2[[#This Row],[M2B]],Table2[[#This Row],[M2B_h]])</f>
        <v>6</v>
      </c>
      <c r="S1782" s="14">
        <f>SUM(Table2[[#This Row],[M3B]],Table2[[#This Row],[M3B_h]])</f>
        <v>6</v>
      </c>
      <c r="T1782" s="14">
        <f>SUM(Table2[[#This Row],[M4B]],Table2[[#This Row],[M4B_h]])</f>
        <v>6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783" s="17" t="s">
        <v>4605</v>
      </c>
      <c r="D1783" s="18">
        <v>6</v>
      </c>
      <c r="E1783" s="22">
        <v>240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784" s="17" t="s">
        <v>4606</v>
      </c>
      <c r="D1784" s="18">
        <v>2</v>
      </c>
      <c r="E1784" s="22">
        <v>240</v>
      </c>
      <c r="F1784" s="43">
        <f>IF(Table2[[#This Row],[M5B]]="",Table2[[#This Row],[M5B_h]],SUM(Table2[[#This Row],[M5B_h]],Table2[[#This Row],[M5B]]))</f>
        <v>2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2</v>
      </c>
      <c r="R1784" s="14">
        <f>SUM(Table2[[#This Row],[M2B]],Table2[[#This Row],[M2B_h]])</f>
        <v>2</v>
      </c>
      <c r="S1784" s="14">
        <f>SUM(Table2[[#This Row],[M3B]],Table2[[#This Row],[M3B_h]])</f>
        <v>2</v>
      </c>
      <c r="T1784" s="14">
        <f>SUM(Table2[[#This Row],[M4B]],Table2[[#This Row],[M4B_h]])</f>
        <v>2</v>
      </c>
    </row>
    <row r="1785" spans="1:20">
      <c r="A1785" s="13" t="str">
        <f>IF(Table2[[#This Row],[TT]]=0,"",ROW())</f>
        <v/>
      </c>
      <c r="B1785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85" s="16" t="s">
        <v>2959</v>
      </c>
      <c r="D1785" s="18">
        <v>0</v>
      </c>
      <c r="E1785" s="47" t="s">
        <v>2562</v>
      </c>
      <c r="F1785" s="43">
        <f>IF(Table2[[#This Row],[M5B]]="",Table2[[#This Row],[M5B_h]],SUM(Table2[[#This Row],[M5B_h]],Table2[[#This Row],[M5B]]))</f>
        <v>0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0</v>
      </c>
      <c r="R1785" s="14">
        <f>SUM(Table2[[#This Row],[M2B]],Table2[[#This Row],[M2B_h]])</f>
        <v>0</v>
      </c>
      <c r="S1785" s="14">
        <f>SUM(Table2[[#This Row],[M3B]],Table2[[#This Row],[M3B_h]])</f>
        <v>0</v>
      </c>
      <c r="T1785" s="14">
        <f>SUM(Table2[[#This Row],[M4B]],Table2[[#This Row],[M4B_h]])</f>
        <v>0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86" s="17" t="s">
        <v>4366</v>
      </c>
      <c r="D1786" s="18">
        <v>2</v>
      </c>
      <c r="E1786" s="22" t="s">
        <v>2623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87" s="17" t="s">
        <v>4360</v>
      </c>
      <c r="D1787" s="18">
        <v>1</v>
      </c>
      <c r="E1787" s="22" t="s">
        <v>2623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88" s="17" t="s">
        <v>4361</v>
      </c>
      <c r="D1788" s="18">
        <v>3</v>
      </c>
      <c r="E1788" s="22" t="s">
        <v>2623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789" s="17" t="s">
        <v>4362</v>
      </c>
      <c r="D1789" s="18">
        <v>1</v>
      </c>
      <c r="E1789" s="22" t="s">
        <v>2623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790" s="17" t="s">
        <v>4365</v>
      </c>
      <c r="D1790" s="18">
        <v>2</v>
      </c>
      <c r="E1790" s="22" t="s">
        <v>2623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91" s="17" t="s">
        <v>4364</v>
      </c>
      <c r="D1791" s="18">
        <v>2</v>
      </c>
      <c r="E1791" s="22" t="s">
        <v>2623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3">
        <f>IF(Table2[[#This Row],[TT]]=0,"",ROW())</f>
        <v>1792</v>
      </c>
      <c r="B179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92" s="16" t="s">
        <v>4363</v>
      </c>
      <c r="D1792" s="18">
        <v>1</v>
      </c>
      <c r="E1792" s="22" t="s">
        <v>2623</v>
      </c>
      <c r="F1792" s="43">
        <f>IF(Table2[[#This Row],[M5B]]="",Table2[[#This Row],[M5B_h]],SUM(Table2[[#This Row],[M5B_h]],Table2[[#This Row],[M5B]]))</f>
        <v>1</v>
      </c>
      <c r="H1792" s="14" t="str">
        <f>IF(Table2[[#This Row],[M1A]]="","",Table2[[#This Row],[M1A]]-Table2[[#This Row],[AWAL]])</f>
        <v/>
      </c>
      <c r="J1792" s="14" t="str">
        <f>IF(Table2[[#This Row],[M2A]]="","",SUM(Table2[[#This Row],[M2A]]-Table2[[#This Row],[M2B_h]]))</f>
        <v/>
      </c>
      <c r="L1792" s="14" t="str">
        <f>IF(Table2[[#This Row],[M3A]]="","",SUM(Table2[[#This Row],[M3A]]-Table2[[#This Row],[M3B_h]]))</f>
        <v/>
      </c>
      <c r="N1792" s="14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93" s="16" t="s">
        <v>4319</v>
      </c>
      <c r="D1793" s="18">
        <v>7</v>
      </c>
      <c r="E1793" s="22" t="s">
        <v>2623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94" s="16" t="s">
        <v>4320</v>
      </c>
      <c r="D1794" s="18">
        <v>3</v>
      </c>
      <c r="E1794" s="22" t="s">
        <v>2623</v>
      </c>
      <c r="F1794" s="43">
        <f>IF(Table2[[#This Row],[M5B]]="",Table2[[#This Row],[M5B_h]],SUM(Table2[[#This Row],[M5B_h]],Table2[[#This Row],[M5B]]))</f>
        <v>3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3</v>
      </c>
      <c r="R1794" s="14">
        <f>SUM(Table2[[#This Row],[M2B]],Table2[[#This Row],[M2B_h]])</f>
        <v>3</v>
      </c>
      <c r="S1794" s="14">
        <f>SUM(Table2[[#This Row],[M3B]],Table2[[#This Row],[M3B_h]])</f>
        <v>3</v>
      </c>
      <c r="T1794" s="14">
        <f>SUM(Table2[[#This Row],[M4B]],Table2[[#This Row],[M4B_h]])</f>
        <v>3</v>
      </c>
    </row>
    <row r="1795" spans="1:20">
      <c r="A1795" s="13" t="str">
        <f>IF(Table2[[#This Row],[TT]]=0,"",ROW())</f>
        <v/>
      </c>
      <c r="B179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795" s="16" t="s">
        <v>1456</v>
      </c>
      <c r="D1795" s="18">
        <v>0</v>
      </c>
      <c r="E1795" s="22" t="s">
        <v>28</v>
      </c>
      <c r="F1795" s="43">
        <f>IF(Table2[[#This Row],[M5B]]="",Table2[[#This Row],[M5B_h]],SUM(Table2[[#This Row],[M5B_h]],Table2[[#This Row],[M5B]]))</f>
        <v>0</v>
      </c>
      <c r="G1795" s="12">
        <v>1</v>
      </c>
      <c r="H1795" s="14">
        <f>IF(Table2[[#This Row],[M1A]]="","",Table2[[#This Row],[M1A]]-Table2[[#This Row],[AWAL]])</f>
        <v>1</v>
      </c>
      <c r="J1795" s="14" t="str">
        <f>IF(Table2[[#This Row],[M2A]]="","",SUM(Table2[[#This Row],[M2A]]-Table2[[#This Row],[M2B_h]]))</f>
        <v/>
      </c>
      <c r="K1795" s="12">
        <v>0</v>
      </c>
      <c r="L1795" s="14">
        <f>IF(Table2[[#This Row],[M3A]]="","",SUM(Table2[[#This Row],[M3A]]-Table2[[#This Row],[M3B_h]]))</f>
        <v>-1</v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796" s="16" t="s">
        <v>1457</v>
      </c>
      <c r="D1796" s="18">
        <v>0</v>
      </c>
      <c r="E1796" s="22" t="s">
        <v>28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97" s="16" t="s">
        <v>1458</v>
      </c>
      <c r="D1797" s="18">
        <v>20</v>
      </c>
      <c r="E1797" s="22">
        <v>240</v>
      </c>
      <c r="F1797" s="43">
        <f>IF(Table2[[#This Row],[M5B]]="",Table2[[#This Row],[M5B_h]],SUM(Table2[[#This Row],[M5B_h]],Table2[[#This Row],[M5B]]))</f>
        <v>20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20</v>
      </c>
      <c r="R1797" s="14">
        <f>SUM(Table2[[#This Row],[M2B]],Table2[[#This Row],[M2B_h]])</f>
        <v>20</v>
      </c>
      <c r="S1797" s="14">
        <f>SUM(Table2[[#This Row],[M3B]],Table2[[#This Row],[M3B_h]])</f>
        <v>20</v>
      </c>
      <c r="T1797" s="14">
        <f>SUM(Table2[[#This Row],[M4B]],Table2[[#This Row],[M4B_h]])</f>
        <v>20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98" s="17" t="s">
        <v>1459</v>
      </c>
      <c r="D1798" s="18">
        <v>2</v>
      </c>
      <c r="E1798" s="22" t="s">
        <v>141</v>
      </c>
      <c r="F1798" s="43">
        <f>IF(Table2[[#This Row],[M5B]]="",Table2[[#This Row],[M5B_h]],SUM(Table2[[#This Row],[M5B_h]],Table2[[#This Row],[M5B]]))</f>
        <v>2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2</v>
      </c>
      <c r="R1798" s="14">
        <f>SUM(Table2[[#This Row],[M2B]],Table2[[#This Row],[M2B_h]])</f>
        <v>2</v>
      </c>
      <c r="S1798" s="14">
        <f>SUM(Table2[[#This Row],[M3B]],Table2[[#This Row],[M3B_h]])</f>
        <v>2</v>
      </c>
      <c r="T1798" s="14">
        <f>SUM(Table2[[#This Row],[M4B]],Table2[[#This Row],[M4B_h]])</f>
        <v>2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799" s="17" t="s">
        <v>4644</v>
      </c>
      <c r="D1799" s="18">
        <v>5</v>
      </c>
      <c r="E1799" s="22">
        <v>240</v>
      </c>
      <c r="F1799" s="43">
        <f>IF(Table2[[#This Row],[M5B]]="",Table2[[#This Row],[M5B_h]],SUM(Table2[[#This Row],[M5B_h]],Table2[[#This Row],[M5B]]))</f>
        <v>5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5</v>
      </c>
      <c r="R1799" s="14">
        <f>SUM(Table2[[#This Row],[M2B]],Table2[[#This Row],[M2B_h]])</f>
        <v>5</v>
      </c>
      <c r="S1799" s="14">
        <f>SUM(Table2[[#This Row],[M3B]],Table2[[#This Row],[M3B_h]])</f>
        <v>5</v>
      </c>
      <c r="T1799" s="14">
        <f>SUM(Table2[[#This Row],[M4B]],Table2[[#This Row],[M4B_h]])</f>
        <v>5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00" s="17" t="s">
        <v>1460</v>
      </c>
      <c r="D1800" s="18">
        <v>2</v>
      </c>
      <c r="E1800" s="22">
        <v>240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01" s="17" t="s">
        <v>2426</v>
      </c>
      <c r="D1801" s="18">
        <v>12</v>
      </c>
      <c r="E1801" s="22">
        <v>240</v>
      </c>
      <c r="F1801" s="43">
        <f>IF(Table2[[#This Row],[M5B]]="",Table2[[#This Row],[M5B_h]],SUM(Table2[[#This Row],[M5B_h]],Table2[[#This Row],[M5B]]))</f>
        <v>12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12</v>
      </c>
      <c r="R1801" s="14">
        <f>SUM(Table2[[#This Row],[M2B]],Table2[[#This Row],[M2B_h]])</f>
        <v>12</v>
      </c>
      <c r="S1801" s="14">
        <f>SUM(Table2[[#This Row],[M3B]],Table2[[#This Row],[M3B_h]])</f>
        <v>12</v>
      </c>
      <c r="T1801" s="14">
        <f>SUM(Table2[[#This Row],[M4B]],Table2[[#This Row],[M4B_h]])</f>
        <v>12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02" s="17" t="s">
        <v>3416</v>
      </c>
      <c r="D1802" s="18">
        <v>8</v>
      </c>
      <c r="E1802" s="22">
        <v>240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03" s="17" t="s">
        <v>1461</v>
      </c>
      <c r="D1803" s="18">
        <v>6</v>
      </c>
      <c r="E1803" s="22" t="s">
        <v>58</v>
      </c>
      <c r="F1803" s="43">
        <f>IF(Table2[[#This Row],[M5B]]="",Table2[[#This Row],[M5B_h]],SUM(Table2[[#This Row],[M5B_h]],Table2[[#This Row],[M5B]]))</f>
        <v>6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6</v>
      </c>
      <c r="R1803" s="14">
        <f>SUM(Table2[[#This Row],[M2B]],Table2[[#This Row],[M2B_h]])</f>
        <v>6</v>
      </c>
      <c r="S1803" s="14">
        <f>SUM(Table2[[#This Row],[M3B]],Table2[[#This Row],[M3B_h]])</f>
        <v>6</v>
      </c>
      <c r="T1803" s="14">
        <f>SUM(Table2[[#This Row],[M4B]],Table2[[#This Row],[M4B_h]])</f>
        <v>6</v>
      </c>
    </row>
    <row r="1804" spans="1:20">
      <c r="A1804" s="11" t="str">
        <f>IF(Table2[[#This Row],[TT]]=0,"",ROW())</f>
        <v/>
      </c>
      <c r="B180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04" s="17" t="s">
        <v>1462</v>
      </c>
      <c r="D1804" s="18">
        <v>0</v>
      </c>
      <c r="E1804" s="22" t="s">
        <v>441</v>
      </c>
      <c r="F1804" s="43">
        <f>IF(Table2[[#This Row],[M5B]]="",Table2[[#This Row],[M5B_h]],SUM(Table2[[#This Row],[M5B_h]],Table2[[#This Row],[M5B]]))</f>
        <v>0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0</v>
      </c>
      <c r="R1804" s="14">
        <f>SUM(Table2[[#This Row],[M2B]],Table2[[#This Row],[M2B_h]])</f>
        <v>0</v>
      </c>
      <c r="S1804" s="14">
        <f>SUM(Table2[[#This Row],[M3B]],Table2[[#This Row],[M3B_h]])</f>
        <v>0</v>
      </c>
      <c r="T1804" s="14">
        <f>SUM(Table2[[#This Row],[M4B]],Table2[[#This Row],[M4B_h]])</f>
        <v>0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05" s="17" t="s">
        <v>1463</v>
      </c>
      <c r="D1805" s="18">
        <v>9</v>
      </c>
      <c r="E1805" s="22" t="s">
        <v>34</v>
      </c>
      <c r="F1805" s="43">
        <f>IF(Table2[[#This Row],[M5B]]="",Table2[[#This Row],[M5B_h]],SUM(Table2[[#This Row],[M5B_h]],Table2[[#This Row],[M5B]]))</f>
        <v>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9</v>
      </c>
      <c r="R1805" s="14">
        <f>SUM(Table2[[#This Row],[M2B]],Table2[[#This Row],[M2B_h]])</f>
        <v>9</v>
      </c>
      <c r="S1805" s="14">
        <f>SUM(Table2[[#This Row],[M3B]],Table2[[#This Row],[M3B_h]])</f>
        <v>9</v>
      </c>
      <c r="T1805" s="14">
        <f>SUM(Table2[[#This Row],[M4B]],Table2[[#This Row],[M4B_h]])</f>
        <v>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06" s="17" t="s">
        <v>1464</v>
      </c>
      <c r="D1806" s="18">
        <v>1</v>
      </c>
      <c r="E1806" s="22" t="s">
        <v>141</v>
      </c>
      <c r="F1806" s="43">
        <f>IF(Table2[[#This Row],[M5B]]="",Table2[[#This Row],[M5B_h]],SUM(Table2[[#This Row],[M5B_h]],Table2[[#This Row],[M5B]]))</f>
        <v>1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3" t="str">
        <f>IF(Table2[[#This Row],[TT]]=0,"",ROW())</f>
        <v/>
      </c>
      <c r="B1807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07" s="17" t="s">
        <v>4577</v>
      </c>
      <c r="D1807" s="18">
        <v>1</v>
      </c>
      <c r="E1807" s="22" t="s">
        <v>2623</v>
      </c>
      <c r="F1807" s="43">
        <f>IF(Table2[[#This Row],[M5B]]="",Table2[[#This Row],[M5B_h]],SUM(Table2[[#This Row],[M5B_h]],Table2[[#This Row],[M5B]]))</f>
        <v>0</v>
      </c>
      <c r="H1807" s="14" t="str">
        <f>IF(Table2[[#This Row],[M1A]]="","",Table2[[#This Row],[M1A]]-Table2[[#This Row],[AWAL]])</f>
        <v/>
      </c>
      <c r="I1807" s="12">
        <v>0</v>
      </c>
      <c r="J1807" s="14">
        <f>IF(Table2[[#This Row],[M2A]]="","",SUM(Table2[[#This Row],[M2A]]-Table2[[#This Row],[M2B_h]]))</f>
        <v>-1</v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0</v>
      </c>
      <c r="S1807" s="14">
        <f>SUM(Table2[[#This Row],[M3B]],Table2[[#This Row],[M3B_h]])</f>
        <v>0</v>
      </c>
      <c r="T1807" s="14">
        <f>SUM(Table2[[#This Row],[M4B]],Table2[[#This Row],[M4B_h]])</f>
        <v>0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1808" s="17" t="s">
        <v>4578</v>
      </c>
      <c r="D1808" s="18">
        <v>3</v>
      </c>
      <c r="E1808" s="22" t="s">
        <v>2623</v>
      </c>
      <c r="F1808" s="43">
        <f>IF(Table2[[#This Row],[M5B]]="",Table2[[#This Row],[M5B_h]],SUM(Table2[[#This Row],[M5B_h]],Table2[[#This Row],[M5B]]))</f>
        <v>2</v>
      </c>
      <c r="H1808" s="14" t="str">
        <f>IF(Table2[[#This Row],[M1A]]="","",Table2[[#This Row],[M1A]]-Table2[[#This Row],[AWAL]])</f>
        <v/>
      </c>
      <c r="I1808" s="12">
        <v>2</v>
      </c>
      <c r="J1808" s="14">
        <f>IF(Table2[[#This Row],[M2A]]="","",SUM(Table2[[#This Row],[M2A]]-Table2[[#This Row],[M2B_h]]))</f>
        <v>-1</v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09" s="17" t="s">
        <v>1465</v>
      </c>
      <c r="D1809" s="18">
        <v>1</v>
      </c>
      <c r="E1809" s="22" t="s">
        <v>133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10" s="17" t="s">
        <v>4727</v>
      </c>
      <c r="D1810" s="18"/>
      <c r="E1810" s="22">
        <v>240</v>
      </c>
      <c r="F1810" s="43">
        <f>IF(Table2[[#This Row],[M5B]]="",Table2[[#This Row],[M5B_h]],SUM(Table2[[#This Row],[M5B_h]],Table2[[#This Row],[M5B]]))</f>
        <v>2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K1810" s="12">
        <v>2</v>
      </c>
      <c r="L1810" s="12">
        <f>IF(Table2[[#This Row],[M3A]]="","",SUM(Table2[[#This Row],[M3A]]-Table2[[#This Row],[M3B_h]]))</f>
        <v>2</v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0</v>
      </c>
      <c r="R1810" s="14">
        <f>SUM(Table2[[#This Row],[M2B]],Table2[[#This Row],[M2B_h]])</f>
        <v>0</v>
      </c>
      <c r="S1810" s="14">
        <f>SUM(Table2[[#This Row],[M3B]],Table2[[#This Row],[M3B_h]])</f>
        <v>2</v>
      </c>
      <c r="T1810" s="14">
        <f>SUM(Table2[[#This Row],[M4B]],Table2[[#This Row],[M4B_h]])</f>
        <v>2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11" s="17" t="s">
        <v>4728</v>
      </c>
      <c r="D1811" s="18"/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K1811" s="12">
        <v>2</v>
      </c>
      <c r="L1811" s="12">
        <f>IF(Table2[[#This Row],[M3A]]="","",SUM(Table2[[#This Row],[M3A]]-Table2[[#This Row],[M3B_h]]))</f>
        <v>2</v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0</v>
      </c>
      <c r="R1811" s="14">
        <f>SUM(Table2[[#This Row],[M2B]],Table2[[#This Row],[M2B_h]])</f>
        <v>0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12" s="17" t="s">
        <v>4729</v>
      </c>
      <c r="D1812" s="18"/>
      <c r="E1812" s="22">
        <v>240</v>
      </c>
      <c r="F1812" s="43">
        <f>IF(Table2[[#This Row],[M5B]]="",Table2[[#This Row],[M5B_h]],SUM(Table2[[#This Row],[M5B_h]],Table2[[#This Row],[M5B]]))</f>
        <v>2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K1812" s="12">
        <v>2</v>
      </c>
      <c r="L1812" s="12">
        <f>IF(Table2[[#This Row],[M3A]]="","",SUM(Table2[[#This Row],[M3A]]-Table2[[#This Row],[M3B_h]]))</f>
        <v>2</v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2</v>
      </c>
      <c r="T1812" s="14">
        <f>SUM(Table2[[#This Row],[M4B]],Table2[[#This Row],[M4B_h]])</f>
        <v>2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13" s="17" t="s">
        <v>4730</v>
      </c>
      <c r="D1813" s="18"/>
      <c r="E1813" s="22">
        <v>240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K1813" s="12">
        <v>2</v>
      </c>
      <c r="L1813" s="12">
        <f>IF(Table2[[#This Row],[M3A]]="","",SUM(Table2[[#This Row],[M3A]]-Table2[[#This Row],[M3B_h]]))</f>
        <v>2</v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0</v>
      </c>
      <c r="R1813" s="14">
        <f>SUM(Table2[[#This Row],[M2B]],Table2[[#This Row],[M2B_h]])</f>
        <v>0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14" s="17" t="s">
        <v>1466</v>
      </c>
      <c r="D1814" s="18">
        <v>3</v>
      </c>
      <c r="E1814" s="22" t="s">
        <v>788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15" s="17" t="s">
        <v>1467</v>
      </c>
      <c r="D1815" s="18">
        <v>4</v>
      </c>
      <c r="E1815" s="22" t="s">
        <v>56</v>
      </c>
      <c r="F1815" s="43">
        <f>IF(Table2[[#This Row],[M5B]]="",Table2[[#This Row],[M5B_h]],SUM(Table2[[#This Row],[M5B_h]],Table2[[#This Row],[M5B]]))</f>
        <v>4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4</v>
      </c>
      <c r="R1815" s="14">
        <f>SUM(Table2[[#This Row],[M2B]],Table2[[#This Row],[M2B_h]])</f>
        <v>4</v>
      </c>
      <c r="S1815" s="14">
        <f>SUM(Table2[[#This Row],[M3B]],Table2[[#This Row],[M3B_h]])</f>
        <v>4</v>
      </c>
      <c r="T1815" s="14">
        <f>SUM(Table2[[#This Row],[M4B]],Table2[[#This Row],[M4B_h]])</f>
        <v>4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16" s="17" t="s">
        <v>1468</v>
      </c>
      <c r="D1816" s="18">
        <v>2</v>
      </c>
      <c r="E1816" s="22" t="s">
        <v>190</v>
      </c>
      <c r="F1816" s="43">
        <f>IF(Table2[[#This Row],[M5B]]="",Table2[[#This Row],[M5B_h]],SUM(Table2[[#This Row],[M5B_h]],Table2[[#This Row],[M5B]]))</f>
        <v>2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</v>
      </c>
      <c r="R1816" s="14">
        <f>SUM(Table2[[#This Row],[M2B]],Table2[[#This Row],[M2B_h]])</f>
        <v>2</v>
      </c>
      <c r="S1816" s="14">
        <f>SUM(Table2[[#This Row],[M3B]],Table2[[#This Row],[M3B_h]])</f>
        <v>2</v>
      </c>
      <c r="T1816" s="14">
        <f>SUM(Table2[[#This Row],[M4B]],Table2[[#This Row],[M4B_h]])</f>
        <v>2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17" s="17" t="s">
        <v>1469</v>
      </c>
      <c r="D1817" s="18">
        <v>1</v>
      </c>
      <c r="E1817" s="22" t="s">
        <v>915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18" s="17" t="s">
        <v>1470</v>
      </c>
      <c r="D1818" s="18">
        <v>7</v>
      </c>
      <c r="E1818" s="22" t="s">
        <v>165</v>
      </c>
      <c r="F1818" s="43">
        <f>IF(Table2[[#This Row],[M5B]]="",Table2[[#This Row],[M5B_h]],SUM(Table2[[#This Row],[M5B_h]],Table2[[#This Row],[M5B]]))</f>
        <v>7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7</v>
      </c>
      <c r="R1818" s="14">
        <f>SUM(Table2[[#This Row],[M2B]],Table2[[#This Row],[M2B_h]])</f>
        <v>7</v>
      </c>
      <c r="S1818" s="14">
        <f>SUM(Table2[[#This Row],[M3B]],Table2[[#This Row],[M3B_h]])</f>
        <v>7</v>
      </c>
      <c r="T1818" s="14">
        <f>SUM(Table2[[#This Row],[M4B]],Table2[[#This Row],[M4B_h]])</f>
        <v>7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19" s="17" t="s">
        <v>1471</v>
      </c>
      <c r="D1819" s="18">
        <v>1</v>
      </c>
      <c r="E1819" s="22" t="s">
        <v>43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20" s="17" t="s">
        <v>1472</v>
      </c>
      <c r="D1820" s="18">
        <v>8</v>
      </c>
      <c r="E1820" s="22" t="s">
        <v>198</v>
      </c>
      <c r="F1820" s="43">
        <f>IF(Table2[[#This Row],[M5B]]="",Table2[[#This Row],[M5B_h]],SUM(Table2[[#This Row],[M5B_h]],Table2[[#This Row],[M5B]]))</f>
        <v>8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8</v>
      </c>
      <c r="R1820" s="14">
        <f>SUM(Table2[[#This Row],[M2B]],Table2[[#This Row],[M2B_h]])</f>
        <v>8</v>
      </c>
      <c r="S1820" s="14">
        <f>SUM(Table2[[#This Row],[M3B]],Table2[[#This Row],[M3B_h]])</f>
        <v>8</v>
      </c>
      <c r="T1820" s="14">
        <f>SUM(Table2[[#This Row],[M4B]],Table2[[#This Row],[M4B_h]])</f>
        <v>8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21" s="17" t="s">
        <v>1473</v>
      </c>
      <c r="D1821" s="18">
        <v>23</v>
      </c>
      <c r="E1821" s="22" t="s">
        <v>272</v>
      </c>
      <c r="F1821" s="43">
        <f>IF(Table2[[#This Row],[M5B]]="",Table2[[#This Row],[M5B_h]],SUM(Table2[[#This Row],[M5B_h]],Table2[[#This Row],[M5B]]))</f>
        <v>23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23</v>
      </c>
      <c r="R1821" s="14">
        <f>SUM(Table2[[#This Row],[M2B]],Table2[[#This Row],[M2B_h]])</f>
        <v>23</v>
      </c>
      <c r="S1821" s="14">
        <f>SUM(Table2[[#This Row],[M3B]],Table2[[#This Row],[M3B_h]])</f>
        <v>23</v>
      </c>
      <c r="T1821" s="14">
        <f>SUM(Table2[[#This Row],[M4B]],Table2[[#This Row],[M4B_h]])</f>
        <v>23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22" s="17" t="s">
        <v>1474</v>
      </c>
      <c r="D1822" s="18">
        <v>31</v>
      </c>
      <c r="E1822" s="22" t="s">
        <v>188</v>
      </c>
      <c r="F1822" s="43">
        <f>IF(Table2[[#This Row],[M5B]]="",Table2[[#This Row],[M5B_h]],SUM(Table2[[#This Row],[M5B_h]],Table2[[#This Row],[M5B]]))</f>
        <v>31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31</v>
      </c>
      <c r="R1822" s="14">
        <f>SUM(Table2[[#This Row],[M2B]],Table2[[#This Row],[M2B_h]])</f>
        <v>31</v>
      </c>
      <c r="S1822" s="14">
        <f>SUM(Table2[[#This Row],[M3B]],Table2[[#This Row],[M3B_h]])</f>
        <v>31</v>
      </c>
      <c r="T1822" s="14">
        <f>SUM(Table2[[#This Row],[M4B]],Table2[[#This Row],[M4B_h]])</f>
        <v>31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23" s="17" t="s">
        <v>1475</v>
      </c>
      <c r="D1823" s="18">
        <v>31</v>
      </c>
      <c r="E1823" s="22" t="s">
        <v>340</v>
      </c>
      <c r="F1823" s="43">
        <f>IF(Table2[[#This Row],[M5B]]="",Table2[[#This Row],[M5B_h]],SUM(Table2[[#This Row],[M5B_h]],Table2[[#This Row],[M5B]]))</f>
        <v>31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31</v>
      </c>
      <c r="R1823" s="14">
        <f>SUM(Table2[[#This Row],[M2B]],Table2[[#This Row],[M2B_h]])</f>
        <v>31</v>
      </c>
      <c r="S1823" s="14">
        <f>SUM(Table2[[#This Row],[M3B]],Table2[[#This Row],[M3B_h]])</f>
        <v>31</v>
      </c>
      <c r="T1823" s="14">
        <f>SUM(Table2[[#This Row],[M4B]],Table2[[#This Row],[M4B_h]])</f>
        <v>31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24" s="17" t="s">
        <v>1476</v>
      </c>
      <c r="D1824" s="18">
        <v>2</v>
      </c>
      <c r="E1824" s="22" t="s">
        <v>32</v>
      </c>
      <c r="F1824" s="43">
        <f>IF(Table2[[#This Row],[M5B]]="",Table2[[#This Row],[M5B_h]],SUM(Table2[[#This Row],[M5B_h]],Table2[[#This Row],[M5B]]))</f>
        <v>2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</v>
      </c>
      <c r="R1824" s="14">
        <f>SUM(Table2[[#This Row],[M2B]],Table2[[#This Row],[M2B_h]])</f>
        <v>2</v>
      </c>
      <c r="S1824" s="14">
        <f>SUM(Table2[[#This Row],[M3B]],Table2[[#This Row],[M3B_h]])</f>
        <v>2</v>
      </c>
      <c r="T1824" s="14">
        <f>SUM(Table2[[#This Row],[M4B]],Table2[[#This Row],[M4B_h]])</f>
        <v>2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25" s="17" t="s">
        <v>1477</v>
      </c>
      <c r="D1825" s="18">
        <v>2</v>
      </c>
      <c r="E1825" s="22" t="s">
        <v>1478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26" s="17" t="s">
        <v>1479</v>
      </c>
      <c r="D1826" s="18">
        <v>31</v>
      </c>
      <c r="E1826" s="22">
        <v>180</v>
      </c>
      <c r="F1826" s="43">
        <f>IF(Table2[[#This Row],[M5B]]="",Table2[[#This Row],[M5B_h]],SUM(Table2[[#This Row],[M5B_h]],Table2[[#This Row],[M5B]]))</f>
        <v>31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31</v>
      </c>
      <c r="R1826" s="14">
        <f>SUM(Table2[[#This Row],[M2B]],Table2[[#This Row],[M2B_h]])</f>
        <v>31</v>
      </c>
      <c r="S1826" s="14">
        <f>SUM(Table2[[#This Row],[M3B]],Table2[[#This Row],[M3B_h]])</f>
        <v>31</v>
      </c>
      <c r="T1826" s="14">
        <f>SUM(Table2[[#This Row],[M4B]],Table2[[#This Row],[M4B_h]])</f>
        <v>31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27" s="17" t="s">
        <v>1480</v>
      </c>
      <c r="D1827" s="18">
        <v>12</v>
      </c>
      <c r="E1827" s="22" t="s">
        <v>131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1" t="str">
        <f>IF(Table2[[#This Row],[TT]]=0,"",ROW())</f>
        <v/>
      </c>
      <c r="B1828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28" s="17" t="s">
        <v>2726</v>
      </c>
      <c r="D1828" s="18">
        <v>3</v>
      </c>
      <c r="E1828" s="22" t="s">
        <v>2571</v>
      </c>
      <c r="F1828" s="43">
        <f>IF(Table2[[#This Row],[M5B]]="",Table2[[#This Row],[M5B_h]],SUM(Table2[[#This Row],[M5B_h]],Table2[[#This Row],[M5B]]))</f>
        <v>0</v>
      </c>
      <c r="H1828" s="12" t="str">
        <f>IF(Table2[[#This Row],[M1A]]="","",Table2[[#This Row],[M1A]]-Table2[[#This Row],[AWAL]])</f>
        <v/>
      </c>
      <c r="I1828" s="12">
        <v>0</v>
      </c>
      <c r="J1828" s="12">
        <f>IF(Table2[[#This Row],[M2A]]="","",SUM(Table2[[#This Row],[M2A]]-Table2[[#This Row],[M2B_h]]))</f>
        <v>-3</v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3</v>
      </c>
      <c r="R1828" s="14">
        <f>SUM(Table2[[#This Row],[M2B]],Table2[[#This Row],[M2B_h]])</f>
        <v>0</v>
      </c>
      <c r="S1828" s="14">
        <f>SUM(Table2[[#This Row],[M3B]],Table2[[#This Row],[M3B_h]])</f>
        <v>0</v>
      </c>
      <c r="T1828" s="14">
        <f>SUM(Table2[[#This Row],[M4B]],Table2[[#This Row],[M4B_h]])</f>
        <v>0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29" s="17" t="s">
        <v>1481</v>
      </c>
      <c r="D1829" s="18">
        <v>6</v>
      </c>
      <c r="E1829" s="22" t="s">
        <v>618</v>
      </c>
      <c r="F1829" s="43">
        <f>IF(Table2[[#This Row],[M5B]]="",Table2[[#This Row],[M5B_h]],SUM(Table2[[#This Row],[M5B_h]],Table2[[#This Row],[M5B]]))</f>
        <v>6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</v>
      </c>
      <c r="R1829" s="14">
        <f>SUM(Table2[[#This Row],[M2B]],Table2[[#This Row],[M2B_h]])</f>
        <v>6</v>
      </c>
      <c r="S1829" s="14">
        <f>SUM(Table2[[#This Row],[M3B]],Table2[[#This Row],[M3B_h]])</f>
        <v>6</v>
      </c>
      <c r="T1829" s="14">
        <f>SUM(Table2[[#This Row],[M4B]],Table2[[#This Row],[M4B_h]])</f>
        <v>6</v>
      </c>
    </row>
    <row r="1830" spans="1:20">
      <c r="A1830" s="11" t="str">
        <f>IF(Table2[[#This Row],[TT]]=0,"",ROW())</f>
        <v/>
      </c>
      <c r="B183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30" s="17" t="s">
        <v>1483</v>
      </c>
      <c r="D1830" s="18">
        <v>0</v>
      </c>
      <c r="E1830" s="22" t="s">
        <v>1484</v>
      </c>
      <c r="F1830" s="43">
        <f>IF(Table2[[#This Row],[M5B]]="",Table2[[#This Row],[M5B_h]],SUM(Table2[[#This Row],[M5B_h]],Table2[[#This Row],[M5B]]))</f>
        <v>0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0</v>
      </c>
      <c r="R1830" s="14">
        <f>SUM(Table2[[#This Row],[M2B]],Table2[[#This Row],[M2B_h]])</f>
        <v>0</v>
      </c>
      <c r="S1830" s="14">
        <f>SUM(Table2[[#This Row],[M3B]],Table2[[#This Row],[M3B_h]])</f>
        <v>0</v>
      </c>
      <c r="T1830" s="14">
        <f>SUM(Table2[[#This Row],[M4B]],Table2[[#This Row],[M4B_h]])</f>
        <v>0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31" s="17" t="s">
        <v>1485</v>
      </c>
      <c r="D1831" s="18">
        <v>32</v>
      </c>
      <c r="E1831" s="22" t="s">
        <v>531</v>
      </c>
      <c r="F1831" s="43">
        <f>IF(Table2[[#This Row],[M5B]]="",Table2[[#This Row],[M5B_h]],SUM(Table2[[#This Row],[M5B_h]],Table2[[#This Row],[M5B]]))</f>
        <v>32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32</v>
      </c>
      <c r="R1831" s="14">
        <f>SUM(Table2[[#This Row],[M2B]],Table2[[#This Row],[M2B_h]])</f>
        <v>32</v>
      </c>
      <c r="S1831" s="14">
        <f>SUM(Table2[[#This Row],[M3B]],Table2[[#This Row],[M3B_h]])</f>
        <v>32</v>
      </c>
      <c r="T1831" s="14">
        <f>SUM(Table2[[#This Row],[M4B]],Table2[[#This Row],[M4B_h]])</f>
        <v>32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32" s="17" t="s">
        <v>1486</v>
      </c>
      <c r="D1832" s="18">
        <v>22</v>
      </c>
      <c r="E1832" s="22" t="s">
        <v>398</v>
      </c>
      <c r="F1832" s="43">
        <f>IF(Table2[[#This Row],[M5B]]="",Table2[[#This Row],[M5B_h]],SUM(Table2[[#This Row],[M5B_h]],Table2[[#This Row],[M5B]]))</f>
        <v>22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22</v>
      </c>
      <c r="R1832" s="14">
        <f>SUM(Table2[[#This Row],[M2B]],Table2[[#This Row],[M2B_h]])</f>
        <v>22</v>
      </c>
      <c r="S1832" s="14">
        <f>SUM(Table2[[#This Row],[M3B]],Table2[[#This Row],[M3B_h]])</f>
        <v>22</v>
      </c>
      <c r="T1832" s="14">
        <f>SUM(Table2[[#This Row],[M4B]],Table2[[#This Row],[M4B_h]])</f>
        <v>22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33" s="17" t="s">
        <v>1487</v>
      </c>
      <c r="D1833" s="18">
        <v>4</v>
      </c>
      <c r="E1833" s="22" t="s">
        <v>14</v>
      </c>
      <c r="F1833" s="43">
        <f>IF(Table2[[#This Row],[M5B]]="",Table2[[#This Row],[M5B_h]],SUM(Table2[[#This Row],[M5B_h]],Table2[[#This Row],[M5B]]))</f>
        <v>4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4</v>
      </c>
      <c r="R1833" s="14">
        <f>SUM(Table2[[#This Row],[M2B]],Table2[[#This Row],[M2B_h]])</f>
        <v>4</v>
      </c>
      <c r="S1833" s="14">
        <f>SUM(Table2[[#This Row],[M3B]],Table2[[#This Row],[M3B_h]])</f>
        <v>4</v>
      </c>
      <c r="T1833" s="14">
        <f>SUM(Table2[[#This Row],[M4B]],Table2[[#This Row],[M4B_h]])</f>
        <v>4</v>
      </c>
    </row>
    <row r="1834" spans="1:20">
      <c r="A1834" s="13">
        <f>IF(Table2[[#This Row],[TT]]=0,"",ROW())</f>
        <v>1834</v>
      </c>
      <c r="B183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34" s="16" t="s">
        <v>3203</v>
      </c>
      <c r="D1834" s="25">
        <v>3</v>
      </c>
      <c r="E1834" s="47" t="s">
        <v>14</v>
      </c>
      <c r="F1834" s="43">
        <f>IF(Table2[[#This Row],[M5B]]="",Table2[[#This Row],[M5B_h]],SUM(Table2[[#This Row],[M5B_h]],Table2[[#This Row],[M5B]]))</f>
        <v>3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3</v>
      </c>
      <c r="R1834" s="14">
        <f>SUM(Table2[[#This Row],[M2B]],Table2[[#This Row],[M2B_h]])</f>
        <v>3</v>
      </c>
      <c r="S1834" s="14">
        <f>SUM(Table2[[#This Row],[M3B]],Table2[[#This Row],[M3B_h]])</f>
        <v>3</v>
      </c>
      <c r="T1834" s="14">
        <f>SUM(Table2[[#This Row],[M4B]],Table2[[#This Row],[M4B_h]])</f>
        <v>3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35" s="17" t="s">
        <v>3204</v>
      </c>
      <c r="D1835" s="18">
        <v>3</v>
      </c>
      <c r="E1835" s="22" t="s">
        <v>14</v>
      </c>
      <c r="F1835" s="43">
        <f>IF(Table2[[#This Row],[M5B]]="",Table2[[#This Row],[M5B_h]],SUM(Table2[[#This Row],[M5B_h]],Table2[[#This Row],[M5B]]))</f>
        <v>3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3</v>
      </c>
      <c r="S1835" s="14">
        <f>SUM(Table2[[#This Row],[M3B]],Table2[[#This Row],[M3B_h]])</f>
        <v>3</v>
      </c>
      <c r="T1835" s="14">
        <f>SUM(Table2[[#This Row],[M4B]],Table2[[#This Row],[M4B_h]])</f>
        <v>3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36" s="21" t="s">
        <v>1488</v>
      </c>
      <c r="D1836" s="22">
        <v>18</v>
      </c>
      <c r="E1836" s="22" t="s">
        <v>14</v>
      </c>
      <c r="F1836" s="43">
        <f>IF(Table2[[#This Row],[M5B]]="",Table2[[#This Row],[M5B_h]],SUM(Table2[[#This Row],[M5B_h]],Table2[[#This Row],[M5B]]))</f>
        <v>18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18</v>
      </c>
      <c r="R1836" s="14">
        <f>SUM(Table2[[#This Row],[M2B]],Table2[[#This Row],[M2B_h]])</f>
        <v>18</v>
      </c>
      <c r="S1836" s="14">
        <f>SUM(Table2[[#This Row],[M3B]],Table2[[#This Row],[M3B_h]])</f>
        <v>18</v>
      </c>
      <c r="T1836" s="14">
        <f>SUM(Table2[[#This Row],[M4B]],Table2[[#This Row],[M4B_h]])</f>
        <v>18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37" s="21" t="s">
        <v>3205</v>
      </c>
      <c r="D1837" s="22">
        <v>8</v>
      </c>
      <c r="E1837" s="22" t="s">
        <v>14</v>
      </c>
      <c r="F1837" s="43">
        <f>IF(Table2[[#This Row],[M5B]]="",Table2[[#This Row],[M5B_h]],SUM(Table2[[#This Row],[M5B_h]],Table2[[#This Row],[M5B]]))</f>
        <v>8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8</v>
      </c>
      <c r="R1837" s="14">
        <f>SUM(Table2[[#This Row],[M2B]],Table2[[#This Row],[M2B_h]])</f>
        <v>8</v>
      </c>
      <c r="S1837" s="14">
        <f>SUM(Table2[[#This Row],[M3B]],Table2[[#This Row],[M3B_h]])</f>
        <v>8</v>
      </c>
      <c r="T1837" s="14">
        <f>SUM(Table2[[#This Row],[M4B]],Table2[[#This Row],[M4B_h]])</f>
        <v>8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38" s="21" t="s">
        <v>3206</v>
      </c>
      <c r="D1838" s="22">
        <v>7</v>
      </c>
      <c r="E1838" s="22" t="s">
        <v>14</v>
      </c>
      <c r="F1838" s="43">
        <f>IF(Table2[[#This Row],[M5B]]="",Table2[[#This Row],[M5B_h]],SUM(Table2[[#This Row],[M5B_h]],Table2[[#This Row],[M5B]]))</f>
        <v>7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7</v>
      </c>
      <c r="R1838" s="14">
        <f>SUM(Table2[[#This Row],[M2B]],Table2[[#This Row],[M2B_h]])</f>
        <v>7</v>
      </c>
      <c r="S1838" s="14">
        <f>SUM(Table2[[#This Row],[M3B]],Table2[[#This Row],[M3B_h]])</f>
        <v>7</v>
      </c>
      <c r="T1838" s="14">
        <f>SUM(Table2[[#This Row],[M4B]],Table2[[#This Row],[M4B_h]])</f>
        <v>7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39" s="17" t="s">
        <v>3207</v>
      </c>
      <c r="D1839" s="18">
        <v>1</v>
      </c>
      <c r="E1839" s="22" t="s">
        <v>506</v>
      </c>
      <c r="F1839" s="43">
        <f>IF(Table2[[#This Row],[M5B]]="",Table2[[#This Row],[M5B_h]],SUM(Table2[[#This Row],[M5B_h]],Table2[[#This Row],[M5B]]))</f>
        <v>1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1</v>
      </c>
      <c r="R1839" s="14">
        <f>SUM(Table2[[#This Row],[M2B]],Table2[[#This Row],[M2B_h]])</f>
        <v>1</v>
      </c>
      <c r="S1839" s="14">
        <f>SUM(Table2[[#This Row],[M3B]],Table2[[#This Row],[M3B_h]])</f>
        <v>1</v>
      </c>
      <c r="T1839" s="14">
        <f>SUM(Table2[[#This Row],[M4B]],Table2[[#This Row],[M4B_h]])</f>
        <v>1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40" s="17" t="s">
        <v>3208</v>
      </c>
      <c r="D1840" s="18">
        <v>3</v>
      </c>
      <c r="E1840" s="22" t="s">
        <v>506</v>
      </c>
      <c r="F1840" s="43">
        <f>IF(Table2[[#This Row],[M5B]]="",Table2[[#This Row],[M5B_h]],SUM(Table2[[#This Row],[M5B_h]],Table2[[#This Row],[M5B]]))</f>
        <v>3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3</v>
      </c>
      <c r="R1840" s="14">
        <f>SUM(Table2[[#This Row],[M2B]],Table2[[#This Row],[M2B_h]])</f>
        <v>3</v>
      </c>
      <c r="S1840" s="14">
        <f>SUM(Table2[[#This Row],[M3B]],Table2[[#This Row],[M3B_h]])</f>
        <v>3</v>
      </c>
      <c r="T1840" s="14">
        <f>SUM(Table2[[#This Row],[M4B]],Table2[[#This Row],[M4B_h]])</f>
        <v>3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41" s="17" t="s">
        <v>1489</v>
      </c>
      <c r="D1841" s="18">
        <v>1</v>
      </c>
      <c r="E1841" s="22" t="s">
        <v>531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42" s="17" t="s">
        <v>3209</v>
      </c>
      <c r="D1842" s="18">
        <v>11</v>
      </c>
      <c r="E1842" s="22" t="s">
        <v>14</v>
      </c>
      <c r="F1842" s="43">
        <f>IF(Table2[[#This Row],[M5B]]="",Table2[[#This Row],[M5B_h]],SUM(Table2[[#This Row],[M5B_h]],Table2[[#This Row],[M5B]]))</f>
        <v>11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11</v>
      </c>
      <c r="R1842" s="14">
        <f>SUM(Table2[[#This Row],[M2B]],Table2[[#This Row],[M2B_h]])</f>
        <v>11</v>
      </c>
      <c r="S1842" s="14">
        <f>SUM(Table2[[#This Row],[M3B]],Table2[[#This Row],[M3B_h]])</f>
        <v>11</v>
      </c>
      <c r="T1842" s="14">
        <f>SUM(Table2[[#This Row],[M4B]],Table2[[#This Row],[M4B_h]])</f>
        <v>11</v>
      </c>
    </row>
    <row r="1843" spans="1:20">
      <c r="A1843" s="11" t="str">
        <f>IF(Table2[[#This Row],[TT]]=0,"",ROW())</f>
        <v/>
      </c>
      <c r="B1843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43" s="16" t="s">
        <v>2662</v>
      </c>
      <c r="D1843" s="25">
        <v>0</v>
      </c>
      <c r="E1843" s="47" t="s">
        <v>2567</v>
      </c>
      <c r="F1843" s="43">
        <f>IF(Table2[[#This Row],[M5B]]="",Table2[[#This Row],[M5B_h]],SUM(Table2[[#This Row],[M5B_h]],Table2[[#This Row],[M5B]]))</f>
        <v>0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0</v>
      </c>
      <c r="R1843" s="14">
        <f>SUM(Table2[[#This Row],[M2B]],Table2[[#This Row],[M2B_h]])</f>
        <v>0</v>
      </c>
      <c r="S1843" s="14">
        <f>SUM(Table2[[#This Row],[M3B]],Table2[[#This Row],[M3B_h]])</f>
        <v>0</v>
      </c>
      <c r="T1843" s="14">
        <f>SUM(Table2[[#This Row],[M4B]],Table2[[#This Row],[M4B_h]])</f>
        <v>0</v>
      </c>
    </row>
    <row r="1844" spans="1:20">
      <c r="A1844" s="11" t="str">
        <f>IF(Table2[[#This Row],[TT]]=0,"",ROW())</f>
        <v/>
      </c>
      <c r="B1844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44" s="16" t="s">
        <v>2663</v>
      </c>
      <c r="D1844" s="25">
        <v>0</v>
      </c>
      <c r="E1844" s="47" t="s">
        <v>2567</v>
      </c>
      <c r="F1844" s="43">
        <f>IF(Table2[[#This Row],[M5B]]="",Table2[[#This Row],[M5B_h]],SUM(Table2[[#This Row],[M5B_h]],Table2[[#This Row],[M5B]]))</f>
        <v>0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0</v>
      </c>
      <c r="R1844" s="14">
        <f>SUM(Table2[[#This Row],[M2B]],Table2[[#This Row],[M2B_h]])</f>
        <v>0</v>
      </c>
      <c r="S1844" s="14">
        <f>SUM(Table2[[#This Row],[M3B]],Table2[[#This Row],[M3B_h]])</f>
        <v>0</v>
      </c>
      <c r="T1844" s="14">
        <f>SUM(Table2[[#This Row],[M4B]],Table2[[#This Row],[M4B_h]])</f>
        <v>0</v>
      </c>
    </row>
    <row r="1845" spans="1:20">
      <c r="A1845" s="11" t="str">
        <f>IF(Table2[[#This Row],[TT]]=0,"",ROW())</f>
        <v/>
      </c>
      <c r="B1845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45" s="16" t="s">
        <v>2664</v>
      </c>
      <c r="D1845" s="25">
        <v>0</v>
      </c>
      <c r="E1845" s="47" t="s">
        <v>2567</v>
      </c>
      <c r="F1845" s="43">
        <f>IF(Table2[[#This Row],[M5B]]="",Table2[[#This Row],[M5B_h]],SUM(Table2[[#This Row],[M5B_h]],Table2[[#This Row],[M5B]]))</f>
        <v>0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0</v>
      </c>
      <c r="R1845" s="14">
        <f>SUM(Table2[[#This Row],[M2B]],Table2[[#This Row],[M2B_h]])</f>
        <v>0</v>
      </c>
      <c r="S1845" s="14">
        <f>SUM(Table2[[#This Row],[M3B]],Table2[[#This Row],[M3B_h]])</f>
        <v>0</v>
      </c>
      <c r="T1845" s="14">
        <f>SUM(Table2[[#This Row],[M4B]],Table2[[#This Row],[M4B_h]])</f>
        <v>0</v>
      </c>
    </row>
    <row r="1846" spans="1:20">
      <c r="A1846" s="11" t="str">
        <f>IF(Table2[[#This Row],[TT]]=0,"",ROW())</f>
        <v/>
      </c>
      <c r="B1846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46" s="16" t="s">
        <v>2665</v>
      </c>
      <c r="D1846" s="25">
        <v>0</v>
      </c>
      <c r="E1846" s="47" t="s">
        <v>2567</v>
      </c>
      <c r="F1846" s="43">
        <f>IF(Table2[[#This Row],[M5B]]="",Table2[[#This Row],[M5B_h]],SUM(Table2[[#This Row],[M5B_h]],Table2[[#This Row],[M5B]]))</f>
        <v>0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0</v>
      </c>
      <c r="R1846" s="14">
        <f>SUM(Table2[[#This Row],[M2B]],Table2[[#This Row],[M2B_h]])</f>
        <v>0</v>
      </c>
      <c r="S1846" s="14">
        <f>SUM(Table2[[#This Row],[M3B]],Table2[[#This Row],[M3B_h]])</f>
        <v>0</v>
      </c>
      <c r="T1846" s="14">
        <f>SUM(Table2[[#This Row],[M4B]],Table2[[#This Row],[M4B_h]])</f>
        <v>0</v>
      </c>
    </row>
    <row r="1847" spans="1:20">
      <c r="A1847" s="11" t="str">
        <f>IF(Table2[[#This Row],[TT]]=0,"",ROW())</f>
        <v/>
      </c>
      <c r="B1847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47" s="16" t="s">
        <v>2666</v>
      </c>
      <c r="D1847" s="25">
        <v>0</v>
      </c>
      <c r="E1847" s="47" t="s">
        <v>2567</v>
      </c>
      <c r="F1847" s="43">
        <f>IF(Table2[[#This Row],[M5B]]="",Table2[[#This Row],[M5B_h]],SUM(Table2[[#This Row],[M5B_h]],Table2[[#This Row],[M5B]]))</f>
        <v>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0</v>
      </c>
      <c r="R1847" s="14">
        <f>SUM(Table2[[#This Row],[M2B]],Table2[[#This Row],[M2B_h]])</f>
        <v>0</v>
      </c>
      <c r="S1847" s="14">
        <f>SUM(Table2[[#This Row],[M3B]],Table2[[#This Row],[M3B_h]])</f>
        <v>0</v>
      </c>
      <c r="T1847" s="14">
        <f>SUM(Table2[[#This Row],[M4B]],Table2[[#This Row],[M4B_h]])</f>
        <v>0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48" s="17" t="s">
        <v>1490</v>
      </c>
      <c r="D1848" s="18">
        <v>2</v>
      </c>
      <c r="E1848" s="22" t="s">
        <v>198</v>
      </c>
      <c r="F1848" s="43">
        <f>IF(Table2[[#This Row],[M5B]]="",Table2[[#This Row],[M5B_h]],SUM(Table2[[#This Row],[M5B_h]],Table2[[#This Row],[M5B]]))</f>
        <v>2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</v>
      </c>
      <c r="R1848" s="14">
        <f>SUM(Table2[[#This Row],[M2B]],Table2[[#This Row],[M2B_h]])</f>
        <v>2</v>
      </c>
      <c r="S1848" s="14">
        <f>SUM(Table2[[#This Row],[M3B]],Table2[[#This Row],[M3B_h]])</f>
        <v>2</v>
      </c>
      <c r="T1848" s="14">
        <f>SUM(Table2[[#This Row],[M4B]],Table2[[#This Row],[M4B_h]])</f>
        <v>2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49" s="23" t="s">
        <v>1491</v>
      </c>
      <c r="D1849" s="24">
        <v>1</v>
      </c>
      <c r="E1849" s="48" t="s">
        <v>200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50" s="23" t="s">
        <v>3210</v>
      </c>
      <c r="D1850" s="24">
        <v>11</v>
      </c>
      <c r="E1850" s="48" t="s">
        <v>868</v>
      </c>
      <c r="F1850" s="43">
        <f>IF(Table2[[#This Row],[M5B]]="",Table2[[#This Row],[M5B_h]],SUM(Table2[[#This Row],[M5B_h]],Table2[[#This Row],[M5B]]))</f>
        <v>11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11</v>
      </c>
      <c r="R1850" s="14">
        <f>SUM(Table2[[#This Row],[M2B]],Table2[[#This Row],[M2B_h]])</f>
        <v>11</v>
      </c>
      <c r="S1850" s="14">
        <f>SUM(Table2[[#This Row],[M3B]],Table2[[#This Row],[M3B_h]])</f>
        <v>11</v>
      </c>
      <c r="T1850" s="14">
        <f>SUM(Table2[[#This Row],[M4B]],Table2[[#This Row],[M4B_h]])</f>
        <v>11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51" s="17" t="s">
        <v>3211</v>
      </c>
      <c r="D1851" s="18">
        <v>5</v>
      </c>
      <c r="E1851" s="22" t="s">
        <v>83</v>
      </c>
      <c r="F1851" s="43">
        <f>IF(Table2[[#This Row],[M5B]]="",Table2[[#This Row],[M5B_h]],SUM(Table2[[#This Row],[M5B_h]],Table2[[#This Row],[M5B]]))</f>
        <v>5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5</v>
      </c>
      <c r="R1851" s="14">
        <f>SUM(Table2[[#This Row],[M2B]],Table2[[#This Row],[M2B_h]])</f>
        <v>5</v>
      </c>
      <c r="S1851" s="14">
        <f>SUM(Table2[[#This Row],[M3B]],Table2[[#This Row],[M3B_h]])</f>
        <v>5</v>
      </c>
      <c r="T1851" s="14">
        <f>SUM(Table2[[#This Row],[M4B]],Table2[[#This Row],[M4B_h]])</f>
        <v>5</v>
      </c>
    </row>
    <row r="1852" spans="1:20">
      <c r="A1852" s="13" t="str">
        <f>IF(Table2[[#This Row],[TT]]=0,"",ROW())</f>
        <v/>
      </c>
      <c r="B185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52" s="16" t="s">
        <v>3403</v>
      </c>
      <c r="D1852" s="18">
        <v>0</v>
      </c>
      <c r="E1852" s="47" t="s">
        <v>2615</v>
      </c>
      <c r="F1852" s="43">
        <f>IF(Table2[[#This Row],[M5B]]="",Table2[[#This Row],[M5B_h]],SUM(Table2[[#This Row],[M5B_h]],Table2[[#This Row],[M5B]]))</f>
        <v>0</v>
      </c>
      <c r="H1852" s="14" t="str">
        <f>IF(Table2[[#This Row],[M1A]]="","",Table2[[#This Row],[M1A]]-Table2[[#This Row],[AWAL]])</f>
        <v/>
      </c>
      <c r="J1852" s="14" t="str">
        <f>IF(Table2[[#This Row],[M2A]]="","",SUM(Table2[[#This Row],[M2A]]-Table2[[#This Row],[M2B_h]]))</f>
        <v/>
      </c>
      <c r="L1852" s="14" t="str">
        <f>IF(Table2[[#This Row],[M3A]]="","",SUM(Table2[[#This Row],[M3A]]-Table2[[#This Row],[M3B_h]]))</f>
        <v/>
      </c>
      <c r="N1852" s="14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0</v>
      </c>
      <c r="R1852" s="14">
        <f>SUM(Table2[[#This Row],[M2B]],Table2[[#This Row],[M2B_h]])</f>
        <v>0</v>
      </c>
      <c r="S1852" s="14">
        <f>SUM(Table2[[#This Row],[M3B]],Table2[[#This Row],[M3B_h]])</f>
        <v>0</v>
      </c>
      <c r="T1852" s="14">
        <f>SUM(Table2[[#This Row],[M4B]],Table2[[#This Row],[M4B_h]])</f>
        <v>0</v>
      </c>
    </row>
    <row r="1853" spans="1:20">
      <c r="A1853" s="13" t="str">
        <f>IF(Table2[[#This Row],[TT]]=0,"",ROW())</f>
        <v/>
      </c>
      <c r="B185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53" s="16" t="s">
        <v>3154</v>
      </c>
      <c r="D1853" s="18">
        <v>0</v>
      </c>
      <c r="E1853" s="47" t="s">
        <v>2470</v>
      </c>
      <c r="F1853" s="43">
        <f>IF(Table2[[#This Row],[M5B]]="",Table2[[#This Row],[M5B_h]],SUM(Table2[[#This Row],[M5B_h]],Table2[[#This Row],[M5B]]))</f>
        <v>0</v>
      </c>
      <c r="H1853" s="14" t="str">
        <f>IF(Table2[[#This Row],[M1A]]="","",Table2[[#This Row],[M1A]]-Table2[[#This Row],[AWAL]])</f>
        <v/>
      </c>
      <c r="J1853" s="14" t="str">
        <f>IF(Table2[[#This Row],[M2A]]="","",SUM(Table2[[#This Row],[M2A]]-Table2[[#This Row],[M2B_h]]))</f>
        <v/>
      </c>
      <c r="L1853" s="14" t="str">
        <f>IF(Table2[[#This Row],[M3A]]="","",SUM(Table2[[#This Row],[M3A]]-Table2[[#This Row],[M3B_h]]))</f>
        <v/>
      </c>
      <c r="N1853" s="14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0</v>
      </c>
      <c r="R1853" s="14">
        <f>SUM(Table2[[#This Row],[M2B]],Table2[[#This Row],[M2B_h]])</f>
        <v>0</v>
      </c>
      <c r="S1853" s="14">
        <f>SUM(Table2[[#This Row],[M3B]],Table2[[#This Row],[M3B_h]])</f>
        <v>0</v>
      </c>
      <c r="T1853" s="14">
        <f>SUM(Table2[[#This Row],[M4B]],Table2[[#This Row],[M4B_h]])</f>
        <v>0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54" s="17" t="s">
        <v>3212</v>
      </c>
      <c r="D1854" s="18">
        <v>5</v>
      </c>
      <c r="E1854" s="22" t="s">
        <v>14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3" t="str">
        <f>IF(Table2[[#This Row],[TT]]=0,"",ROW())</f>
        <v/>
      </c>
      <c r="B1855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55" s="16" t="s">
        <v>2878</v>
      </c>
      <c r="D1855" s="18">
        <v>0</v>
      </c>
      <c r="E1855" s="47" t="s">
        <v>2615</v>
      </c>
      <c r="F1855" s="43">
        <f>IF(Table2[[#This Row],[M5B]]="",Table2[[#This Row],[M5B_h]],SUM(Table2[[#This Row],[M5B_h]],Table2[[#This Row],[M5B]]))</f>
        <v>0</v>
      </c>
      <c r="H1855" s="14" t="str">
        <f>IF(Table2[[#This Row],[M1A]]="","",Table2[[#This Row],[M1A]]-Table2[[#This Row],[AWAL]])</f>
        <v/>
      </c>
      <c r="J1855" s="14" t="str">
        <f>IF(Table2[[#This Row],[M2A]]="","",SUM(Table2[[#This Row],[M2A]]-Table2[[#This Row],[M2B_h]]))</f>
        <v/>
      </c>
      <c r="L1855" s="14" t="str">
        <f>IF(Table2[[#This Row],[M3A]]="","",SUM(Table2[[#This Row],[M3A]]-Table2[[#This Row],[M3B_h]]))</f>
        <v/>
      </c>
      <c r="N1855" s="14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0</v>
      </c>
      <c r="R1855" s="14">
        <f>SUM(Table2[[#This Row],[M2B]],Table2[[#This Row],[M2B_h]])</f>
        <v>0</v>
      </c>
      <c r="S1855" s="14">
        <f>SUM(Table2[[#This Row],[M3B]],Table2[[#This Row],[M3B_h]])</f>
        <v>0</v>
      </c>
      <c r="T1855" s="14">
        <f>SUM(Table2[[#This Row],[M4B]],Table2[[#This Row],[M4B_h]])</f>
        <v>0</v>
      </c>
    </row>
    <row r="1856" spans="1:20">
      <c r="A1856" s="13" t="str">
        <f>IF(Table2[[#This Row],[TT]]=0,"",ROW())</f>
        <v/>
      </c>
      <c r="B1856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56" s="16" t="s">
        <v>2879</v>
      </c>
      <c r="D1856" s="18">
        <v>0</v>
      </c>
      <c r="E1856" s="47" t="s">
        <v>2615</v>
      </c>
      <c r="F1856" s="43">
        <f>IF(Table2[[#This Row],[M5B]]="",Table2[[#This Row],[M5B_h]],SUM(Table2[[#This Row],[M5B_h]],Table2[[#This Row],[M5B]]))</f>
        <v>0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0</v>
      </c>
      <c r="R1856" s="14">
        <f>SUM(Table2[[#This Row],[M2B]],Table2[[#This Row],[M2B_h]])</f>
        <v>0</v>
      </c>
      <c r="S1856" s="14">
        <f>SUM(Table2[[#This Row],[M3B]],Table2[[#This Row],[M3B_h]])</f>
        <v>0</v>
      </c>
      <c r="T1856" s="14">
        <f>SUM(Table2[[#This Row],[M4B]],Table2[[#This Row],[M4B_h]])</f>
        <v>0</v>
      </c>
    </row>
    <row r="1857" spans="1:20">
      <c r="A1857" s="13" t="str">
        <f>IF(Table2[[#This Row],[TT]]=0,"",ROW())</f>
        <v/>
      </c>
      <c r="B1857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57" s="16" t="s">
        <v>3034</v>
      </c>
      <c r="D1857" s="18">
        <v>0</v>
      </c>
      <c r="E1857" s="47" t="s">
        <v>2615</v>
      </c>
      <c r="F1857" s="43">
        <f>IF(Table2[[#This Row],[M5B]]="",Table2[[#This Row],[M5B_h]],SUM(Table2[[#This Row],[M5B_h]],Table2[[#This Row],[M5B]]))</f>
        <v>0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0</v>
      </c>
      <c r="R1857" s="14">
        <f>SUM(Table2[[#This Row],[M2B]],Table2[[#This Row],[M2B_h]])</f>
        <v>0</v>
      </c>
      <c r="S1857" s="14">
        <f>SUM(Table2[[#This Row],[M3B]],Table2[[#This Row],[M3B_h]])</f>
        <v>0</v>
      </c>
      <c r="T1857" s="14">
        <f>SUM(Table2[[#This Row],[M4B]],Table2[[#This Row],[M4B_h]])</f>
        <v>0</v>
      </c>
    </row>
    <row r="1858" spans="1:20">
      <c r="A1858" s="13" t="str">
        <f>IF(Table2[[#This Row],[TT]]=0,"",ROW())</f>
        <v/>
      </c>
      <c r="B1858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58" s="16" t="s">
        <v>2880</v>
      </c>
      <c r="D1858" s="18">
        <v>0</v>
      </c>
      <c r="E1858" s="47" t="s">
        <v>2615</v>
      </c>
      <c r="F1858" s="43">
        <f>IF(Table2[[#This Row],[M5B]]="",Table2[[#This Row],[M5B_h]],SUM(Table2[[#This Row],[M5B_h]],Table2[[#This Row],[M5B]]))</f>
        <v>0</v>
      </c>
      <c r="H1858" s="14" t="str">
        <f>IF(Table2[[#This Row],[M1A]]="","",Table2[[#This Row],[M1A]]-Table2[[#This Row],[AWAL]])</f>
        <v/>
      </c>
      <c r="J1858" s="14" t="str">
        <f>IF(Table2[[#This Row],[M2A]]="","",SUM(Table2[[#This Row],[M2A]]-Table2[[#This Row],[M2B_h]]))</f>
        <v/>
      </c>
      <c r="L1858" s="14" t="str">
        <f>IF(Table2[[#This Row],[M3A]]="","",SUM(Table2[[#This Row],[M3A]]-Table2[[#This Row],[M3B_h]]))</f>
        <v/>
      </c>
      <c r="N1858" s="14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0</v>
      </c>
      <c r="R1858" s="14">
        <f>SUM(Table2[[#This Row],[M2B]],Table2[[#This Row],[M2B_h]])</f>
        <v>0</v>
      </c>
      <c r="S1858" s="14">
        <f>SUM(Table2[[#This Row],[M3B]],Table2[[#This Row],[M3B_h]])</f>
        <v>0</v>
      </c>
      <c r="T1858" s="14">
        <f>SUM(Table2[[#This Row],[M4B]],Table2[[#This Row],[M4B_h]])</f>
        <v>0</v>
      </c>
    </row>
    <row r="1859" spans="1:20">
      <c r="A1859" s="13" t="str">
        <f>IF(Table2[[#This Row],[TT]]=0,"",ROW())</f>
        <v/>
      </c>
      <c r="B1859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859" s="16" t="s">
        <v>2876</v>
      </c>
      <c r="D1859" s="18">
        <v>0</v>
      </c>
      <c r="E1859" s="47" t="s">
        <v>2567</v>
      </c>
      <c r="F1859" s="43">
        <f>IF(Table2[[#This Row],[M5B]]="",Table2[[#This Row],[M5B_h]],SUM(Table2[[#This Row],[M5B_h]],Table2[[#This Row],[M5B]]))</f>
        <v>0</v>
      </c>
      <c r="H1859" s="14" t="str">
        <f>IF(Table2[[#This Row],[M1A]]="","",Table2[[#This Row],[M1A]]-Table2[[#This Row],[AWAL]])</f>
        <v/>
      </c>
      <c r="J1859" s="14" t="str">
        <f>IF(Table2[[#This Row],[M2A]]="","",SUM(Table2[[#This Row],[M2A]]-Table2[[#This Row],[M2B_h]]))</f>
        <v/>
      </c>
      <c r="L1859" s="14" t="str">
        <f>IF(Table2[[#This Row],[M3A]]="","",SUM(Table2[[#This Row],[M3A]]-Table2[[#This Row],[M3B_h]]))</f>
        <v/>
      </c>
      <c r="N1859" s="14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3" t="str">
        <f>IF(Table2[[#This Row],[TT]]=0,"",ROW())</f>
        <v/>
      </c>
      <c r="B186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60" s="16" t="s">
        <v>2877</v>
      </c>
      <c r="D1860" s="18">
        <v>0</v>
      </c>
      <c r="E1860" s="47" t="s">
        <v>2567</v>
      </c>
      <c r="F1860" s="43">
        <f>IF(Table2[[#This Row],[M5B]]="",Table2[[#This Row],[M5B_h]],SUM(Table2[[#This Row],[M5B_h]],Table2[[#This Row],[M5B]]))</f>
        <v>0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0</v>
      </c>
      <c r="R1860" s="14">
        <f>SUM(Table2[[#This Row],[M2B]],Table2[[#This Row],[M2B_h]])</f>
        <v>0</v>
      </c>
      <c r="S1860" s="14">
        <f>SUM(Table2[[#This Row],[M3B]],Table2[[#This Row],[M3B_h]])</f>
        <v>0</v>
      </c>
      <c r="T1860" s="14">
        <f>SUM(Table2[[#This Row],[M4B]],Table2[[#This Row],[M4B_h]])</f>
        <v>0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61" s="17" t="s">
        <v>1492</v>
      </c>
      <c r="D1861" s="18">
        <v>0</v>
      </c>
      <c r="E1861" s="22" t="s">
        <v>14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3" t="str">
        <f>IF(Table2[[#This Row],[TT]]=0,"",ROW())</f>
        <v/>
      </c>
      <c r="B186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2" s="16" t="s">
        <v>2941</v>
      </c>
      <c r="D1862" s="18">
        <v>0</v>
      </c>
      <c r="E1862" s="47" t="s">
        <v>2804</v>
      </c>
      <c r="F1862" s="43">
        <f>IF(Table2[[#This Row],[M5B]]="",Table2[[#This Row],[M5B_h]],SUM(Table2[[#This Row],[M5B_h]],Table2[[#This Row],[M5B]]))</f>
        <v>0</v>
      </c>
      <c r="H1862" s="14" t="str">
        <f>IF(Table2[[#This Row],[M1A]]="","",Table2[[#This Row],[M1A]]-Table2[[#This Row],[AWAL]])</f>
        <v/>
      </c>
      <c r="J1862" s="14" t="str">
        <f>IF(Table2[[#This Row],[M2A]]="","",SUM(Table2[[#This Row],[M2A]]-Table2[[#This Row],[M2B_h]]))</f>
        <v/>
      </c>
      <c r="L1862" s="14" t="str">
        <f>IF(Table2[[#This Row],[M3A]]="","",SUM(Table2[[#This Row],[M3A]]-Table2[[#This Row],[M3B_h]]))</f>
        <v/>
      </c>
      <c r="N1862" s="14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0</v>
      </c>
      <c r="R1862" s="14">
        <f>SUM(Table2[[#This Row],[M2B]],Table2[[#This Row],[M2B_h]])</f>
        <v>0</v>
      </c>
      <c r="S1862" s="14">
        <f>SUM(Table2[[#This Row],[M3B]],Table2[[#This Row],[M3B_h]])</f>
        <v>0</v>
      </c>
      <c r="T1862" s="14">
        <f>SUM(Table2[[#This Row],[M4B]],Table2[[#This Row],[M4B_h]])</f>
        <v>0</v>
      </c>
    </row>
    <row r="1863" spans="1:20">
      <c r="A1863" s="13" t="str">
        <f>IF(Table2[[#This Row],[TT]]=0,"",ROW())</f>
        <v/>
      </c>
      <c r="B186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3" s="16" t="s">
        <v>3289</v>
      </c>
      <c r="D1863" s="18">
        <v>0</v>
      </c>
      <c r="E1863" s="47" t="s">
        <v>2804</v>
      </c>
      <c r="F1863" s="43">
        <f>IF(Table2[[#This Row],[M5B]]="",Table2[[#This Row],[M5B_h]],SUM(Table2[[#This Row],[M5B_h]],Table2[[#This Row],[M5B]]))</f>
        <v>0</v>
      </c>
      <c r="H1863" s="14" t="str">
        <f>IF(Table2[[#This Row],[M1A]]="","",Table2[[#This Row],[M1A]]-Table2[[#This Row],[AWAL]])</f>
        <v/>
      </c>
      <c r="J1863" s="14" t="str">
        <f>IF(Table2[[#This Row],[M2A]]="","",SUM(Table2[[#This Row],[M2A]]-Table2[[#This Row],[M2B_h]]))</f>
        <v/>
      </c>
      <c r="L1863" s="14" t="str">
        <f>IF(Table2[[#This Row],[M3A]]="","",SUM(Table2[[#This Row],[M3A]]-Table2[[#This Row],[M3B_h]]))</f>
        <v/>
      </c>
      <c r="N1863" s="14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0</v>
      </c>
      <c r="R1863" s="14">
        <f>SUM(Table2[[#This Row],[M2B]],Table2[[#This Row],[M2B_h]])</f>
        <v>0</v>
      </c>
      <c r="S1863" s="14">
        <f>SUM(Table2[[#This Row],[M3B]],Table2[[#This Row],[M3B_h]])</f>
        <v>0</v>
      </c>
      <c r="T1863" s="14">
        <f>SUM(Table2[[#This Row],[M4B]],Table2[[#This Row],[M4B_h]])</f>
        <v>0</v>
      </c>
    </row>
    <row r="1864" spans="1:20">
      <c r="A1864" s="101">
        <f>IF(Table2[[#This Row],[TT]]=0,"",ROW())</f>
        <v>1864</v>
      </c>
      <c r="B1864" s="101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64" s="102" t="s">
        <v>4662</v>
      </c>
      <c r="D1864" s="103"/>
      <c r="E1864" s="104" t="s">
        <v>2804</v>
      </c>
      <c r="F1864" s="105">
        <f>IF(Table2[[#This Row],[M5B]]="",Table2[[#This Row],[M5B_h]],SUM(Table2[[#This Row],[M5B_h]],Table2[[#This Row],[M5B]]))</f>
        <v>2</v>
      </c>
      <c r="G1864" s="106">
        <v>28</v>
      </c>
      <c r="H1864" s="107">
        <f>IF(Table2[[#This Row],[M1A]]="","",Table2[[#This Row],[M1A]]-Table2[[#This Row],[AWAL]])</f>
        <v>28</v>
      </c>
      <c r="I1864" s="106">
        <v>11</v>
      </c>
      <c r="J1864" s="107">
        <f>IF(Table2[[#This Row],[M2A]]="","",SUM(Table2[[#This Row],[M2A]]-Table2[[#This Row],[M2B_h]]))</f>
        <v>-17</v>
      </c>
      <c r="K1864" s="106">
        <v>2</v>
      </c>
      <c r="L1864" s="107">
        <f>IF(Table2[[#This Row],[M3A]]="","",SUM(Table2[[#This Row],[M3A]]-Table2[[#This Row],[M3B_h]]))</f>
        <v>-9</v>
      </c>
      <c r="M1864" s="106"/>
      <c r="N1864" s="107" t="str">
        <f>IF(Table2[[#This Row],[M4A]]="","",SUM(Table2[[#This Row],[M4A]]-Table2[[#This Row],[M4B_h]]))</f>
        <v/>
      </c>
      <c r="O1864" s="107"/>
      <c r="P1864" s="107" t="str">
        <f>IF(Table2[[#This Row],[M5A]]="","",SUM(Table2[[#This Row],[M5A]]-Table2[[#This Row],[M5B_h]]))</f>
        <v/>
      </c>
      <c r="Q1864" s="107">
        <f>SUM(Table2[[#This Row],[AWAL]],Table2[[#This Row],[M1B]])</f>
        <v>28</v>
      </c>
      <c r="R1864" s="107">
        <f>SUM(Table2[[#This Row],[M2B]],Table2[[#This Row],[M2B_h]])</f>
        <v>11</v>
      </c>
      <c r="S1864" s="107">
        <f>SUM(Table2[[#This Row],[M3B]],Table2[[#This Row],[M3B_h]])</f>
        <v>2</v>
      </c>
      <c r="T1864" s="107">
        <f>SUM(Table2[[#This Row],[M4B]],Table2[[#This Row],[M4B_h]])</f>
        <v>2</v>
      </c>
    </row>
    <row r="1865" spans="1:20">
      <c r="A1865" s="13" t="str">
        <f>IF(Table2[[#This Row],[TT]]=0,"",ROW())</f>
        <v/>
      </c>
      <c r="B1865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65" s="16" t="s">
        <v>4524</v>
      </c>
      <c r="D1865" s="18">
        <v>0</v>
      </c>
      <c r="E1865" s="47" t="s">
        <v>2804</v>
      </c>
      <c r="F1865" s="43">
        <f>IF(Table2[[#This Row],[M5B]]="",Table2[[#This Row],[M5B_h]],SUM(Table2[[#This Row],[M5B_h]],Table2[[#This Row],[M5B]]))</f>
        <v>0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0</v>
      </c>
      <c r="R1865" s="14">
        <f>SUM(Table2[[#This Row],[M2B]],Table2[[#This Row],[M2B_h]])</f>
        <v>0</v>
      </c>
      <c r="S1865" s="14">
        <f>SUM(Table2[[#This Row],[M3B]],Table2[[#This Row],[M3B_h]])</f>
        <v>0</v>
      </c>
      <c r="T1865" s="14">
        <f>SUM(Table2[[#This Row],[M4B]],Table2[[#This Row],[M4B_h]])</f>
        <v>0</v>
      </c>
    </row>
    <row r="1866" spans="1:20">
      <c r="A1866" s="83" t="str">
        <f>IF(Table2[[#This Row],[TT]]=0,"",ROW())</f>
        <v/>
      </c>
      <c r="B1866" s="83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6" s="84" t="s">
        <v>4464</v>
      </c>
      <c r="D1866" s="85">
        <v>0</v>
      </c>
      <c r="E1866" s="86" t="s">
        <v>2804</v>
      </c>
      <c r="F1866" s="87">
        <f>IF(Table2[[#This Row],[M5B]]="",Table2[[#This Row],[M5B_h]],SUM(Table2[[#This Row],[M5B_h]],Table2[[#This Row],[M5B]]))</f>
        <v>0</v>
      </c>
      <c r="G1866" s="88"/>
      <c r="H1866" s="89" t="str">
        <f>IF(Table2[[#This Row],[M1A]]="","",Table2[[#This Row],[M1A]]-Table2[[#This Row],[AWAL]])</f>
        <v/>
      </c>
      <c r="I1866" s="88"/>
      <c r="J1866" s="89" t="str">
        <f>IF(Table2[[#This Row],[M2A]]="","",SUM(Table2[[#This Row],[M2A]]-Table2[[#This Row],[M2B_h]]))</f>
        <v/>
      </c>
      <c r="K1866" s="88"/>
      <c r="L1866" s="89" t="str">
        <f>IF(Table2[[#This Row],[M3A]]="","",SUM(Table2[[#This Row],[M3A]]-Table2[[#This Row],[M3B_h]]))</f>
        <v/>
      </c>
      <c r="M1866" s="88"/>
      <c r="N1866" s="89" t="str">
        <f>IF(Table2[[#This Row],[M4A]]="","",SUM(Table2[[#This Row],[M4A]]-Table2[[#This Row],[M4B_h]]))</f>
        <v/>
      </c>
      <c r="O1866" s="89"/>
      <c r="P1866" s="89" t="str">
        <f>IF(Table2[[#This Row],[M5A]]="","",SUM(Table2[[#This Row],[M5A]]-Table2[[#This Row],[M5B_h]]))</f>
        <v/>
      </c>
      <c r="Q1866" s="89">
        <f>SUM(Table2[[#This Row],[AWAL]],Table2[[#This Row],[M1B]])</f>
        <v>0</v>
      </c>
      <c r="R1866" s="89">
        <f>SUM(Table2[[#This Row],[M2B]],Table2[[#This Row],[M2B_h]])</f>
        <v>0</v>
      </c>
      <c r="S1866" s="89">
        <f>SUM(Table2[[#This Row],[M3B]],Table2[[#This Row],[M3B_h]])</f>
        <v>0</v>
      </c>
      <c r="T1866" s="89">
        <f>SUM(Table2[[#This Row],[M4B]],Table2[[#This Row],[M4B_h]])</f>
        <v>0</v>
      </c>
    </row>
    <row r="1867" spans="1:20">
      <c r="A1867" s="11" t="str">
        <f>IF(Table2[[#This Row],[TT]]=0,"",ROW())</f>
        <v/>
      </c>
      <c r="B1867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7" s="17" t="s">
        <v>4464</v>
      </c>
      <c r="D1867" s="18">
        <v>0</v>
      </c>
      <c r="E1867" s="22">
        <v>10</v>
      </c>
      <c r="F1867" s="43">
        <f>IF(Table2[[#This Row],[M5B]]="",Table2[[#This Row],[M5B_h]],SUM(Table2[[#This Row],[M5B_h]],Table2[[#This Row],[M5B]]))</f>
        <v>0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0</v>
      </c>
      <c r="R1867" s="14">
        <f>SUM(Table2[[#This Row],[M2B]],Table2[[#This Row],[M2B_h]])</f>
        <v>0</v>
      </c>
      <c r="S1867" s="14">
        <f>SUM(Table2[[#This Row],[M3B]],Table2[[#This Row],[M3B_h]])</f>
        <v>0</v>
      </c>
      <c r="T1867" s="14">
        <f>SUM(Table2[[#This Row],[M4B]],Table2[[#This Row],[M4B_h]])</f>
        <v>0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68" s="17" t="s">
        <v>1493</v>
      </c>
      <c r="D1868" s="18">
        <v>1</v>
      </c>
      <c r="E1868" s="22" t="s">
        <v>1433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 t="str">
        <f>IF(Table2[[#This Row],[TT]]=0,"",ROW())</f>
        <v/>
      </c>
      <c r="B1869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69" s="17" t="s">
        <v>1494</v>
      </c>
      <c r="D1869" s="18">
        <v>0</v>
      </c>
      <c r="E1869" s="22" t="s">
        <v>1495</v>
      </c>
      <c r="F1869" s="43">
        <f>IF(Table2[[#This Row],[M5B]]="",Table2[[#This Row],[M5B_h]],SUM(Table2[[#This Row],[M5B_h]],Table2[[#This Row],[M5B]]))</f>
        <v>0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0</v>
      </c>
      <c r="R1869" s="14">
        <f>SUM(Table2[[#This Row],[M2B]],Table2[[#This Row],[M2B_h]])</f>
        <v>0</v>
      </c>
      <c r="S1869" s="14">
        <f>SUM(Table2[[#This Row],[M3B]],Table2[[#This Row],[M3B_h]])</f>
        <v>0</v>
      </c>
      <c r="T1869" s="14">
        <f>SUM(Table2[[#This Row],[M4B]],Table2[[#This Row],[M4B_h]])</f>
        <v>0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70" s="17" t="s">
        <v>1496</v>
      </c>
      <c r="D1870" s="18">
        <v>1</v>
      </c>
      <c r="E1870" s="22" t="s">
        <v>1497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71" s="17" t="s">
        <v>2443</v>
      </c>
      <c r="D1871" s="18">
        <v>1</v>
      </c>
      <c r="E1871" s="22">
        <v>576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3">
        <f>IF(Table2[[#This Row],[TT]]=0,"",ROW())</f>
        <v>1872</v>
      </c>
      <c r="B187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872" s="16" t="s">
        <v>1498</v>
      </c>
      <c r="D1872" s="18">
        <v>2</v>
      </c>
      <c r="E1872" s="47" t="s">
        <v>188</v>
      </c>
      <c r="F1872" s="43">
        <f>IF(Table2[[#This Row],[M5B]]="",Table2[[#This Row],[M5B_h]],SUM(Table2[[#This Row],[M5B_h]],Table2[[#This Row],[M5B]]))</f>
        <v>2</v>
      </c>
      <c r="H1872" s="14" t="str">
        <f>IF(Table2[[#This Row],[M1A]]="","",Table2[[#This Row],[M1A]]-Table2[[#This Row],[AWAL]])</f>
        <v/>
      </c>
      <c r="J1872" s="14" t="str">
        <f>IF(Table2[[#This Row],[M2A]]="","",SUM(Table2[[#This Row],[M2A]]-Table2[[#This Row],[M2B_h]]))</f>
        <v/>
      </c>
      <c r="L1872" s="14" t="str">
        <f>IF(Table2[[#This Row],[M3A]]="","",SUM(Table2[[#This Row],[M3A]]-Table2[[#This Row],[M3B_h]]))</f>
        <v/>
      </c>
      <c r="N1872" s="14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73" s="21" t="s">
        <v>1499</v>
      </c>
      <c r="D1873" s="22">
        <v>1</v>
      </c>
      <c r="E1873" s="22" t="s">
        <v>14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74" s="17" t="s">
        <v>1500</v>
      </c>
      <c r="D1874" s="18">
        <v>10</v>
      </c>
      <c r="E1874" s="22" t="s">
        <v>83</v>
      </c>
      <c r="F1874" s="43">
        <f>IF(Table2[[#This Row],[M5B]]="",Table2[[#This Row],[M5B_h]],SUM(Table2[[#This Row],[M5B_h]],Table2[[#This Row],[M5B]]))</f>
        <v>10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10</v>
      </c>
      <c r="R1874" s="14">
        <f>SUM(Table2[[#This Row],[M2B]],Table2[[#This Row],[M2B_h]])</f>
        <v>10</v>
      </c>
      <c r="S1874" s="14">
        <f>SUM(Table2[[#This Row],[M3B]],Table2[[#This Row],[M3B_h]])</f>
        <v>10</v>
      </c>
      <c r="T1874" s="14">
        <f>SUM(Table2[[#This Row],[M4B]],Table2[[#This Row],[M4B_h]])</f>
        <v>10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75" s="17" t="s">
        <v>1501</v>
      </c>
      <c r="D1875" s="18">
        <v>11</v>
      </c>
      <c r="E1875" s="22">
        <v>384</v>
      </c>
      <c r="F1875" s="43">
        <f>IF(Table2[[#This Row],[M5B]]="",Table2[[#This Row],[M5B_h]],SUM(Table2[[#This Row],[M5B_h]],Table2[[#This Row],[M5B]]))</f>
        <v>11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11</v>
      </c>
      <c r="R1875" s="14">
        <f>SUM(Table2[[#This Row],[M2B]],Table2[[#This Row],[M2B_h]])</f>
        <v>11</v>
      </c>
      <c r="S1875" s="14">
        <f>SUM(Table2[[#This Row],[M3B]],Table2[[#This Row],[M3B_h]])</f>
        <v>11</v>
      </c>
      <c r="T1875" s="14">
        <f>SUM(Table2[[#This Row],[M4B]],Table2[[#This Row],[M4B_h]])</f>
        <v>11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76" s="17" t="s">
        <v>1502</v>
      </c>
      <c r="D1876" s="18">
        <v>14</v>
      </c>
      <c r="E1876" s="22">
        <v>576</v>
      </c>
      <c r="F1876" s="43">
        <f>IF(Table2[[#This Row],[M5B]]="",Table2[[#This Row],[M5B_h]],SUM(Table2[[#This Row],[M5B_h]],Table2[[#This Row],[M5B]]))</f>
        <v>14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14</v>
      </c>
      <c r="R1876" s="14">
        <f>SUM(Table2[[#This Row],[M2B]],Table2[[#This Row],[M2B_h]])</f>
        <v>14</v>
      </c>
      <c r="S1876" s="14">
        <f>SUM(Table2[[#This Row],[M3B]],Table2[[#This Row],[M3B_h]])</f>
        <v>14</v>
      </c>
      <c r="T1876" s="14">
        <f>SUM(Table2[[#This Row],[M4B]],Table2[[#This Row],[M4B_h]])</f>
        <v>14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7" s="21" t="s">
        <v>1503</v>
      </c>
      <c r="D1877" s="22">
        <v>27</v>
      </c>
      <c r="E1877" s="22" t="s">
        <v>2808</v>
      </c>
      <c r="F1877" s="43">
        <f>IF(Table2[[#This Row],[M5B]]="",Table2[[#This Row],[M5B_h]],SUM(Table2[[#This Row],[M5B_h]],Table2[[#This Row],[M5B]]))</f>
        <v>27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27</v>
      </c>
      <c r="R1877" s="14">
        <f>SUM(Table2[[#This Row],[M2B]],Table2[[#This Row],[M2B_h]])</f>
        <v>27</v>
      </c>
      <c r="S1877" s="14">
        <f>SUM(Table2[[#This Row],[M3B]],Table2[[#This Row],[M3B_h]])</f>
        <v>27</v>
      </c>
      <c r="T1877" s="14">
        <f>SUM(Table2[[#This Row],[M4B]],Table2[[#This Row],[M4B_h]])</f>
        <v>27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8" s="21" t="s">
        <v>1503</v>
      </c>
      <c r="D1878" s="22">
        <v>9</v>
      </c>
      <c r="E1878" s="22" t="s">
        <v>2807</v>
      </c>
      <c r="F1878" s="43">
        <f>IF(Table2[[#This Row],[M5B]]="",Table2[[#This Row],[M5B_h]],SUM(Table2[[#This Row],[M5B_h]],Table2[[#This Row],[M5B]]))</f>
        <v>9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9</v>
      </c>
      <c r="R1878" s="14">
        <f>SUM(Table2[[#This Row],[M2B]],Table2[[#This Row],[M2B_h]])</f>
        <v>9</v>
      </c>
      <c r="S1878" s="14">
        <f>SUM(Table2[[#This Row],[M3B]],Table2[[#This Row],[M3B_h]])</f>
        <v>9</v>
      </c>
      <c r="T1878" s="14">
        <f>SUM(Table2[[#This Row],[M4B]],Table2[[#This Row],[M4B_h]])</f>
        <v>9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9" s="21" t="s">
        <v>1503</v>
      </c>
      <c r="D1879" s="22">
        <v>7</v>
      </c>
      <c r="E1879" s="22" t="s">
        <v>2809</v>
      </c>
      <c r="F1879" s="43">
        <f>IF(Table2[[#This Row],[M5B]]="",Table2[[#This Row],[M5B_h]],SUM(Table2[[#This Row],[M5B_h]],Table2[[#This Row],[M5B]]))</f>
        <v>7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7</v>
      </c>
      <c r="R1879" s="14">
        <f>SUM(Table2[[#This Row],[M2B]],Table2[[#This Row],[M2B_h]])</f>
        <v>7</v>
      </c>
      <c r="S1879" s="14">
        <f>SUM(Table2[[#This Row],[M3B]],Table2[[#This Row],[M3B_h]])</f>
        <v>7</v>
      </c>
      <c r="T1879" s="14">
        <f>SUM(Table2[[#This Row],[M4B]],Table2[[#This Row],[M4B_h]])</f>
        <v>7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0" s="21" t="s">
        <v>1503</v>
      </c>
      <c r="D1880" s="22">
        <v>2</v>
      </c>
      <c r="E1880" s="22" t="s">
        <v>1478</v>
      </c>
      <c r="F1880" s="43">
        <f>IF(Table2[[#This Row],[M5B]]="",Table2[[#This Row],[M5B_h]],SUM(Table2[[#This Row],[M5B_h]],Table2[[#This Row],[M5B]]))</f>
        <v>2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</v>
      </c>
      <c r="R1880" s="14">
        <f>SUM(Table2[[#This Row],[M2B]],Table2[[#This Row],[M2B_h]])</f>
        <v>2</v>
      </c>
      <c r="S1880" s="14">
        <f>SUM(Table2[[#This Row],[M3B]],Table2[[#This Row],[M3B_h]])</f>
        <v>2</v>
      </c>
      <c r="T1880" s="14">
        <f>SUM(Table2[[#This Row],[M4B]],Table2[[#This Row],[M4B_h]])</f>
        <v>2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1" s="21" t="s">
        <v>1503</v>
      </c>
      <c r="D1881" s="22">
        <v>1</v>
      </c>
      <c r="E1881" s="22" t="s">
        <v>256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82" s="21" t="s">
        <v>1504</v>
      </c>
      <c r="D1882" s="22">
        <v>3</v>
      </c>
      <c r="E1882" s="22" t="s">
        <v>1134</v>
      </c>
      <c r="F1882" s="43">
        <f>IF(Table2[[#This Row],[M5B]]="",Table2[[#This Row],[M5B_h]],SUM(Table2[[#This Row],[M5B_h]],Table2[[#This Row],[M5B]]))</f>
        <v>3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3</v>
      </c>
      <c r="R1882" s="14">
        <f>SUM(Table2[[#This Row],[M2B]],Table2[[#This Row],[M2B_h]])</f>
        <v>3</v>
      </c>
      <c r="S1882" s="14">
        <f>SUM(Table2[[#This Row],[M3B]],Table2[[#This Row],[M3B_h]])</f>
        <v>3</v>
      </c>
      <c r="T1882" s="14">
        <f>SUM(Table2[[#This Row],[M4B]],Table2[[#This Row],[M4B_h]])</f>
        <v>3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83" s="21" t="s">
        <v>1505</v>
      </c>
      <c r="D1883" s="22">
        <v>15</v>
      </c>
      <c r="E1883" s="22" t="s">
        <v>165</v>
      </c>
      <c r="F1883" s="43">
        <f>IF(Table2[[#This Row],[M5B]]="",Table2[[#This Row],[M5B_h]],SUM(Table2[[#This Row],[M5B_h]],Table2[[#This Row],[M5B]]))</f>
        <v>15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15</v>
      </c>
      <c r="R1883" s="14">
        <f>SUM(Table2[[#This Row],[M2B]],Table2[[#This Row],[M2B_h]])</f>
        <v>15</v>
      </c>
      <c r="S1883" s="14">
        <f>SUM(Table2[[#This Row],[M3B]],Table2[[#This Row],[M3B_h]])</f>
        <v>15</v>
      </c>
      <c r="T1883" s="14">
        <f>SUM(Table2[[#This Row],[M4B]],Table2[[#This Row],[M4B_h]])</f>
        <v>15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84" s="17" t="s">
        <v>3201</v>
      </c>
      <c r="D1884" s="18">
        <v>5</v>
      </c>
      <c r="E1884" s="22" t="s">
        <v>751</v>
      </c>
      <c r="F1884" s="43">
        <f>IF(Table2[[#This Row],[M5B]]="",Table2[[#This Row],[M5B_h]],SUM(Table2[[#This Row],[M5B_h]],Table2[[#This Row],[M5B]]))</f>
        <v>5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85" s="21" t="s">
        <v>1506</v>
      </c>
      <c r="D1885" s="22">
        <v>20</v>
      </c>
      <c r="E1885" s="22" t="s">
        <v>256</v>
      </c>
      <c r="F1885" s="43">
        <f>IF(Table2[[#This Row],[M5B]]="",Table2[[#This Row],[M5B_h]],SUM(Table2[[#This Row],[M5B_h]],Table2[[#This Row],[M5B]]))</f>
        <v>19</v>
      </c>
      <c r="G1885" s="12">
        <v>19</v>
      </c>
      <c r="H1885" s="12">
        <f>IF(Table2[[#This Row],[M1A]]="","",Table2[[#This Row],[M1A]]-Table2[[#This Row],[AWAL]])</f>
        <v>-1</v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19</v>
      </c>
      <c r="R1885" s="14">
        <f>SUM(Table2[[#This Row],[M2B]],Table2[[#This Row],[M2B_h]])</f>
        <v>19</v>
      </c>
      <c r="S1885" s="14">
        <f>SUM(Table2[[#This Row],[M3B]],Table2[[#This Row],[M3B_h]])</f>
        <v>19</v>
      </c>
      <c r="T1885" s="14">
        <f>SUM(Table2[[#This Row],[M4B]],Table2[[#This Row],[M4B_h]])</f>
        <v>19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86" s="17" t="s">
        <v>1507</v>
      </c>
      <c r="D1886" s="18">
        <v>0</v>
      </c>
      <c r="E1886" s="22">
        <v>48</v>
      </c>
      <c r="F1886" s="43">
        <f>IF(Table2[[#This Row],[M5B]]="",Table2[[#This Row],[M5B_h]],SUM(Table2[[#This Row],[M5B_h]],Table2[[#This Row],[M5B]]))</f>
        <v>1</v>
      </c>
      <c r="G1886" s="12">
        <v>1</v>
      </c>
      <c r="H1886" s="12">
        <f>IF(Table2[[#This Row],[M1A]]="","",Table2[[#This Row],[M1A]]-Table2[[#This Row],[AWAL]])</f>
        <v>1</v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87" s="17" t="s">
        <v>1508</v>
      </c>
      <c r="D1887" s="18">
        <v>3</v>
      </c>
      <c r="E1887" s="22" t="s">
        <v>256</v>
      </c>
      <c r="F1887" s="43">
        <f>IF(Table2[[#This Row],[M5B]]="",Table2[[#This Row],[M5B_h]],SUM(Table2[[#This Row],[M5B_h]],Table2[[#This Row],[M5B]]))</f>
        <v>3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3</v>
      </c>
      <c r="R1887" s="14">
        <f>SUM(Table2[[#This Row],[M2B]],Table2[[#This Row],[M2B_h]])</f>
        <v>3</v>
      </c>
      <c r="S1887" s="14">
        <f>SUM(Table2[[#This Row],[M3B]],Table2[[#This Row],[M3B_h]])</f>
        <v>3</v>
      </c>
      <c r="T1887" s="14">
        <f>SUM(Table2[[#This Row],[M4B]],Table2[[#This Row],[M4B_h]])</f>
        <v>3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88" s="17" t="s">
        <v>1509</v>
      </c>
      <c r="D1888" s="18">
        <v>126</v>
      </c>
      <c r="E1888" s="22" t="s">
        <v>46</v>
      </c>
      <c r="F1888" s="43">
        <f>IF(Table2[[#This Row],[M5B]]="",Table2[[#This Row],[M5B_h]],SUM(Table2[[#This Row],[M5B_h]],Table2[[#This Row],[M5B]]))</f>
        <v>123</v>
      </c>
      <c r="H1888" s="12" t="str">
        <f>IF(Table2[[#This Row],[M1A]]="","",Table2[[#This Row],[M1A]]-Table2[[#This Row],[AWAL]])</f>
        <v/>
      </c>
      <c r="I1888" s="12">
        <v>125</v>
      </c>
      <c r="J1888" s="12">
        <f>IF(Table2[[#This Row],[M2A]]="","",SUM(Table2[[#This Row],[M2A]]-Table2[[#This Row],[M2B_h]]))</f>
        <v>-1</v>
      </c>
      <c r="K1888" s="12">
        <v>123</v>
      </c>
      <c r="L1888" s="12">
        <f>IF(Table2[[#This Row],[M3A]]="","",SUM(Table2[[#This Row],[M3A]]-Table2[[#This Row],[M3B_h]]))</f>
        <v>-2</v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126</v>
      </c>
      <c r="R1888" s="14">
        <f>SUM(Table2[[#This Row],[M2B]],Table2[[#This Row],[M2B_h]])</f>
        <v>125</v>
      </c>
      <c r="S1888" s="14">
        <f>SUM(Table2[[#This Row],[M3B]],Table2[[#This Row],[M3B_h]])</f>
        <v>123</v>
      </c>
      <c r="T1888" s="14">
        <f>SUM(Table2[[#This Row],[M4B]],Table2[[#This Row],[M4B_h]])</f>
        <v>123</v>
      </c>
    </row>
    <row r="1889" spans="1:20">
      <c r="A1889" s="94" t="str">
        <f>IF(Table2[[#This Row],[TT]]=0,"",ROW())</f>
        <v/>
      </c>
      <c r="B1889" s="94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889" s="95" t="s">
        <v>4631</v>
      </c>
      <c r="D1889" s="96">
        <v>1</v>
      </c>
      <c r="E1889" s="97">
        <v>200</v>
      </c>
      <c r="F1889" s="98">
        <f>IF(Table2[[#This Row],[M5B]]="",Table2[[#This Row],[M5B_h]],SUM(Table2[[#This Row],[M5B_h]],Table2[[#This Row],[M5B]]))</f>
        <v>0</v>
      </c>
      <c r="G1889" s="99">
        <v>0</v>
      </c>
      <c r="H1889" s="100">
        <f>IF(Table2[[#This Row],[M1A]]="","",Table2[[#This Row],[M1A]]-Table2[[#This Row],[AWAL]])</f>
        <v>-1</v>
      </c>
      <c r="I1889" s="99"/>
      <c r="J1889" s="100" t="str">
        <f>IF(Table2[[#This Row],[M2A]]="","",SUM(Table2[[#This Row],[M2A]]-Table2[[#This Row],[M2B_h]]))</f>
        <v/>
      </c>
      <c r="K1889" s="99"/>
      <c r="L1889" s="100" t="str">
        <f>IF(Table2[[#This Row],[M3A]]="","",SUM(Table2[[#This Row],[M3A]]-Table2[[#This Row],[M3B_h]]))</f>
        <v/>
      </c>
      <c r="M1889" s="99"/>
      <c r="N1889" s="100" t="str">
        <f>IF(Table2[[#This Row],[M4A]]="","",SUM(Table2[[#This Row],[M4A]]-Table2[[#This Row],[M4B_h]]))</f>
        <v/>
      </c>
      <c r="O1889" s="100"/>
      <c r="P1889" s="100" t="str">
        <f>IF(Table2[[#This Row],[M5A]]="","",SUM(Table2[[#This Row],[M5A]]-Table2[[#This Row],[M5B_h]]))</f>
        <v/>
      </c>
      <c r="Q1889" s="100">
        <f>SUM(Table2[[#This Row],[AWAL]],Table2[[#This Row],[M1B]])</f>
        <v>0</v>
      </c>
      <c r="R1889" s="100">
        <f>SUM(Table2[[#This Row],[M2B]],Table2[[#This Row],[M2B_h]])</f>
        <v>0</v>
      </c>
      <c r="S1889" s="100">
        <f>SUM(Table2[[#This Row],[M3B]],Table2[[#This Row],[M3B_h]])</f>
        <v>0</v>
      </c>
      <c r="T1889" s="100">
        <f>SUM(Table2[[#This Row],[M4B]],Table2[[#This Row],[M4B_h]])</f>
        <v>0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90" s="17" t="s">
        <v>1510</v>
      </c>
      <c r="D1890" s="18">
        <v>6</v>
      </c>
      <c r="E1890" s="22" t="s">
        <v>43</v>
      </c>
      <c r="F1890" s="43">
        <f>IF(Table2[[#This Row],[M5B]]="",Table2[[#This Row],[M5B_h]],SUM(Table2[[#This Row],[M5B_h]],Table2[[#This Row],[M5B]]))</f>
        <v>6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6</v>
      </c>
      <c r="R1890" s="14">
        <f>SUM(Table2[[#This Row],[M2B]],Table2[[#This Row],[M2B_h]])</f>
        <v>6</v>
      </c>
      <c r="S1890" s="14">
        <f>SUM(Table2[[#This Row],[M3B]],Table2[[#This Row],[M3B_h]])</f>
        <v>6</v>
      </c>
      <c r="T1890" s="14">
        <f>SUM(Table2[[#This Row],[M4B]],Table2[[#This Row],[M4B_h]])</f>
        <v>6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91" s="17" t="s">
        <v>1511</v>
      </c>
      <c r="D1891" s="18">
        <v>3</v>
      </c>
      <c r="E1891" s="22" t="s">
        <v>141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92" s="17" t="s">
        <v>4391</v>
      </c>
      <c r="D1892" s="18">
        <v>1</v>
      </c>
      <c r="E1892" s="22" t="s">
        <v>2451</v>
      </c>
      <c r="F1892" s="43">
        <f>IF(Table2[[#This Row],[M5B]]="",Table2[[#This Row],[M5B_h]],SUM(Table2[[#This Row],[M5B_h]],Table2[[#This Row],[M5B]]))</f>
        <v>2</v>
      </c>
      <c r="H1892" s="12" t="str">
        <f>IF(Table2[[#This Row],[M1A]]="","",Table2[[#This Row],[M1A]]-Table2[[#This Row],[AWAL]])</f>
        <v/>
      </c>
      <c r="I1892" s="12">
        <v>2</v>
      </c>
      <c r="J1892" s="12">
        <f>IF(Table2[[#This Row],[M2A]]="","",SUM(Table2[[#This Row],[M2A]]-Table2[[#This Row],[M2B_h]]))</f>
        <v>1</v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</v>
      </c>
      <c r="R1892" s="14">
        <f>SUM(Table2[[#This Row],[M2B]],Table2[[#This Row],[M2B_h]])</f>
        <v>2</v>
      </c>
      <c r="S1892" s="14">
        <f>SUM(Table2[[#This Row],[M3B]],Table2[[#This Row],[M3B_h]])</f>
        <v>2</v>
      </c>
      <c r="T1892" s="14">
        <f>SUM(Table2[[#This Row],[M4B]],Table2[[#This Row],[M4B_h]])</f>
        <v>2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93" s="17" t="s">
        <v>1512</v>
      </c>
      <c r="D1893" s="18">
        <v>51</v>
      </c>
      <c r="E1893" s="22" t="s">
        <v>28</v>
      </c>
      <c r="F1893" s="43">
        <f>IF(Table2[[#This Row],[M5B]]="",Table2[[#This Row],[M5B_h]],SUM(Table2[[#This Row],[M5B_h]],Table2[[#This Row],[M5B]]))</f>
        <v>51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51</v>
      </c>
      <c r="R1893" s="14">
        <f>SUM(Table2[[#This Row],[M2B]],Table2[[#This Row],[M2B_h]])</f>
        <v>51</v>
      </c>
      <c r="S1893" s="14">
        <f>SUM(Table2[[#This Row],[M3B]],Table2[[#This Row],[M3B_h]])</f>
        <v>51</v>
      </c>
      <c r="T1893" s="14">
        <f>SUM(Table2[[#This Row],[M4B]],Table2[[#This Row],[M4B_h]])</f>
        <v>51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94" s="17" t="s">
        <v>1513</v>
      </c>
      <c r="D1894" s="18">
        <v>1</v>
      </c>
      <c r="E1894" s="22" t="s">
        <v>1514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95" s="17" t="s">
        <v>1515</v>
      </c>
      <c r="D1895" s="18">
        <v>1</v>
      </c>
      <c r="E1895" s="22">
        <v>20000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96" s="17" t="s">
        <v>1516</v>
      </c>
      <c r="D1896" s="18">
        <v>5</v>
      </c>
      <c r="E1896" s="22" t="s">
        <v>1212</v>
      </c>
      <c r="F1896" s="43">
        <f>IF(Table2[[#This Row],[M5B]]="",Table2[[#This Row],[M5B_h]],SUM(Table2[[#This Row],[M5B_h]],Table2[[#This Row],[M5B]]))</f>
        <v>5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5</v>
      </c>
      <c r="R1896" s="14">
        <f>SUM(Table2[[#This Row],[M2B]],Table2[[#This Row],[M2B_h]])</f>
        <v>5</v>
      </c>
      <c r="S1896" s="14">
        <f>SUM(Table2[[#This Row],[M3B]],Table2[[#This Row],[M3B_h]])</f>
        <v>5</v>
      </c>
      <c r="T1896" s="14">
        <f>SUM(Table2[[#This Row],[M4B]],Table2[[#This Row],[M4B_h]])</f>
        <v>5</v>
      </c>
    </row>
    <row r="1897" spans="1:20">
      <c r="A1897" s="54">
        <f>IF(Table2[[#This Row],[TT]]=0,"",ROW())</f>
        <v>1897</v>
      </c>
      <c r="B1897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97" s="55" t="s">
        <v>1517</v>
      </c>
      <c r="D1897" s="56">
        <v>2</v>
      </c>
      <c r="E1897" s="57" t="s">
        <v>1518</v>
      </c>
      <c r="F1897" s="58">
        <f>IF(Table2[[#This Row],[M5B]]="",Table2[[#This Row],[M5B_h]],SUM(Table2[[#This Row],[M5B_h]],Table2[[#This Row],[M5B]]))</f>
        <v>2</v>
      </c>
      <c r="G1897" s="59"/>
      <c r="H1897" s="60" t="str">
        <f>IF(Table2[[#This Row],[M1A]]="","",Table2[[#This Row],[M1A]]-Table2[[#This Row],[AWAL]])</f>
        <v/>
      </c>
      <c r="I1897" s="59"/>
      <c r="J1897" s="60" t="str">
        <f>IF(Table2[[#This Row],[M2A]]="","",SUM(Table2[[#This Row],[M2A]]-Table2[[#This Row],[M2B_h]]))</f>
        <v/>
      </c>
      <c r="K1897" s="59"/>
      <c r="L1897" s="60" t="str">
        <f>IF(Table2[[#This Row],[M3A]]="","",SUM(Table2[[#This Row],[M3A]]-Table2[[#This Row],[M3B_h]]))</f>
        <v/>
      </c>
      <c r="M1897" s="59"/>
      <c r="N1897" s="60" t="str">
        <f>IF(Table2[[#This Row],[M4A]]="","",SUM(Table2[[#This Row],[M4A]]-Table2[[#This Row],[M4B_h]]))</f>
        <v/>
      </c>
      <c r="O1897" s="60"/>
      <c r="P1897" s="60" t="str">
        <f>IF(Table2[[#This Row],[M5A]]="","",SUM(Table2[[#This Row],[M5A]]-Table2[[#This Row],[M5B_h]]))</f>
        <v/>
      </c>
      <c r="Q1897" s="60">
        <f>SUM(Table2[[#This Row],[AWAL]],Table2[[#This Row],[M1B]])</f>
        <v>2</v>
      </c>
      <c r="R1897" s="60">
        <f>SUM(Table2[[#This Row],[M2B]],Table2[[#This Row],[M2B_h]])</f>
        <v>2</v>
      </c>
      <c r="S1897" s="60">
        <f>SUM(Table2[[#This Row],[M3B]],Table2[[#This Row],[M3B_h]])</f>
        <v>2</v>
      </c>
      <c r="T1897" s="60">
        <f>SUM(Table2[[#This Row],[M4B]],Table2[[#This Row],[M4B_h]])</f>
        <v>2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98" s="17" t="s">
        <v>1519</v>
      </c>
      <c r="D1898" s="18">
        <v>2</v>
      </c>
      <c r="E1898" s="22" t="s">
        <v>1520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99" s="17" t="s">
        <v>1521</v>
      </c>
      <c r="D1899" s="18">
        <v>6</v>
      </c>
      <c r="E1899" s="22" t="s">
        <v>1522</v>
      </c>
      <c r="F1899" s="43">
        <f>IF(Table2[[#This Row],[M5B]]="",Table2[[#This Row],[M5B_h]],SUM(Table2[[#This Row],[M5B_h]],Table2[[#This Row],[M5B]]))</f>
        <v>6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6</v>
      </c>
      <c r="R1899" s="14">
        <f>SUM(Table2[[#This Row],[M2B]],Table2[[#This Row],[M2B_h]])</f>
        <v>6</v>
      </c>
      <c r="S1899" s="14">
        <f>SUM(Table2[[#This Row],[M3B]],Table2[[#This Row],[M3B_h]])</f>
        <v>6</v>
      </c>
      <c r="T1899" s="14">
        <f>SUM(Table2[[#This Row],[M4B]],Table2[[#This Row],[M4B_h]])</f>
        <v>6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00" s="17" t="s">
        <v>1523</v>
      </c>
      <c r="D1900" s="18">
        <v>5</v>
      </c>
      <c r="E1900" s="22" t="s">
        <v>1524</v>
      </c>
      <c r="F1900" s="43">
        <f>IF(Table2[[#This Row],[M5B]]="",Table2[[#This Row],[M5B_h]],SUM(Table2[[#This Row],[M5B_h]],Table2[[#This Row],[M5B]]))</f>
        <v>5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5</v>
      </c>
      <c r="R1900" s="14">
        <f>SUM(Table2[[#This Row],[M2B]],Table2[[#This Row],[M2B_h]])</f>
        <v>5</v>
      </c>
      <c r="S1900" s="14">
        <f>SUM(Table2[[#This Row],[M3B]],Table2[[#This Row],[M3B_h]])</f>
        <v>5</v>
      </c>
      <c r="T1900" s="14">
        <f>SUM(Table2[[#This Row],[M4B]],Table2[[#This Row],[M4B_h]])</f>
        <v>5</v>
      </c>
    </row>
    <row r="1901" spans="1:20">
      <c r="A1901" s="11" t="str">
        <f>IF(Table2[[#This Row],[TT]]=0,"",ROW())</f>
        <v/>
      </c>
      <c r="B1901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01" s="17" t="s">
        <v>4457</v>
      </c>
      <c r="D1901" s="18">
        <v>1</v>
      </c>
      <c r="E1901" s="22" t="s">
        <v>1212</v>
      </c>
      <c r="F1901" s="43">
        <f>IF(Table2[[#This Row],[M5B]]="",Table2[[#This Row],[M5B_h]],SUM(Table2[[#This Row],[M5B_h]],Table2[[#This Row],[M5B]]))</f>
        <v>0</v>
      </c>
      <c r="G1901" s="12">
        <v>0</v>
      </c>
      <c r="H1901" s="12">
        <f>IF(Table2[[#This Row],[M1A]]="","",Table2[[#This Row],[M1A]]-Table2[[#This Row],[AWAL]])</f>
        <v>-1</v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0</v>
      </c>
      <c r="R1901" s="14">
        <f>SUM(Table2[[#This Row],[M2B]],Table2[[#This Row],[M2B_h]])</f>
        <v>0</v>
      </c>
      <c r="S1901" s="14">
        <f>SUM(Table2[[#This Row],[M3B]],Table2[[#This Row],[M3B_h]])</f>
        <v>0</v>
      </c>
      <c r="T1901" s="14">
        <f>SUM(Table2[[#This Row],[M4B]],Table2[[#This Row],[M4B_h]])</f>
        <v>0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02" s="17" t="s">
        <v>4632</v>
      </c>
      <c r="D1902" s="18">
        <v>1</v>
      </c>
      <c r="E1902" s="22" t="s">
        <v>4633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03" s="17" t="s">
        <v>1525</v>
      </c>
      <c r="D1903" s="18">
        <v>7</v>
      </c>
      <c r="E1903" s="22" t="s">
        <v>1119</v>
      </c>
      <c r="F1903" s="43">
        <f>IF(Table2[[#This Row],[M5B]]="",Table2[[#This Row],[M5B_h]],SUM(Table2[[#This Row],[M5B_h]],Table2[[#This Row],[M5B]]))</f>
        <v>7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7</v>
      </c>
      <c r="R1903" s="14">
        <f>SUM(Table2[[#This Row],[M2B]],Table2[[#This Row],[M2B_h]])</f>
        <v>7</v>
      </c>
      <c r="S1903" s="14">
        <f>SUM(Table2[[#This Row],[M3B]],Table2[[#This Row],[M3B_h]])</f>
        <v>7</v>
      </c>
      <c r="T1903" s="14">
        <f>SUM(Table2[[#This Row],[M4B]],Table2[[#This Row],[M4B_h]])</f>
        <v>7</v>
      </c>
    </row>
    <row r="1904" spans="1:20">
      <c r="A1904" s="13" t="str">
        <f>IF(Table2[[#This Row],[TT]]=0,"",ROW())</f>
        <v/>
      </c>
      <c r="B1904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04" s="16" t="s">
        <v>1526</v>
      </c>
      <c r="D1904" s="18">
        <v>0</v>
      </c>
      <c r="E1904" s="47" t="s">
        <v>2430</v>
      </c>
      <c r="F1904" s="43">
        <f>IF(Table2[[#This Row],[M5B]]="",Table2[[#This Row],[M5B_h]],SUM(Table2[[#This Row],[M5B_h]],Table2[[#This Row],[M5B]]))</f>
        <v>0</v>
      </c>
      <c r="H1904" s="14" t="str">
        <f>IF(Table2[[#This Row],[M1A]]="","",Table2[[#This Row],[M1A]]-Table2[[#This Row],[AWAL]])</f>
        <v/>
      </c>
      <c r="J1904" s="14" t="str">
        <f>IF(Table2[[#This Row],[M2A]]="","",SUM(Table2[[#This Row],[M2A]]-Table2[[#This Row],[M2B_h]]))</f>
        <v/>
      </c>
      <c r="L1904" s="14" t="str">
        <f>IF(Table2[[#This Row],[M3A]]="","",SUM(Table2[[#This Row],[M3A]]-Table2[[#This Row],[M3B_h]]))</f>
        <v/>
      </c>
      <c r="N1904" s="14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0</v>
      </c>
      <c r="R1904" s="14">
        <f>SUM(Table2[[#This Row],[M2B]],Table2[[#This Row],[M2B_h]])</f>
        <v>0</v>
      </c>
      <c r="S1904" s="14">
        <f>SUM(Table2[[#This Row],[M3B]],Table2[[#This Row],[M3B_h]])</f>
        <v>0</v>
      </c>
      <c r="T1904" s="14">
        <f>SUM(Table2[[#This Row],[M4B]],Table2[[#This Row],[M4B_h]])</f>
        <v>0</v>
      </c>
    </row>
    <row r="1905" spans="1:20">
      <c r="A1905" s="11" t="str">
        <f>IF(Table2[[#This Row],[TT]]=0,"",ROW())</f>
        <v/>
      </c>
      <c r="B1905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05" s="17" t="s">
        <v>1527</v>
      </c>
      <c r="D1905" s="18">
        <v>0</v>
      </c>
      <c r="E1905" s="22">
        <v>512</v>
      </c>
      <c r="F1905" s="43">
        <f>IF(Table2[[#This Row],[M5B]]="",Table2[[#This Row],[M5B_h]],SUM(Table2[[#This Row],[M5B_h]],Table2[[#This Row],[M5B]]))</f>
        <v>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0</v>
      </c>
      <c r="R1905" s="14">
        <f>SUM(Table2[[#This Row],[M2B]],Table2[[#This Row],[M2B_h]])</f>
        <v>0</v>
      </c>
      <c r="S1905" s="14">
        <f>SUM(Table2[[#This Row],[M3B]],Table2[[#This Row],[M3B_h]])</f>
        <v>0</v>
      </c>
      <c r="T1905" s="14">
        <f>SUM(Table2[[#This Row],[M4B]],Table2[[#This Row],[M4B_h]])</f>
        <v>0</v>
      </c>
    </row>
    <row r="1906" spans="1:20">
      <c r="A1906" s="11" t="str">
        <f>IF(Table2[[#This Row],[TT]]=0,"",ROW())</f>
        <v/>
      </c>
      <c r="B190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06" s="17" t="s">
        <v>2415</v>
      </c>
      <c r="D1906" s="18">
        <v>0</v>
      </c>
      <c r="E1906" s="22">
        <v>160</v>
      </c>
      <c r="F1906" s="43">
        <f>IF(Table2[[#This Row],[M5B]]="",Table2[[#This Row],[M5B_h]],SUM(Table2[[#This Row],[M5B_h]],Table2[[#This Row],[M5B]]))</f>
        <v>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0</v>
      </c>
      <c r="R1906" s="14">
        <f>SUM(Table2[[#This Row],[M2B]],Table2[[#This Row],[M2B_h]])</f>
        <v>0</v>
      </c>
      <c r="S1906" s="14">
        <f>SUM(Table2[[#This Row],[M3B]],Table2[[#This Row],[M3B_h]])</f>
        <v>0</v>
      </c>
      <c r="T1906" s="14">
        <f>SUM(Table2[[#This Row],[M4B]],Table2[[#This Row],[M4B_h]])</f>
        <v>0</v>
      </c>
    </row>
    <row r="1907" spans="1:20">
      <c r="A1907" s="11" t="str">
        <f>IF(Table2[[#This Row],[TT]]=0,"",ROW())</f>
        <v/>
      </c>
      <c r="B190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07" s="17" t="s">
        <v>4321</v>
      </c>
      <c r="D1907" s="18">
        <v>0</v>
      </c>
      <c r="E1907" s="22" t="s">
        <v>2561</v>
      </c>
      <c r="F1907" s="43">
        <f>IF(Table2[[#This Row],[M5B]]="",Table2[[#This Row],[M5B_h]],SUM(Table2[[#This Row],[M5B_h]],Table2[[#This Row],[M5B]]))</f>
        <v>0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0</v>
      </c>
      <c r="R1907" s="14">
        <f>SUM(Table2[[#This Row],[M2B]],Table2[[#This Row],[M2B_h]])</f>
        <v>0</v>
      </c>
      <c r="S1907" s="14">
        <f>SUM(Table2[[#This Row],[M3B]],Table2[[#This Row],[M3B_h]])</f>
        <v>0</v>
      </c>
      <c r="T1907" s="14">
        <f>SUM(Table2[[#This Row],[M4B]],Table2[[#This Row],[M4B_h]])</f>
        <v>0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08" s="17" t="s">
        <v>3213</v>
      </c>
      <c r="D1908" s="18">
        <v>7</v>
      </c>
      <c r="E1908" s="22" t="s">
        <v>340</v>
      </c>
      <c r="F1908" s="43">
        <f>IF(Table2[[#This Row],[M5B]]="",Table2[[#This Row],[M5B_h]],SUM(Table2[[#This Row],[M5B_h]],Table2[[#This Row],[M5B]]))</f>
        <v>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7</v>
      </c>
      <c r="R1908" s="14">
        <f>SUM(Table2[[#This Row],[M2B]],Table2[[#This Row],[M2B_h]])</f>
        <v>7</v>
      </c>
      <c r="S1908" s="14">
        <f>SUM(Table2[[#This Row],[M3B]],Table2[[#This Row],[M3B_h]])</f>
        <v>7</v>
      </c>
      <c r="T1908" s="14">
        <f>SUM(Table2[[#This Row],[M4B]],Table2[[#This Row],[M4B_h]])</f>
        <v>7</v>
      </c>
    </row>
    <row r="1909" spans="1:20">
      <c r="A1909" s="11" t="str">
        <f>IF(Table2[[#This Row],[TT]]=0,"",ROW())</f>
        <v/>
      </c>
      <c r="B1909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09" s="17" t="s">
        <v>2444</v>
      </c>
      <c r="D1909" s="18">
        <v>0</v>
      </c>
      <c r="E1909" s="22" t="s">
        <v>2472</v>
      </c>
      <c r="F1909" s="43">
        <f>IF(Table2[[#This Row],[M5B]]="",Table2[[#This Row],[M5B_h]],SUM(Table2[[#This Row],[M5B_h]],Table2[[#This Row],[M5B]]))</f>
        <v>0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0</v>
      </c>
      <c r="R1909" s="14">
        <f>SUM(Table2[[#This Row],[M2B]],Table2[[#This Row],[M2B_h]])</f>
        <v>0</v>
      </c>
      <c r="S1909" s="14">
        <f>SUM(Table2[[#This Row],[M3B]],Table2[[#This Row],[M3B_h]])</f>
        <v>0</v>
      </c>
      <c r="T1909" s="14">
        <f>SUM(Table2[[#This Row],[M4B]],Table2[[#This Row],[M4B_h]])</f>
        <v>0</v>
      </c>
    </row>
    <row r="1910" spans="1:20">
      <c r="A1910" s="11" t="str">
        <f>IF(Table2[[#This Row],[TT]]=0,"",ROW())</f>
        <v/>
      </c>
      <c r="B1910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10" s="17" t="s">
        <v>1528</v>
      </c>
      <c r="D1910" s="18">
        <v>0</v>
      </c>
      <c r="E1910" s="22" t="s">
        <v>181</v>
      </c>
      <c r="F1910" s="43">
        <f>IF(Table2[[#This Row],[M5B]]="",Table2[[#This Row],[M5B_h]],SUM(Table2[[#This Row],[M5B_h]],Table2[[#This Row],[M5B]]))</f>
        <v>0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0</v>
      </c>
      <c r="R1910" s="14">
        <f>SUM(Table2[[#This Row],[M2B]],Table2[[#This Row],[M2B_h]])</f>
        <v>0</v>
      </c>
      <c r="S1910" s="14">
        <f>SUM(Table2[[#This Row],[M3B]],Table2[[#This Row],[M3B_h]])</f>
        <v>0</v>
      </c>
      <c r="T1910" s="14">
        <f>SUM(Table2[[#This Row],[M4B]],Table2[[#This Row],[M4B_h]])</f>
        <v>0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11" s="17" t="s">
        <v>1529</v>
      </c>
      <c r="D1911" s="18">
        <v>92</v>
      </c>
      <c r="E1911" s="22" t="s">
        <v>58</v>
      </c>
      <c r="F1911" s="43">
        <f>IF(Table2[[#This Row],[M5B]]="",Table2[[#This Row],[M5B_h]],SUM(Table2[[#This Row],[M5B_h]],Table2[[#This Row],[M5B]]))</f>
        <v>92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92</v>
      </c>
      <c r="R1911" s="14">
        <f>SUM(Table2[[#This Row],[M2B]],Table2[[#This Row],[M2B_h]])</f>
        <v>92</v>
      </c>
      <c r="S1911" s="14">
        <f>SUM(Table2[[#This Row],[M3B]],Table2[[#This Row],[M3B_h]])</f>
        <v>92</v>
      </c>
      <c r="T1911" s="14">
        <f>SUM(Table2[[#This Row],[M4B]],Table2[[#This Row],[M4B_h]])</f>
        <v>92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12" s="17" t="s">
        <v>1530</v>
      </c>
      <c r="D1912" s="18">
        <v>9</v>
      </c>
      <c r="E1912" s="22" t="s">
        <v>34</v>
      </c>
      <c r="F1912" s="43">
        <f>IF(Table2[[#This Row],[M5B]]="",Table2[[#This Row],[M5B_h]],SUM(Table2[[#This Row],[M5B_h]],Table2[[#This Row],[M5B]]))</f>
        <v>9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9</v>
      </c>
      <c r="R1912" s="14">
        <f>SUM(Table2[[#This Row],[M2B]],Table2[[#This Row],[M2B_h]])</f>
        <v>9</v>
      </c>
      <c r="S1912" s="14">
        <f>SUM(Table2[[#This Row],[M3B]],Table2[[#This Row],[M3B_h]])</f>
        <v>9</v>
      </c>
      <c r="T1912" s="14">
        <f>SUM(Table2[[#This Row],[M4B]],Table2[[#This Row],[M4B_h]])</f>
        <v>9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13" s="17" t="s">
        <v>1531</v>
      </c>
      <c r="D1913" s="18">
        <v>11</v>
      </c>
      <c r="E1913" s="22" t="s">
        <v>56</v>
      </c>
      <c r="F1913" s="43">
        <f>IF(Table2[[#This Row],[M5B]]="",Table2[[#This Row],[M5B_h]],SUM(Table2[[#This Row],[M5B_h]],Table2[[#This Row],[M5B]]))</f>
        <v>11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11</v>
      </c>
      <c r="R1913" s="14">
        <f>SUM(Table2[[#This Row],[M2B]],Table2[[#This Row],[M2B_h]])</f>
        <v>11</v>
      </c>
      <c r="S1913" s="14">
        <f>SUM(Table2[[#This Row],[M3B]],Table2[[#This Row],[M3B_h]])</f>
        <v>11</v>
      </c>
      <c r="T1913" s="14">
        <f>SUM(Table2[[#This Row],[M4B]],Table2[[#This Row],[M4B_h]])</f>
        <v>11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14" s="17" t="s">
        <v>3404</v>
      </c>
      <c r="D1914" s="18">
        <v>10</v>
      </c>
      <c r="E1914" s="22" t="s">
        <v>3405</v>
      </c>
      <c r="F1914" s="43">
        <f>IF(Table2[[#This Row],[M5B]]="",Table2[[#This Row],[M5B_h]],SUM(Table2[[#This Row],[M5B_h]],Table2[[#This Row],[M5B]]))</f>
        <v>10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10</v>
      </c>
      <c r="R1914" s="14">
        <f>SUM(Table2[[#This Row],[M2B]],Table2[[#This Row],[M2B_h]])</f>
        <v>10</v>
      </c>
      <c r="S1914" s="14">
        <f>SUM(Table2[[#This Row],[M3B]],Table2[[#This Row],[M3B_h]])</f>
        <v>10</v>
      </c>
      <c r="T1914" s="14">
        <f>SUM(Table2[[#This Row],[M4B]],Table2[[#This Row],[M4B_h]])</f>
        <v>10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15" s="17" t="s">
        <v>1532</v>
      </c>
      <c r="D1915" s="18">
        <v>19</v>
      </c>
      <c r="E1915" s="22" t="s">
        <v>148</v>
      </c>
      <c r="F1915" s="43">
        <f>IF(Table2[[#This Row],[M5B]]="",Table2[[#This Row],[M5B_h]],SUM(Table2[[#This Row],[M5B_h]],Table2[[#This Row],[M5B]]))</f>
        <v>19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19</v>
      </c>
      <c r="R1915" s="14">
        <f>SUM(Table2[[#This Row],[M2B]],Table2[[#This Row],[M2B_h]])</f>
        <v>19</v>
      </c>
      <c r="S1915" s="14">
        <f>SUM(Table2[[#This Row],[M3B]],Table2[[#This Row],[M3B_h]])</f>
        <v>19</v>
      </c>
      <c r="T1915" s="14">
        <f>SUM(Table2[[#This Row],[M4B]],Table2[[#This Row],[M4B_h]])</f>
        <v>19</v>
      </c>
    </row>
    <row r="1916" spans="1:20">
      <c r="A1916" s="11" t="str">
        <f>IF(Table2[[#This Row],[TT]]=0,"",ROW())</f>
        <v/>
      </c>
      <c r="B191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16" s="17" t="s">
        <v>1533</v>
      </c>
      <c r="D1916" s="18">
        <v>0</v>
      </c>
      <c r="E1916" s="22" t="s">
        <v>34</v>
      </c>
      <c r="F1916" s="43">
        <f>IF(Table2[[#This Row],[M5B]]="",Table2[[#This Row],[M5B_h]],SUM(Table2[[#This Row],[M5B_h]],Table2[[#This Row],[M5B]]))</f>
        <v>0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0</v>
      </c>
      <c r="R1916" s="14">
        <f>SUM(Table2[[#This Row],[M2B]],Table2[[#This Row],[M2B_h]])</f>
        <v>0</v>
      </c>
      <c r="S1916" s="14">
        <f>SUM(Table2[[#This Row],[M3B]],Table2[[#This Row],[M3B_h]])</f>
        <v>0</v>
      </c>
      <c r="T1916" s="14">
        <f>SUM(Table2[[#This Row],[M4B]],Table2[[#This Row],[M4B_h]])</f>
        <v>0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17" s="17" t="s">
        <v>3406</v>
      </c>
      <c r="D1917" s="18">
        <v>1</v>
      </c>
      <c r="E1917" s="22" t="s">
        <v>2623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18" s="17" t="s">
        <v>3230</v>
      </c>
      <c r="D1918" s="18">
        <v>4</v>
      </c>
      <c r="E1918" s="22" t="s">
        <v>2430</v>
      </c>
      <c r="F1918" s="43">
        <f>IF(Table2[[#This Row],[M5B]]="",Table2[[#This Row],[M5B_h]],SUM(Table2[[#This Row],[M5B_h]],Table2[[#This Row],[M5B]]))</f>
        <v>13</v>
      </c>
      <c r="H1918" s="12" t="str">
        <f>IF(Table2[[#This Row],[M1A]]="","",Table2[[#This Row],[M1A]]-Table2[[#This Row],[AWAL]])</f>
        <v/>
      </c>
      <c r="I1918" s="12">
        <v>13</v>
      </c>
      <c r="J1918" s="12">
        <f>IF(Table2[[#This Row],[M2A]]="","",SUM(Table2[[#This Row],[M2A]]-Table2[[#This Row],[M2B_h]]))</f>
        <v>9</v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13</v>
      </c>
      <c r="S1918" s="14">
        <f>SUM(Table2[[#This Row],[M3B]],Table2[[#This Row],[M3B_h]])</f>
        <v>13</v>
      </c>
      <c r="T1918" s="14">
        <f>SUM(Table2[[#This Row],[M4B]],Table2[[#This Row],[M4B_h]])</f>
        <v>13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19" s="17" t="s">
        <v>1534</v>
      </c>
      <c r="D1919" s="18">
        <v>1</v>
      </c>
      <c r="E1919" s="22" t="s">
        <v>58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3">
        <f>IF(Table2[[#This Row],[TT]]=0,"",ROW())</f>
        <v>1920</v>
      </c>
      <c r="B1920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20" s="16" t="s">
        <v>1535</v>
      </c>
      <c r="D1920" s="18">
        <v>2</v>
      </c>
      <c r="E1920" s="47" t="s">
        <v>323</v>
      </c>
      <c r="F1920" s="43">
        <f>IF(Table2[[#This Row],[M5B]]="",Table2[[#This Row],[M5B_h]],SUM(Table2[[#This Row],[M5B_h]],Table2[[#This Row],[M5B]]))</f>
        <v>2</v>
      </c>
      <c r="H1920" s="14" t="str">
        <f>IF(Table2[[#This Row],[M1A]]="","",Table2[[#This Row],[M1A]]-Table2[[#This Row],[AWAL]])</f>
        <v/>
      </c>
      <c r="J1920" s="14" t="str">
        <f>IF(Table2[[#This Row],[M2A]]="","",SUM(Table2[[#This Row],[M2A]]-Table2[[#This Row],[M2B_h]]))</f>
        <v/>
      </c>
      <c r="L1920" s="14" t="str">
        <f>IF(Table2[[#This Row],[M3A]]="","",SUM(Table2[[#This Row],[M3A]]-Table2[[#This Row],[M3B_h]]))</f>
        <v/>
      </c>
      <c r="N1920" s="14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2</v>
      </c>
      <c r="R1920" s="14">
        <f>SUM(Table2[[#This Row],[M2B]],Table2[[#This Row],[M2B_h]])</f>
        <v>2</v>
      </c>
      <c r="S1920" s="14">
        <f>SUM(Table2[[#This Row],[M3B]],Table2[[#This Row],[M3B_h]])</f>
        <v>2</v>
      </c>
      <c r="T1920" s="14">
        <f>SUM(Table2[[#This Row],[M4B]],Table2[[#This Row],[M4B_h]])</f>
        <v>2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21" s="17" t="s">
        <v>1536</v>
      </c>
      <c r="D1921" s="18">
        <v>4</v>
      </c>
      <c r="E1921" s="22" t="s">
        <v>1537</v>
      </c>
      <c r="F1921" s="43">
        <f>IF(Table2[[#This Row],[M5B]]="",Table2[[#This Row],[M5B_h]],SUM(Table2[[#This Row],[M5B_h]],Table2[[#This Row],[M5B]]))</f>
        <v>4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4</v>
      </c>
      <c r="R1921" s="14">
        <f>SUM(Table2[[#This Row],[M2B]],Table2[[#This Row],[M2B_h]])</f>
        <v>4</v>
      </c>
      <c r="S1921" s="14">
        <f>SUM(Table2[[#This Row],[M3B]],Table2[[#This Row],[M3B_h]])</f>
        <v>4</v>
      </c>
      <c r="T1921" s="14">
        <f>SUM(Table2[[#This Row],[M4B]],Table2[[#This Row],[M4B_h]])</f>
        <v>4</v>
      </c>
    </row>
    <row r="1922" spans="1:20">
      <c r="A1922" s="13">
        <f>IF(Table2[[#This Row],[TT]]=0,"",ROW())</f>
        <v>1922</v>
      </c>
      <c r="B1922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22" s="16" t="s">
        <v>1538</v>
      </c>
      <c r="D1922" s="18">
        <v>5</v>
      </c>
      <c r="E1922" s="47" t="s">
        <v>181</v>
      </c>
      <c r="F1922" s="43">
        <f>IF(Table2[[#This Row],[M5B]]="",Table2[[#This Row],[M5B_h]],SUM(Table2[[#This Row],[M5B_h]],Table2[[#This Row],[M5B]]))</f>
        <v>5</v>
      </c>
      <c r="H1922" s="14" t="str">
        <f>IF(Table2[[#This Row],[M1A]]="","",Table2[[#This Row],[M1A]]-Table2[[#This Row],[AWAL]])</f>
        <v/>
      </c>
      <c r="J1922" s="14" t="str">
        <f>IF(Table2[[#This Row],[M2A]]="","",SUM(Table2[[#This Row],[M2A]]-Table2[[#This Row],[M2B_h]]))</f>
        <v/>
      </c>
      <c r="L1922" s="14" t="str">
        <f>IF(Table2[[#This Row],[M3A]]="","",SUM(Table2[[#This Row],[M3A]]-Table2[[#This Row],[M3B_h]]))</f>
        <v/>
      </c>
      <c r="N1922" s="14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5</v>
      </c>
      <c r="R1922" s="14">
        <f>SUM(Table2[[#This Row],[M2B]],Table2[[#This Row],[M2B_h]])</f>
        <v>5</v>
      </c>
      <c r="S1922" s="14">
        <f>SUM(Table2[[#This Row],[M3B]],Table2[[#This Row],[M3B_h]])</f>
        <v>5</v>
      </c>
      <c r="T1922" s="14">
        <f>SUM(Table2[[#This Row],[M4B]],Table2[[#This Row],[M4B_h]])</f>
        <v>5</v>
      </c>
    </row>
    <row r="1923" spans="1:20">
      <c r="A1923" s="13">
        <f>IF(Table2[[#This Row],[TT]]=0,"",ROW())</f>
        <v>1923</v>
      </c>
      <c r="B1923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23" s="16" t="s">
        <v>1539</v>
      </c>
      <c r="D1923" s="18">
        <v>4</v>
      </c>
      <c r="E1923" s="47" t="s">
        <v>196</v>
      </c>
      <c r="F1923" s="43">
        <f>IF(Table2[[#This Row],[M5B]]="",Table2[[#This Row],[M5B_h]],SUM(Table2[[#This Row],[M5B_h]],Table2[[#This Row],[M5B]]))</f>
        <v>4</v>
      </c>
      <c r="H1923" s="14" t="str">
        <f>IF(Table2[[#This Row],[M1A]]="","",Table2[[#This Row],[M1A]]-Table2[[#This Row],[AWAL]])</f>
        <v/>
      </c>
      <c r="J1923" s="14" t="str">
        <f>IF(Table2[[#This Row],[M2A]]="","",SUM(Table2[[#This Row],[M2A]]-Table2[[#This Row],[M2B_h]]))</f>
        <v/>
      </c>
      <c r="L1923" s="14" t="str">
        <f>IF(Table2[[#This Row],[M3A]]="","",SUM(Table2[[#This Row],[M3A]]-Table2[[#This Row],[M3B_h]]))</f>
        <v/>
      </c>
      <c r="N1923" s="14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24" s="17" t="s">
        <v>1540</v>
      </c>
      <c r="D1924" s="18">
        <v>5</v>
      </c>
      <c r="E1924" s="22" t="s">
        <v>1541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25" s="17" t="s">
        <v>1542</v>
      </c>
      <c r="D1925" s="18">
        <v>2</v>
      </c>
      <c r="E1925" s="22" t="s">
        <v>79</v>
      </c>
      <c r="F1925" s="43">
        <f>IF(Table2[[#This Row],[M5B]]="",Table2[[#This Row],[M5B_h]],SUM(Table2[[#This Row],[M5B_h]],Table2[[#This Row],[M5B]]))</f>
        <v>2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2</v>
      </c>
      <c r="R1925" s="14">
        <f>SUM(Table2[[#This Row],[M2B]],Table2[[#This Row],[M2B_h]])</f>
        <v>2</v>
      </c>
      <c r="S1925" s="14">
        <f>SUM(Table2[[#This Row],[M3B]],Table2[[#This Row],[M3B_h]])</f>
        <v>2</v>
      </c>
      <c r="T1925" s="14">
        <f>SUM(Table2[[#This Row],[M4B]],Table2[[#This Row],[M4B_h]])</f>
        <v>2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26" s="17" t="s">
        <v>1543</v>
      </c>
      <c r="D1926" s="18">
        <v>3</v>
      </c>
      <c r="E1926" s="22" t="s">
        <v>58</v>
      </c>
      <c r="F1926" s="43">
        <f>IF(Table2[[#This Row],[M5B]]="",Table2[[#This Row],[M5B_h]],SUM(Table2[[#This Row],[M5B_h]],Table2[[#This Row],[M5B]]))</f>
        <v>3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3</v>
      </c>
      <c r="R1926" s="14">
        <f>SUM(Table2[[#This Row],[M2B]],Table2[[#This Row],[M2B_h]])</f>
        <v>3</v>
      </c>
      <c r="S1926" s="14">
        <f>SUM(Table2[[#This Row],[M3B]],Table2[[#This Row],[M3B_h]])</f>
        <v>3</v>
      </c>
      <c r="T1926" s="14">
        <f>SUM(Table2[[#This Row],[M4B]],Table2[[#This Row],[M4B_h]])</f>
        <v>3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27" s="17" t="s">
        <v>1544</v>
      </c>
      <c r="D1927" s="18">
        <v>31</v>
      </c>
      <c r="E1927" s="22" t="s">
        <v>890</v>
      </c>
      <c r="F1927" s="43">
        <f>IF(Table2[[#This Row],[M5B]]="",Table2[[#This Row],[M5B_h]],SUM(Table2[[#This Row],[M5B_h]],Table2[[#This Row],[M5B]]))</f>
        <v>31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31</v>
      </c>
      <c r="R1927" s="14">
        <f>SUM(Table2[[#This Row],[M2B]],Table2[[#This Row],[M2B_h]])</f>
        <v>31</v>
      </c>
      <c r="S1927" s="14">
        <f>SUM(Table2[[#This Row],[M3B]],Table2[[#This Row],[M3B_h]])</f>
        <v>31</v>
      </c>
      <c r="T1927" s="14">
        <f>SUM(Table2[[#This Row],[M4B]],Table2[[#This Row],[M4B_h]])</f>
        <v>31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28" s="17" t="s">
        <v>1545</v>
      </c>
      <c r="D1928" s="18">
        <v>34</v>
      </c>
      <c r="E1928" s="22" t="s">
        <v>108</v>
      </c>
      <c r="F1928" s="43">
        <f>IF(Table2[[#This Row],[M5B]]="",Table2[[#This Row],[M5B_h]],SUM(Table2[[#This Row],[M5B_h]],Table2[[#This Row],[M5B]]))</f>
        <v>34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34</v>
      </c>
      <c r="R1928" s="14">
        <f>SUM(Table2[[#This Row],[M2B]],Table2[[#This Row],[M2B_h]])</f>
        <v>34</v>
      </c>
      <c r="S1928" s="14">
        <f>SUM(Table2[[#This Row],[M3B]],Table2[[#This Row],[M3B_h]])</f>
        <v>34</v>
      </c>
      <c r="T1928" s="14">
        <f>SUM(Table2[[#This Row],[M4B]],Table2[[#This Row],[M4B_h]])</f>
        <v>34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29" s="17" t="s">
        <v>1546</v>
      </c>
      <c r="D1929" s="18">
        <v>68</v>
      </c>
      <c r="E1929" s="22" t="s">
        <v>108</v>
      </c>
      <c r="F1929" s="43">
        <f>IF(Table2[[#This Row],[M5B]]="",Table2[[#This Row],[M5B_h]],SUM(Table2[[#This Row],[M5B_h]],Table2[[#This Row],[M5B]]))</f>
        <v>68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68</v>
      </c>
      <c r="R1929" s="14">
        <f>SUM(Table2[[#This Row],[M2B]],Table2[[#This Row],[M2B_h]])</f>
        <v>68</v>
      </c>
      <c r="S1929" s="14">
        <f>SUM(Table2[[#This Row],[M3B]],Table2[[#This Row],[M3B_h]])</f>
        <v>68</v>
      </c>
      <c r="T1929" s="14">
        <f>SUM(Table2[[#This Row],[M4B]],Table2[[#This Row],[M4B_h]])</f>
        <v>68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30" s="17" t="s">
        <v>1547</v>
      </c>
      <c r="D1930" s="18">
        <v>30</v>
      </c>
      <c r="E1930" s="22">
        <v>72</v>
      </c>
      <c r="F1930" s="43">
        <f>IF(Table2[[#This Row],[M5B]]="",Table2[[#This Row],[M5B_h]],SUM(Table2[[#This Row],[M5B_h]],Table2[[#This Row],[M5B]]))</f>
        <v>30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30</v>
      </c>
      <c r="R1930" s="14">
        <f>SUM(Table2[[#This Row],[M2B]],Table2[[#This Row],[M2B_h]])</f>
        <v>30</v>
      </c>
      <c r="S1930" s="14">
        <f>SUM(Table2[[#This Row],[M3B]],Table2[[#This Row],[M3B_h]])</f>
        <v>30</v>
      </c>
      <c r="T1930" s="14">
        <f>SUM(Table2[[#This Row],[M4B]],Table2[[#This Row],[M4B_h]])</f>
        <v>30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31" s="17" t="s">
        <v>1548</v>
      </c>
      <c r="D1931" s="18">
        <v>1</v>
      </c>
      <c r="E1931" s="22" t="s">
        <v>39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32" s="17" t="s">
        <v>1549</v>
      </c>
      <c r="D1932" s="18">
        <v>1</v>
      </c>
      <c r="E1932" s="22">
        <v>36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33" s="17" t="s">
        <v>1550</v>
      </c>
      <c r="D1933" s="18">
        <v>1</v>
      </c>
      <c r="E1933" s="22" t="s">
        <v>233</v>
      </c>
      <c r="F1933" s="43">
        <f>IF(Table2[[#This Row],[M5B]]="",Table2[[#This Row],[M5B_h]],SUM(Table2[[#This Row],[M5B_h]],Table2[[#This Row],[M5B]]))</f>
        <v>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</v>
      </c>
      <c r="R1933" s="14">
        <f>SUM(Table2[[#This Row],[M2B]],Table2[[#This Row],[M2B_h]])</f>
        <v>1</v>
      </c>
      <c r="S1933" s="14">
        <f>SUM(Table2[[#This Row],[M3B]],Table2[[#This Row],[M3B_h]])</f>
        <v>1</v>
      </c>
      <c r="T1933" s="14">
        <f>SUM(Table2[[#This Row],[M4B]],Table2[[#This Row],[M4B_h]])</f>
        <v>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34" s="17" t="s">
        <v>1551</v>
      </c>
      <c r="D1934" s="18">
        <v>4</v>
      </c>
      <c r="E1934" s="22" t="s">
        <v>1552</v>
      </c>
      <c r="F1934" s="43">
        <f>IF(Table2[[#This Row],[M5B]]="",Table2[[#This Row],[M5B_h]],SUM(Table2[[#This Row],[M5B_h]],Table2[[#This Row],[M5B]]))</f>
        <v>4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4</v>
      </c>
      <c r="R1934" s="14">
        <f>SUM(Table2[[#This Row],[M2B]],Table2[[#This Row],[M2B_h]])</f>
        <v>4</v>
      </c>
      <c r="S1934" s="14">
        <f>SUM(Table2[[#This Row],[M3B]],Table2[[#This Row],[M3B_h]])</f>
        <v>4</v>
      </c>
      <c r="T1934" s="14">
        <f>SUM(Table2[[#This Row],[M4B]],Table2[[#This Row],[M4B_h]])</f>
        <v>4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35" s="17" t="s">
        <v>3214</v>
      </c>
      <c r="D1935" s="18">
        <v>43</v>
      </c>
      <c r="E1935" s="22">
        <v>144</v>
      </c>
      <c r="F1935" s="43">
        <f>IF(Table2[[#This Row],[M5B]]="",Table2[[#This Row],[M5B_h]],SUM(Table2[[#This Row],[M5B_h]],Table2[[#This Row],[M5B]]))</f>
        <v>38</v>
      </c>
      <c r="H1935" s="12" t="str">
        <f>IF(Table2[[#This Row],[M1A]]="","",Table2[[#This Row],[M1A]]-Table2[[#This Row],[AWAL]])</f>
        <v/>
      </c>
      <c r="I1935" s="12">
        <v>38</v>
      </c>
      <c r="J1935" s="12">
        <f>IF(Table2[[#This Row],[M2A]]="","",SUM(Table2[[#This Row],[M2A]]-Table2[[#This Row],[M2B_h]]))</f>
        <v>-5</v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43</v>
      </c>
      <c r="R1935" s="14">
        <f>SUM(Table2[[#This Row],[M2B]],Table2[[#This Row],[M2B_h]])</f>
        <v>38</v>
      </c>
      <c r="S1935" s="14">
        <f>SUM(Table2[[#This Row],[M3B]],Table2[[#This Row],[M3B_h]])</f>
        <v>38</v>
      </c>
      <c r="T1935" s="14">
        <f>SUM(Table2[[#This Row],[M4B]],Table2[[#This Row],[M4B_h]])</f>
        <v>38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36" s="17" t="s">
        <v>3215</v>
      </c>
      <c r="D1936" s="18">
        <v>19</v>
      </c>
      <c r="E1936" s="22">
        <v>72</v>
      </c>
      <c r="F1936" s="43">
        <f>IF(Table2[[#This Row],[M5B]]="",Table2[[#This Row],[M5B_h]],SUM(Table2[[#This Row],[M5B_h]],Table2[[#This Row],[M5B]]))</f>
        <v>18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K1936" s="12">
        <v>18</v>
      </c>
      <c r="L1936" s="12">
        <f>IF(Table2[[#This Row],[M3A]]="","",SUM(Table2[[#This Row],[M3A]]-Table2[[#This Row],[M3B_h]]))</f>
        <v>-1</v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19</v>
      </c>
      <c r="R1936" s="14">
        <f>SUM(Table2[[#This Row],[M2B]],Table2[[#This Row],[M2B_h]])</f>
        <v>19</v>
      </c>
      <c r="S1936" s="14">
        <f>SUM(Table2[[#This Row],[M3B]],Table2[[#This Row],[M3B_h]])</f>
        <v>18</v>
      </c>
      <c r="T1936" s="14">
        <f>SUM(Table2[[#This Row],[M4B]],Table2[[#This Row],[M4B_h]])</f>
        <v>18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37" s="17" t="s">
        <v>3216</v>
      </c>
      <c r="D1937" s="18">
        <v>1</v>
      </c>
      <c r="E1937" s="22">
        <v>60</v>
      </c>
      <c r="F1937" s="43">
        <f>IF(Table2[[#This Row],[M5B]]="",Table2[[#This Row],[M5B_h]],SUM(Table2[[#This Row],[M5B_h]],Table2[[#This Row],[M5B]]))</f>
        <v>0</v>
      </c>
      <c r="G1937" s="12">
        <v>0</v>
      </c>
      <c r="H1937" s="12">
        <f>IF(Table2[[#This Row],[M1A]]="","",Table2[[#This Row],[M1A]]-Table2[[#This Row],[AWAL]])</f>
        <v>-1</v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38" s="17" t="s">
        <v>1553</v>
      </c>
      <c r="D1938" s="18">
        <v>1</v>
      </c>
      <c r="E1938" s="22" t="s">
        <v>1554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 t="str">
        <f>IF(Table2[[#This Row],[TT]]=0,"",ROW())</f>
        <v/>
      </c>
      <c r="B193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39" s="17" t="s">
        <v>4458</v>
      </c>
      <c r="D1939" s="18">
        <v>3</v>
      </c>
      <c r="E1939" s="22" t="s">
        <v>2638</v>
      </c>
      <c r="F1939" s="43">
        <f>IF(Table2[[#This Row],[M5B]]="",Table2[[#This Row],[M5B_h]],SUM(Table2[[#This Row],[M5B_h]],Table2[[#This Row],[M5B]]))</f>
        <v>0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K1939" s="12">
        <v>0</v>
      </c>
      <c r="L1939" s="12">
        <f>IF(Table2[[#This Row],[M3A]]="","",SUM(Table2[[#This Row],[M3A]]-Table2[[#This Row],[M3B_h]]))</f>
        <v>-3</v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0</v>
      </c>
      <c r="T1939" s="14">
        <f>SUM(Table2[[#This Row],[M4B]],Table2[[#This Row],[M4B_h]])</f>
        <v>0</v>
      </c>
    </row>
    <row r="1940" spans="1:20">
      <c r="A1940" s="13">
        <f>IF(Table2[[#This Row],[TT]]=0,"",ROW())</f>
        <v>1940</v>
      </c>
      <c r="B194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40" s="16" t="s">
        <v>1555</v>
      </c>
      <c r="D1940" s="25">
        <v>1</v>
      </c>
      <c r="E1940" s="47" t="s">
        <v>38</v>
      </c>
      <c r="F1940" s="43">
        <f>IF(Table2[[#This Row],[M5B]]="",Table2[[#This Row],[M5B_h]],SUM(Table2[[#This Row],[M5B_h]],Table2[[#This Row],[M5B]]))</f>
        <v>1</v>
      </c>
      <c r="H1940" s="14" t="str">
        <f>IF(Table2[[#This Row],[M1A]]="","",Table2[[#This Row],[M1A]]-Table2[[#This Row],[AWAL]])</f>
        <v/>
      </c>
      <c r="J1940" s="14" t="str">
        <f>IF(Table2[[#This Row],[M2A]]="","",SUM(Table2[[#This Row],[M2A]]-Table2[[#This Row],[M2B_h]]))</f>
        <v/>
      </c>
      <c r="L1940" s="14" t="str">
        <f>IF(Table2[[#This Row],[M3A]]="","",SUM(Table2[[#This Row],[M3A]]-Table2[[#This Row],[M3B_h]]))</f>
        <v/>
      </c>
      <c r="N1940" s="14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3">
        <f>IF(Table2[[#This Row],[TT]]=0,"",ROW())</f>
        <v>1941</v>
      </c>
      <c r="B194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41" s="16" t="s">
        <v>1556</v>
      </c>
      <c r="D1941" s="25">
        <v>19</v>
      </c>
      <c r="E1941" s="47" t="s">
        <v>1557</v>
      </c>
      <c r="F1941" s="43">
        <f>IF(Table2[[#This Row],[M5B]]="",Table2[[#This Row],[M5B_h]],SUM(Table2[[#This Row],[M5B_h]],Table2[[#This Row],[M5B]]))</f>
        <v>19</v>
      </c>
      <c r="H1941" s="14" t="str">
        <f>IF(Table2[[#This Row],[M1A]]="","",Table2[[#This Row],[M1A]]-Table2[[#This Row],[AWAL]])</f>
        <v/>
      </c>
      <c r="J1941" s="14" t="str">
        <f>IF(Table2[[#This Row],[M2A]]="","",SUM(Table2[[#This Row],[M2A]]-Table2[[#This Row],[M2B_h]]))</f>
        <v/>
      </c>
      <c r="L1941" s="14" t="str">
        <f>IF(Table2[[#This Row],[M3A]]="","",SUM(Table2[[#This Row],[M3A]]-Table2[[#This Row],[M3B_h]]))</f>
        <v/>
      </c>
      <c r="N1941" s="14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19</v>
      </c>
      <c r="R1941" s="14">
        <f>SUM(Table2[[#This Row],[M2B]],Table2[[#This Row],[M2B_h]])</f>
        <v>19</v>
      </c>
      <c r="S1941" s="14">
        <f>SUM(Table2[[#This Row],[M3B]],Table2[[#This Row],[M3B_h]])</f>
        <v>19</v>
      </c>
      <c r="T1941" s="14">
        <f>SUM(Table2[[#This Row],[M4B]],Table2[[#This Row],[M4B_h]])</f>
        <v>19</v>
      </c>
    </row>
    <row r="1942" spans="1:20">
      <c r="A1942" s="13">
        <f>IF(Table2[[#This Row],[TT]]=0,"",ROW())</f>
        <v>1942</v>
      </c>
      <c r="B194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42" s="16" t="s">
        <v>3217</v>
      </c>
      <c r="D1942" s="25">
        <v>37</v>
      </c>
      <c r="E1942" s="47" t="s">
        <v>63</v>
      </c>
      <c r="F1942" s="43">
        <f>IF(Table2[[#This Row],[M5B]]="",Table2[[#This Row],[M5B_h]],SUM(Table2[[#This Row],[M5B_h]],Table2[[#This Row],[M5B]]))</f>
        <v>37</v>
      </c>
      <c r="H1942" s="14" t="str">
        <f>IF(Table2[[#This Row],[M1A]]="","",Table2[[#This Row],[M1A]]-Table2[[#This Row],[AWAL]])</f>
        <v/>
      </c>
      <c r="J1942" s="14" t="str">
        <f>IF(Table2[[#This Row],[M2A]]="","",SUM(Table2[[#This Row],[M2A]]-Table2[[#This Row],[M2B_h]]))</f>
        <v/>
      </c>
      <c r="L1942" s="14" t="str">
        <f>IF(Table2[[#This Row],[M3A]]="","",SUM(Table2[[#This Row],[M3A]]-Table2[[#This Row],[M3B_h]]))</f>
        <v/>
      </c>
      <c r="N1942" s="14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37</v>
      </c>
      <c r="R1942" s="14">
        <f>SUM(Table2[[#This Row],[M2B]],Table2[[#This Row],[M2B_h]])</f>
        <v>37</v>
      </c>
      <c r="S1942" s="14">
        <f>SUM(Table2[[#This Row],[M3B]],Table2[[#This Row],[M3B_h]])</f>
        <v>37</v>
      </c>
      <c r="T1942" s="14">
        <f>SUM(Table2[[#This Row],[M4B]],Table2[[#This Row],[M4B_h]])</f>
        <v>37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43" s="17" t="s">
        <v>1558</v>
      </c>
      <c r="D1943" s="18">
        <v>1</v>
      </c>
      <c r="E1943" s="22" t="s">
        <v>1559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44" s="17" t="s">
        <v>1560</v>
      </c>
      <c r="D1944" s="18">
        <v>5</v>
      </c>
      <c r="E1944" s="22" t="s">
        <v>1387</v>
      </c>
      <c r="F1944" s="43">
        <f>IF(Table2[[#This Row],[M5B]]="",Table2[[#This Row],[M5B_h]],SUM(Table2[[#This Row],[M5B_h]],Table2[[#This Row],[M5B]]))</f>
        <v>5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5</v>
      </c>
      <c r="R1944" s="14">
        <f>SUM(Table2[[#This Row],[M2B]],Table2[[#This Row],[M2B_h]])</f>
        <v>5</v>
      </c>
      <c r="S1944" s="14">
        <f>SUM(Table2[[#This Row],[M3B]],Table2[[#This Row],[M3B_h]])</f>
        <v>5</v>
      </c>
      <c r="T1944" s="14">
        <f>SUM(Table2[[#This Row],[M4B]],Table2[[#This Row],[M4B_h]])</f>
        <v>5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45" s="17" t="s">
        <v>1561</v>
      </c>
      <c r="D1945" s="18">
        <v>3</v>
      </c>
      <c r="E1945" s="22" t="s">
        <v>39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46" s="17" t="s">
        <v>1562</v>
      </c>
      <c r="D1946" s="18">
        <v>2</v>
      </c>
      <c r="E1946" s="22" t="s">
        <v>39</v>
      </c>
      <c r="F1946" s="43">
        <f>IF(Table2[[#This Row],[M5B]]="",Table2[[#This Row],[M5B_h]],SUM(Table2[[#This Row],[M5B_h]],Table2[[#This Row],[M5B]]))</f>
        <v>2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</v>
      </c>
      <c r="R1946" s="14">
        <f>SUM(Table2[[#This Row],[M2B]],Table2[[#This Row],[M2B_h]])</f>
        <v>2</v>
      </c>
      <c r="S1946" s="14">
        <f>SUM(Table2[[#This Row],[M3B]],Table2[[#This Row],[M3B_h]])</f>
        <v>2</v>
      </c>
      <c r="T1946" s="14">
        <f>SUM(Table2[[#This Row],[M4B]],Table2[[#This Row],[M4B_h]])</f>
        <v>2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47" s="17" t="s">
        <v>1563</v>
      </c>
      <c r="D1947" s="18">
        <v>3</v>
      </c>
      <c r="E1947" s="22" t="s">
        <v>88</v>
      </c>
      <c r="F1947" s="43">
        <f>IF(Table2[[#This Row],[M5B]]="",Table2[[#This Row],[M5B_h]],SUM(Table2[[#This Row],[M5B_h]],Table2[[#This Row],[M5B]]))</f>
        <v>3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</v>
      </c>
      <c r="R1947" s="14">
        <f>SUM(Table2[[#This Row],[M2B]],Table2[[#This Row],[M2B_h]])</f>
        <v>3</v>
      </c>
      <c r="S1947" s="14">
        <f>SUM(Table2[[#This Row],[M3B]],Table2[[#This Row],[M3B_h]])</f>
        <v>3</v>
      </c>
      <c r="T1947" s="14">
        <f>SUM(Table2[[#This Row],[M4B]],Table2[[#This Row],[M4B_h]])</f>
        <v>3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48" s="17" t="s">
        <v>3218</v>
      </c>
      <c r="D1948" s="18">
        <v>4</v>
      </c>
      <c r="E1948" s="22" t="s">
        <v>11</v>
      </c>
      <c r="F1948" s="43">
        <f>IF(Table2[[#This Row],[M5B]]="",Table2[[#This Row],[M5B_h]],SUM(Table2[[#This Row],[M5B_h]],Table2[[#This Row],[M5B]]))</f>
        <v>4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4</v>
      </c>
      <c r="R1948" s="14">
        <f>SUM(Table2[[#This Row],[M2B]],Table2[[#This Row],[M2B_h]])</f>
        <v>4</v>
      </c>
      <c r="S1948" s="14">
        <f>SUM(Table2[[#This Row],[M3B]],Table2[[#This Row],[M3B_h]])</f>
        <v>4</v>
      </c>
      <c r="T1948" s="14">
        <f>SUM(Table2[[#This Row],[M4B]],Table2[[#This Row],[M4B_h]])</f>
        <v>4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49" s="17" t="s">
        <v>3219</v>
      </c>
      <c r="D1949" s="18">
        <v>17</v>
      </c>
      <c r="E1949" s="22" t="s">
        <v>1567</v>
      </c>
      <c r="F1949" s="43">
        <f>IF(Table2[[#This Row],[M5B]]="",Table2[[#This Row],[M5B_h]],SUM(Table2[[#This Row],[M5B_h]],Table2[[#This Row],[M5B]]))</f>
        <v>17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17</v>
      </c>
      <c r="R1949" s="14">
        <f>SUM(Table2[[#This Row],[M2B]],Table2[[#This Row],[M2B_h]])</f>
        <v>17</v>
      </c>
      <c r="S1949" s="14">
        <f>SUM(Table2[[#This Row],[M3B]],Table2[[#This Row],[M3B_h]])</f>
        <v>17</v>
      </c>
      <c r="T1949" s="14">
        <f>SUM(Table2[[#This Row],[M4B]],Table2[[#This Row],[M4B_h]])</f>
        <v>17</v>
      </c>
    </row>
    <row r="1950" spans="1:20">
      <c r="A1950" s="11" t="str">
        <f>IF(Table2[[#This Row],[TT]]=0,"",ROW())</f>
        <v/>
      </c>
      <c r="B19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50" s="17" t="s">
        <v>1564</v>
      </c>
      <c r="D1950" s="18">
        <v>0</v>
      </c>
      <c r="E1950" s="22" t="s">
        <v>88</v>
      </c>
      <c r="F1950" s="43">
        <f>IF(Table2[[#This Row],[M5B]]="",Table2[[#This Row],[M5B_h]],SUM(Table2[[#This Row],[M5B_h]],Table2[[#This Row],[M5B]]))</f>
        <v>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0</v>
      </c>
      <c r="R1950" s="14">
        <f>SUM(Table2[[#This Row],[M2B]],Table2[[#This Row],[M2B_h]])</f>
        <v>0</v>
      </c>
      <c r="S1950" s="14">
        <f>SUM(Table2[[#This Row],[M3B]],Table2[[#This Row],[M3B_h]])</f>
        <v>0</v>
      </c>
      <c r="T1950" s="14">
        <f>SUM(Table2[[#This Row],[M4B]],Table2[[#This Row],[M4B_h]])</f>
        <v>0</v>
      </c>
    </row>
    <row r="1951" spans="1:20">
      <c r="A1951" s="11" t="str">
        <f>IF(Table2[[#This Row],[TT]]=0,"",ROW())</f>
        <v/>
      </c>
      <c r="B19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51" s="17" t="s">
        <v>1565</v>
      </c>
      <c r="D1951" s="18">
        <v>0</v>
      </c>
      <c r="E1951" s="22">
        <v>72</v>
      </c>
      <c r="F1951" s="43">
        <f>IF(Table2[[#This Row],[M5B]]="",Table2[[#This Row],[M5B_h]],SUM(Table2[[#This Row],[M5B_h]],Table2[[#This Row],[M5B]]))</f>
        <v>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0</v>
      </c>
      <c r="R1951" s="14">
        <f>SUM(Table2[[#This Row],[M2B]],Table2[[#This Row],[M2B_h]])</f>
        <v>0</v>
      </c>
      <c r="S1951" s="14">
        <f>SUM(Table2[[#This Row],[M3B]],Table2[[#This Row],[M3B_h]])</f>
        <v>0</v>
      </c>
      <c r="T1951" s="14">
        <f>SUM(Table2[[#This Row],[M4B]],Table2[[#This Row],[M4B_h]])</f>
        <v>0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52" s="17" t="s">
        <v>1566</v>
      </c>
      <c r="D1952" s="18">
        <v>0</v>
      </c>
      <c r="E1952" s="22" t="s">
        <v>28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K1952" s="12">
        <v>1</v>
      </c>
      <c r="L1952" s="12">
        <f>IF(Table2[[#This Row],[M3A]]="","",SUM(Table2[[#This Row],[M3A]]-Table2[[#This Row],[M3B_h]]))</f>
        <v>1</v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0</v>
      </c>
      <c r="R1952" s="14">
        <f>SUM(Table2[[#This Row],[M2B]],Table2[[#This Row],[M2B_h]])</f>
        <v>0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53" s="16" t="s">
        <v>4731</v>
      </c>
      <c r="D1953" s="25">
        <v>0</v>
      </c>
      <c r="E1953" s="47">
        <v>42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K1953" s="12">
        <v>2</v>
      </c>
      <c r="L1953" s="14">
        <f>IF(Table2[[#This Row],[M3A]]="","",SUM(Table2[[#This Row],[M3A]]-Table2[[#This Row],[M3B_h]]))</f>
        <v>2</v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0</v>
      </c>
      <c r="R1953" s="14">
        <f>SUM(Table2[[#This Row],[M2B]],Table2[[#This Row],[M2B_h]])</f>
        <v>0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3" t="str">
        <f>IF(Table2[[#This Row],[TT]]=0,"",ROW())</f>
        <v/>
      </c>
      <c r="B1954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54" s="16" t="s">
        <v>2918</v>
      </c>
      <c r="D1954" s="25">
        <v>0</v>
      </c>
      <c r="E1954" s="47" t="s">
        <v>2727</v>
      </c>
      <c r="F1954" s="43">
        <f>IF(Table2[[#This Row],[M5B]]="",Table2[[#This Row],[M5B_h]],SUM(Table2[[#This Row],[M5B_h]],Table2[[#This Row],[M5B]]))</f>
        <v>0</v>
      </c>
      <c r="H1954" s="14" t="str">
        <f>IF(Table2[[#This Row],[M1A]]="","",Table2[[#This Row],[M1A]]-Table2[[#This Row],[AWAL]])</f>
        <v/>
      </c>
      <c r="J1954" s="14" t="str">
        <f>IF(Table2[[#This Row],[M2A]]="","",SUM(Table2[[#This Row],[M2A]]-Table2[[#This Row],[M2B_h]]))</f>
        <v/>
      </c>
      <c r="L1954" s="14" t="str">
        <f>IF(Table2[[#This Row],[M3A]]="","",SUM(Table2[[#This Row],[M3A]]-Table2[[#This Row],[M3B_h]]))</f>
        <v/>
      </c>
      <c r="N1954" s="14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0</v>
      </c>
      <c r="R1954" s="14">
        <f>SUM(Table2[[#This Row],[M2B]],Table2[[#This Row],[M2B_h]])</f>
        <v>0</v>
      </c>
      <c r="S1954" s="14">
        <f>SUM(Table2[[#This Row],[M3B]],Table2[[#This Row],[M3B_h]])</f>
        <v>0</v>
      </c>
      <c r="T1954" s="14">
        <f>SUM(Table2[[#This Row],[M4B]],Table2[[#This Row],[M4B_h]])</f>
        <v>0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55" s="17" t="s">
        <v>3267</v>
      </c>
      <c r="D1955" s="18">
        <v>6</v>
      </c>
      <c r="E1955" s="22" t="s">
        <v>2430</v>
      </c>
      <c r="F1955" s="43">
        <f>IF(Table2[[#This Row],[M5B]]="",Table2[[#This Row],[M5B_h]],SUM(Table2[[#This Row],[M5B_h]],Table2[[#This Row],[M5B]]))</f>
        <v>4</v>
      </c>
      <c r="G1955" s="12">
        <v>4</v>
      </c>
      <c r="H1955" s="12">
        <f>IF(Table2[[#This Row],[M1A]]="","",Table2[[#This Row],[M1A]]-Table2[[#This Row],[AWAL]])</f>
        <v>-2</v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56" s="17" t="s">
        <v>2596</v>
      </c>
      <c r="D1956" s="18">
        <v>7</v>
      </c>
      <c r="E1956" s="22" t="s">
        <v>2430</v>
      </c>
      <c r="F1956" s="43">
        <f>IF(Table2[[#This Row],[M5B]]="",Table2[[#This Row],[M5B_h]],SUM(Table2[[#This Row],[M5B_h]],Table2[[#This Row],[M5B]]))</f>
        <v>5</v>
      </c>
      <c r="G1956" s="12">
        <v>5</v>
      </c>
      <c r="H1956" s="12">
        <f>IF(Table2[[#This Row],[M1A]]="","",Table2[[#This Row],[M1A]]-Table2[[#This Row],[AWAL]])</f>
        <v>-2</v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5</v>
      </c>
      <c r="R1956" s="14">
        <f>SUM(Table2[[#This Row],[M2B]],Table2[[#This Row],[M2B_h]])</f>
        <v>5</v>
      </c>
      <c r="S1956" s="14">
        <f>SUM(Table2[[#This Row],[M3B]],Table2[[#This Row],[M3B_h]])</f>
        <v>5</v>
      </c>
      <c r="T1956" s="14">
        <f>SUM(Table2[[#This Row],[M4B]],Table2[[#This Row],[M4B_h]])</f>
        <v>5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57" s="17" t="s">
        <v>1570</v>
      </c>
      <c r="D1957" s="18">
        <v>1</v>
      </c>
      <c r="E1957" s="22" t="s">
        <v>1571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58" s="17" t="s">
        <v>1572</v>
      </c>
      <c r="D1958" s="18">
        <v>5</v>
      </c>
      <c r="E1958" s="22" t="s">
        <v>1573</v>
      </c>
      <c r="F1958" s="43">
        <f>IF(Table2[[#This Row],[M5B]]="",Table2[[#This Row],[M5B_h]],SUM(Table2[[#This Row],[M5B_h]],Table2[[#This Row],[M5B]]))</f>
        <v>5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5</v>
      </c>
      <c r="R1958" s="14">
        <f>SUM(Table2[[#This Row],[M2B]],Table2[[#This Row],[M2B_h]])</f>
        <v>5</v>
      </c>
      <c r="S1958" s="14">
        <f>SUM(Table2[[#This Row],[M3B]],Table2[[#This Row],[M3B_h]])</f>
        <v>5</v>
      </c>
      <c r="T1958" s="14">
        <f>SUM(Table2[[#This Row],[M4B]],Table2[[#This Row],[M4B_h]])</f>
        <v>5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59" s="17" t="s">
        <v>1574</v>
      </c>
      <c r="D1959" s="18">
        <v>6</v>
      </c>
      <c r="E1959" s="22" t="s">
        <v>428</v>
      </c>
      <c r="F1959" s="43">
        <f>IF(Table2[[#This Row],[M5B]]="",Table2[[#This Row],[M5B_h]],SUM(Table2[[#This Row],[M5B_h]],Table2[[#This Row],[M5B]]))</f>
        <v>6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6</v>
      </c>
      <c r="R1959" s="14">
        <f>SUM(Table2[[#This Row],[M2B]],Table2[[#This Row],[M2B_h]])</f>
        <v>6</v>
      </c>
      <c r="S1959" s="14">
        <f>SUM(Table2[[#This Row],[M3B]],Table2[[#This Row],[M3B_h]])</f>
        <v>6</v>
      </c>
      <c r="T1959" s="14">
        <f>SUM(Table2[[#This Row],[M4B]],Table2[[#This Row],[M4B_h]])</f>
        <v>6</v>
      </c>
    </row>
    <row r="1960" spans="1:20">
      <c r="A1960" s="13">
        <f>IF(Table2[[#This Row],[TT]]=0,"",ROW())</f>
        <v>1960</v>
      </c>
      <c r="B1960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60" s="16" t="s">
        <v>1575</v>
      </c>
      <c r="D1960" s="18">
        <v>47</v>
      </c>
      <c r="E1960" s="47" t="s">
        <v>1246</v>
      </c>
      <c r="F1960" s="43">
        <f>IF(Table2[[#This Row],[M5B]]="",Table2[[#This Row],[M5B_h]],SUM(Table2[[#This Row],[M5B_h]],Table2[[#This Row],[M5B]]))</f>
        <v>45</v>
      </c>
      <c r="G1960" s="12">
        <v>45</v>
      </c>
      <c r="H1960" s="14">
        <f>IF(Table2[[#This Row],[M1A]]="","",Table2[[#This Row],[M1A]]-Table2[[#This Row],[AWAL]])</f>
        <v>-2</v>
      </c>
      <c r="J1960" s="14" t="str">
        <f>IF(Table2[[#This Row],[M2A]]="","",SUM(Table2[[#This Row],[M2A]]-Table2[[#This Row],[M2B_h]]))</f>
        <v/>
      </c>
      <c r="L1960" s="14" t="str">
        <f>IF(Table2[[#This Row],[M3A]]="","",SUM(Table2[[#This Row],[M3A]]-Table2[[#This Row],[M3B_h]]))</f>
        <v/>
      </c>
      <c r="N1960" s="14" t="str">
        <f>IF(Table2[[#This Row],[M4A]]="","",SUM(Table2[[#This Row],[M4A]]-Table2[[#This Row],[M4B_h]]))</f>
        <v/>
      </c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45</v>
      </c>
      <c r="R1960" s="14">
        <f>SUM(Table2[[#This Row],[M2B]],Table2[[#This Row],[M2B_h]])</f>
        <v>45</v>
      </c>
      <c r="S1960" s="14">
        <f>SUM(Table2[[#This Row],[M3B]],Table2[[#This Row],[M3B_h]])</f>
        <v>45</v>
      </c>
      <c r="T1960" s="14">
        <f>SUM(Table2[[#This Row],[M4B]],Table2[[#This Row],[M4B_h]])</f>
        <v>45</v>
      </c>
    </row>
    <row r="1961" spans="1:20">
      <c r="A1961" s="13">
        <f>IF(Table2[[#This Row],[TT]]=0,"",ROW())</f>
        <v>1961</v>
      </c>
      <c r="B1961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61" s="16" t="s">
        <v>1576</v>
      </c>
      <c r="D1961" s="18">
        <v>15</v>
      </c>
      <c r="E1961" s="47" t="s">
        <v>1246</v>
      </c>
      <c r="F1961" s="43">
        <f>IF(Table2[[#This Row],[M5B]]="",Table2[[#This Row],[M5B_h]],SUM(Table2[[#This Row],[M5B_h]],Table2[[#This Row],[M5B]]))</f>
        <v>14</v>
      </c>
      <c r="H1961" s="14" t="str">
        <f>IF(Table2[[#This Row],[M1A]]="","",Table2[[#This Row],[M1A]]-Table2[[#This Row],[AWAL]])</f>
        <v/>
      </c>
      <c r="J1961" s="14" t="str">
        <f>IF(Table2[[#This Row],[M2A]]="","",SUM(Table2[[#This Row],[M2A]]-Table2[[#This Row],[M2B_h]]))</f>
        <v/>
      </c>
      <c r="K1961" s="12">
        <v>14</v>
      </c>
      <c r="L1961" s="14">
        <f>IF(Table2[[#This Row],[M3A]]="","",SUM(Table2[[#This Row],[M3A]]-Table2[[#This Row],[M3B_h]]))</f>
        <v>-1</v>
      </c>
      <c r="N1961" s="14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15</v>
      </c>
      <c r="R1961" s="14">
        <f>SUM(Table2[[#This Row],[M2B]],Table2[[#This Row],[M2B_h]])</f>
        <v>15</v>
      </c>
      <c r="S1961" s="14">
        <f>SUM(Table2[[#This Row],[M3B]],Table2[[#This Row],[M3B_h]])</f>
        <v>14</v>
      </c>
      <c r="T1961" s="14">
        <f>SUM(Table2[[#This Row],[M4B]],Table2[[#This Row],[M4B_h]])</f>
        <v>14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62" s="17" t="s">
        <v>1577</v>
      </c>
      <c r="D1962" s="18">
        <v>6</v>
      </c>
      <c r="E1962" s="22" t="s">
        <v>32</v>
      </c>
      <c r="F1962" s="43">
        <f>IF(Table2[[#This Row],[M5B]]="",Table2[[#This Row],[M5B_h]],SUM(Table2[[#This Row],[M5B_h]],Table2[[#This Row],[M5B]]))</f>
        <v>5</v>
      </c>
      <c r="G1962" s="12">
        <v>5</v>
      </c>
      <c r="H1962" s="12">
        <f>IF(Table2[[#This Row],[M1A]]="","",Table2[[#This Row],[M1A]]-Table2[[#This Row],[AWAL]])</f>
        <v>-1</v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5</v>
      </c>
      <c r="R1962" s="14">
        <f>SUM(Table2[[#This Row],[M2B]],Table2[[#This Row],[M2B_h]])</f>
        <v>5</v>
      </c>
      <c r="S1962" s="14">
        <f>SUM(Table2[[#This Row],[M3B]],Table2[[#This Row],[M3B_h]])</f>
        <v>5</v>
      </c>
      <c r="T1962" s="14">
        <f>SUM(Table2[[#This Row],[M4B]],Table2[[#This Row],[M4B_h]])</f>
        <v>5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63" s="17" t="s">
        <v>1578</v>
      </c>
      <c r="D1963" s="18">
        <v>7</v>
      </c>
      <c r="E1963" s="22" t="s">
        <v>77</v>
      </c>
      <c r="F1963" s="43">
        <f>IF(Table2[[#This Row],[M5B]]="",Table2[[#This Row],[M5B_h]],SUM(Table2[[#This Row],[M5B_h]],Table2[[#This Row],[M5B]]))</f>
        <v>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7</v>
      </c>
      <c r="R1963" s="14">
        <f>SUM(Table2[[#This Row],[M2B]],Table2[[#This Row],[M2B_h]])</f>
        <v>7</v>
      </c>
      <c r="S1963" s="14">
        <f>SUM(Table2[[#This Row],[M3B]],Table2[[#This Row],[M3B_h]])</f>
        <v>7</v>
      </c>
      <c r="T1963" s="14">
        <f>SUM(Table2[[#This Row],[M4B]],Table2[[#This Row],[M4B_h]])</f>
        <v>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64" s="17" t="s">
        <v>1579</v>
      </c>
      <c r="D1964" s="18">
        <v>3</v>
      </c>
      <c r="E1964" s="22" t="s">
        <v>340</v>
      </c>
      <c r="F1964" s="43">
        <f>IF(Table2[[#This Row],[M5B]]="",Table2[[#This Row],[M5B_h]],SUM(Table2[[#This Row],[M5B_h]],Table2[[#This Row],[M5B]]))</f>
        <v>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3</v>
      </c>
      <c r="R1964" s="14">
        <f>SUM(Table2[[#This Row],[M2B]],Table2[[#This Row],[M2B_h]])</f>
        <v>3</v>
      </c>
      <c r="S1964" s="14">
        <f>SUM(Table2[[#This Row],[M3B]],Table2[[#This Row],[M3B_h]])</f>
        <v>3</v>
      </c>
      <c r="T1964" s="14">
        <f>SUM(Table2[[#This Row],[M4B]],Table2[[#This Row],[M4B_h]])</f>
        <v>3</v>
      </c>
    </row>
    <row r="1965" spans="1:20">
      <c r="A1965" s="11" t="str">
        <f>IF(Table2[[#This Row],[TT]]=0,"",ROW())</f>
        <v/>
      </c>
      <c r="B1965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65" s="17" t="s">
        <v>1580</v>
      </c>
      <c r="D1965" s="18">
        <v>0</v>
      </c>
      <c r="E1965" s="22" t="s">
        <v>188</v>
      </c>
      <c r="F1965" s="43">
        <f>IF(Table2[[#This Row],[M5B]]="",Table2[[#This Row],[M5B_h]],SUM(Table2[[#This Row],[M5B_h]],Table2[[#This Row],[M5B]]))</f>
        <v>0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1" t="str">
        <f>IF(Table2[[#This Row],[TT]]=0,"",ROW())</f>
        <v/>
      </c>
      <c r="B1966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66" s="17" t="s">
        <v>1581</v>
      </c>
      <c r="D1966" s="18">
        <v>0</v>
      </c>
      <c r="E1966" s="22" t="s">
        <v>177</v>
      </c>
      <c r="F1966" s="43">
        <f>IF(Table2[[#This Row],[M5B]]="",Table2[[#This Row],[M5B_h]],SUM(Table2[[#This Row],[M5B_h]],Table2[[#This Row],[M5B]]))</f>
        <v>0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67" s="17" t="s">
        <v>1582</v>
      </c>
      <c r="D1967" s="18">
        <v>2</v>
      </c>
      <c r="E1967" s="22" t="s">
        <v>155</v>
      </c>
      <c r="F1967" s="43">
        <f>IF(Table2[[#This Row],[M5B]]="",Table2[[#This Row],[M5B_h]],SUM(Table2[[#This Row],[M5B_h]],Table2[[#This Row],[M5B]]))</f>
        <v>2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2</v>
      </c>
      <c r="R1967" s="14">
        <f>SUM(Table2[[#This Row],[M2B]],Table2[[#This Row],[M2B_h]])</f>
        <v>2</v>
      </c>
      <c r="S1967" s="14">
        <f>SUM(Table2[[#This Row],[M3B]],Table2[[#This Row],[M3B_h]])</f>
        <v>2</v>
      </c>
      <c r="T1967" s="14">
        <f>SUM(Table2[[#This Row],[M4B]],Table2[[#This Row],[M4B_h]])</f>
        <v>2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68" s="17" t="s">
        <v>1583</v>
      </c>
      <c r="D1968" s="18">
        <v>4</v>
      </c>
      <c r="E1968" s="22" t="s">
        <v>131</v>
      </c>
      <c r="F1968" s="43">
        <f>IF(Table2[[#This Row],[M5B]]="",Table2[[#This Row],[M5B_h]],SUM(Table2[[#This Row],[M5B_h]],Table2[[#This Row],[M5B]]))</f>
        <v>4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</v>
      </c>
      <c r="R1968" s="14">
        <f>SUM(Table2[[#This Row],[M2B]],Table2[[#This Row],[M2B_h]])</f>
        <v>4</v>
      </c>
      <c r="S1968" s="14">
        <f>SUM(Table2[[#This Row],[M3B]],Table2[[#This Row],[M3B_h]])</f>
        <v>4</v>
      </c>
      <c r="T1968" s="14">
        <f>SUM(Table2[[#This Row],[M4B]],Table2[[#This Row],[M4B_h]])</f>
        <v>4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69" s="17" t="s">
        <v>1584</v>
      </c>
      <c r="D1969" s="18">
        <v>18</v>
      </c>
      <c r="E1969" s="22" t="s">
        <v>128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70" s="17" t="s">
        <v>1585</v>
      </c>
      <c r="D1970" s="18">
        <v>3</v>
      </c>
      <c r="E1970" s="22" t="s">
        <v>1433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 t="str">
        <f>IF(Table2[[#This Row],[TT]]=0,"",ROW())</f>
        <v/>
      </c>
      <c r="B1971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71" s="17" t="s">
        <v>1586</v>
      </c>
      <c r="D1971" s="18">
        <v>0</v>
      </c>
      <c r="E1971" s="22" t="s">
        <v>19</v>
      </c>
      <c r="F1971" s="43">
        <f>IF(Table2[[#This Row],[M5B]]="",Table2[[#This Row],[M5B_h]],SUM(Table2[[#This Row],[M5B_h]],Table2[[#This Row],[M5B]]))</f>
        <v>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72" s="17" t="s">
        <v>1587</v>
      </c>
      <c r="D1972" s="18">
        <v>1</v>
      </c>
      <c r="E1972" s="22" t="s">
        <v>903</v>
      </c>
      <c r="F1972" s="43">
        <f>IF(Table2[[#This Row],[M5B]]="",Table2[[#This Row],[M5B_h]],SUM(Table2[[#This Row],[M5B_h]],Table2[[#This Row],[M5B]]))</f>
        <v>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1</v>
      </c>
      <c r="R1972" s="14">
        <f>SUM(Table2[[#This Row],[M2B]],Table2[[#This Row],[M2B_h]])</f>
        <v>1</v>
      </c>
      <c r="S1972" s="14">
        <f>SUM(Table2[[#This Row],[M3B]],Table2[[#This Row],[M3B_h]])</f>
        <v>1</v>
      </c>
      <c r="T1972" s="14">
        <f>SUM(Table2[[#This Row],[M4B]],Table2[[#This Row],[M4B_h]])</f>
        <v>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73" s="17" t="s">
        <v>1588</v>
      </c>
      <c r="D1973" s="18">
        <v>2</v>
      </c>
      <c r="E1973" s="22">
        <v>288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74" s="17" t="s">
        <v>1589</v>
      </c>
      <c r="D1974" s="18">
        <v>4</v>
      </c>
      <c r="E1974" s="22" t="s">
        <v>141</v>
      </c>
      <c r="F1974" s="43">
        <f>IF(Table2[[#This Row],[M5B]]="",Table2[[#This Row],[M5B_h]],SUM(Table2[[#This Row],[M5B_h]],Table2[[#This Row],[M5B]]))</f>
        <v>4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4</v>
      </c>
      <c r="R1974" s="14">
        <f>SUM(Table2[[#This Row],[M2B]],Table2[[#This Row],[M2B_h]])</f>
        <v>4</v>
      </c>
      <c r="S1974" s="14">
        <f>SUM(Table2[[#This Row],[M3B]],Table2[[#This Row],[M3B_h]])</f>
        <v>4</v>
      </c>
      <c r="T1974" s="14">
        <f>SUM(Table2[[#This Row],[M4B]],Table2[[#This Row],[M4B_h]])</f>
        <v>4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75" s="17" t="s">
        <v>1590</v>
      </c>
      <c r="D1975" s="18">
        <v>7</v>
      </c>
      <c r="E1975" s="22" t="s">
        <v>1591</v>
      </c>
      <c r="F1975" s="43">
        <f>IF(Table2[[#This Row],[M5B]]="",Table2[[#This Row],[M5B_h]],SUM(Table2[[#This Row],[M5B_h]],Table2[[#This Row],[M5B]]))</f>
        <v>7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7</v>
      </c>
      <c r="R1975" s="14">
        <f>SUM(Table2[[#This Row],[M2B]],Table2[[#This Row],[M2B_h]])</f>
        <v>7</v>
      </c>
      <c r="S1975" s="14">
        <f>SUM(Table2[[#This Row],[M3B]],Table2[[#This Row],[M3B_h]])</f>
        <v>7</v>
      </c>
      <c r="T1975" s="14">
        <f>SUM(Table2[[#This Row],[M4B]],Table2[[#This Row],[M4B_h]])</f>
        <v>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76" s="17" t="s">
        <v>1592</v>
      </c>
      <c r="D1976" s="18">
        <v>2</v>
      </c>
      <c r="E1976" s="22" t="s">
        <v>58</v>
      </c>
      <c r="F1976" s="43">
        <f>IF(Table2[[#This Row],[M5B]]="",Table2[[#This Row],[M5B_h]],SUM(Table2[[#This Row],[M5B_h]],Table2[[#This Row],[M5B]]))</f>
        <v>2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2</v>
      </c>
      <c r="R1976" s="14">
        <f>SUM(Table2[[#This Row],[M2B]],Table2[[#This Row],[M2B_h]])</f>
        <v>2</v>
      </c>
      <c r="S1976" s="14">
        <f>SUM(Table2[[#This Row],[M3B]],Table2[[#This Row],[M3B_h]])</f>
        <v>2</v>
      </c>
      <c r="T1976" s="14">
        <f>SUM(Table2[[#This Row],[M4B]],Table2[[#This Row],[M4B_h]])</f>
        <v>2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77" s="17" t="s">
        <v>1593</v>
      </c>
      <c r="D1977" s="18">
        <v>46</v>
      </c>
      <c r="E1977" s="22" t="s">
        <v>88</v>
      </c>
      <c r="F1977" s="43">
        <f>IF(Table2[[#This Row],[M5B]]="",Table2[[#This Row],[M5B_h]],SUM(Table2[[#This Row],[M5B_h]],Table2[[#This Row],[M5B]]))</f>
        <v>46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46</v>
      </c>
      <c r="R1977" s="14">
        <f>SUM(Table2[[#This Row],[M2B]],Table2[[#This Row],[M2B_h]])</f>
        <v>46</v>
      </c>
      <c r="S1977" s="14">
        <f>SUM(Table2[[#This Row],[M3B]],Table2[[#This Row],[M3B_h]])</f>
        <v>46</v>
      </c>
      <c r="T1977" s="14">
        <f>SUM(Table2[[#This Row],[M4B]],Table2[[#This Row],[M4B_h]])</f>
        <v>46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pc2201</v>
      </c>
      <c r="C1978" s="17" t="s">
        <v>1594</v>
      </c>
      <c r="D1978" s="18">
        <v>2</v>
      </c>
      <c r="E1978" s="22" t="s">
        <v>39</v>
      </c>
      <c r="F1978" s="43">
        <f>IF(Table2[[#This Row],[M5B]]="",Table2[[#This Row],[M5B_h]],SUM(Table2[[#This Row],[M5B_h]],Table2[[#This Row],[M5B]]))</f>
        <v>2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</v>
      </c>
      <c r="R1978" s="14">
        <f>SUM(Table2[[#This Row],[M2B]],Table2[[#This Row],[M2B_h]])</f>
        <v>2</v>
      </c>
      <c r="S1978" s="14">
        <f>SUM(Table2[[#This Row],[M3B]],Table2[[#This Row],[M3B_h]])</f>
        <v>2</v>
      </c>
      <c r="T1978" s="14">
        <f>SUM(Table2[[#This Row],[M4B]],Table2[[#This Row],[M4B_h]])</f>
        <v>2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79" s="17" t="s">
        <v>1595</v>
      </c>
      <c r="D1979" s="18">
        <v>1</v>
      </c>
      <c r="E1979" s="22" t="s">
        <v>88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pc8425</v>
      </c>
      <c r="C1980" s="17" t="s">
        <v>1596</v>
      </c>
      <c r="D1980" s="18">
        <v>1</v>
      </c>
      <c r="E1980" s="22" t="s">
        <v>83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81" s="17" t="s">
        <v>1597</v>
      </c>
      <c r="D1981" s="18">
        <v>2</v>
      </c>
      <c r="E1981" s="22" t="s">
        <v>38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82" s="17" t="s">
        <v>2427</v>
      </c>
      <c r="D1982" s="18">
        <v>5</v>
      </c>
      <c r="E1982" s="22" t="s">
        <v>2628</v>
      </c>
      <c r="F1982" s="43">
        <f>IF(Table2[[#This Row],[M5B]]="",Table2[[#This Row],[M5B_h]],SUM(Table2[[#This Row],[M5B_h]],Table2[[#This Row],[M5B]]))</f>
        <v>5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5</v>
      </c>
      <c r="R1982" s="14">
        <f>SUM(Table2[[#This Row],[M2B]],Table2[[#This Row],[M2B_h]])</f>
        <v>5</v>
      </c>
      <c r="S1982" s="14">
        <f>SUM(Table2[[#This Row],[M3B]],Table2[[#This Row],[M3B_h]])</f>
        <v>5</v>
      </c>
      <c r="T1982" s="14">
        <f>SUM(Table2[[#This Row],[M4B]],Table2[[#This Row],[M4B_h]])</f>
        <v>5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83" s="17" t="s">
        <v>1598</v>
      </c>
      <c r="D1983" s="18">
        <v>1</v>
      </c>
      <c r="E1983" s="22" t="s">
        <v>2638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84" s="17" t="s">
        <v>1599</v>
      </c>
      <c r="D1984" s="18">
        <v>1</v>
      </c>
      <c r="E1984" s="22" t="s">
        <v>39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85" s="17" t="s">
        <v>1600</v>
      </c>
      <c r="D1985" s="18">
        <v>1</v>
      </c>
      <c r="E1985" s="22" t="s">
        <v>63</v>
      </c>
      <c r="F1985" s="43">
        <f>IF(Table2[[#This Row],[M5B]]="",Table2[[#This Row],[M5B_h]],SUM(Table2[[#This Row],[M5B_h]],Table2[[#This Row],[M5B]]))</f>
        <v>1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1</v>
      </c>
      <c r="R1985" s="14">
        <f>SUM(Table2[[#This Row],[M2B]],Table2[[#This Row],[M2B_h]])</f>
        <v>1</v>
      </c>
      <c r="S1985" s="14">
        <f>SUM(Table2[[#This Row],[M3B]],Table2[[#This Row],[M3B_h]])</f>
        <v>1</v>
      </c>
      <c r="T1985" s="14">
        <f>SUM(Table2[[#This Row],[M4B]],Table2[[#This Row],[M4B_h]])</f>
        <v>1</v>
      </c>
    </row>
    <row r="1986" spans="1:20">
      <c r="A1986" s="11" t="str">
        <f>IF(Table2[[#This Row],[TT]]=0,"",ROW())</f>
        <v/>
      </c>
      <c r="B1986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86" s="21" t="s">
        <v>1601</v>
      </c>
      <c r="D1986" s="22">
        <v>0</v>
      </c>
      <c r="E1986" s="22" t="s">
        <v>34</v>
      </c>
      <c r="F1986" s="43">
        <f>IF(Table2[[#This Row],[M5B]]="",Table2[[#This Row],[M5B_h]],SUM(Table2[[#This Row],[M5B_h]],Table2[[#This Row],[M5B]]))</f>
        <v>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0</v>
      </c>
      <c r="S1986" s="14">
        <f>SUM(Table2[[#This Row],[M3B]],Table2[[#This Row],[M3B_h]])</f>
        <v>0</v>
      </c>
      <c r="T1986" s="14">
        <f>SUM(Table2[[#This Row],[M4B]],Table2[[#This Row],[M4B_h]])</f>
        <v>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87" s="17" t="s">
        <v>1602</v>
      </c>
      <c r="D1987" s="18">
        <v>18</v>
      </c>
      <c r="E1987" s="22" t="s">
        <v>88</v>
      </c>
      <c r="F1987" s="43">
        <f>IF(Table2[[#This Row],[M5B]]="",Table2[[#This Row],[M5B_h]],SUM(Table2[[#This Row],[M5B_h]],Table2[[#This Row],[M5B]]))</f>
        <v>18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18</v>
      </c>
      <c r="R1987" s="14">
        <f>SUM(Table2[[#This Row],[M2B]],Table2[[#This Row],[M2B_h]])</f>
        <v>18</v>
      </c>
      <c r="S1987" s="14">
        <f>SUM(Table2[[#This Row],[M3B]],Table2[[#This Row],[M3B_h]])</f>
        <v>18</v>
      </c>
      <c r="T1987" s="14">
        <f>SUM(Table2[[#This Row],[M4B]],Table2[[#This Row],[M4B_h]])</f>
        <v>18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88" s="17" t="s">
        <v>1603</v>
      </c>
      <c r="D1988" s="18">
        <v>1</v>
      </c>
      <c r="E1988" s="22" t="s">
        <v>1604</v>
      </c>
      <c r="F1988" s="43">
        <f>IF(Table2[[#This Row],[M5B]]="",Table2[[#This Row],[M5B_h]],SUM(Table2[[#This Row],[M5B_h]],Table2[[#This Row],[M5B]]))</f>
        <v>1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1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89" s="17" t="s">
        <v>1605</v>
      </c>
      <c r="D1989" s="18">
        <v>3</v>
      </c>
      <c r="E1989" s="22" t="s">
        <v>88</v>
      </c>
      <c r="F1989" s="43">
        <f>IF(Table2[[#This Row],[M5B]]="",Table2[[#This Row],[M5B_h]],SUM(Table2[[#This Row],[M5B_h]],Table2[[#This Row],[M5B]]))</f>
        <v>3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</v>
      </c>
      <c r="R1989" s="14">
        <f>SUM(Table2[[#This Row],[M2B]],Table2[[#This Row],[M2B_h]])</f>
        <v>3</v>
      </c>
      <c r="S1989" s="14">
        <f>SUM(Table2[[#This Row],[M3B]],Table2[[#This Row],[M3B_h]])</f>
        <v>3</v>
      </c>
      <c r="T1989" s="14">
        <f>SUM(Table2[[#This Row],[M4B]],Table2[[#This Row],[M4B_h]])</f>
        <v>3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90" s="17" t="s">
        <v>1606</v>
      </c>
      <c r="D1990" s="18">
        <v>1</v>
      </c>
      <c r="E1990" s="22" t="s">
        <v>39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pcb249</v>
      </c>
      <c r="C1991" s="17" t="s">
        <v>1607</v>
      </c>
      <c r="D1991" s="18">
        <v>1</v>
      </c>
      <c r="E1991" s="22" t="s">
        <v>52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3" t="str">
        <f>IF(Table2[[#This Row],[TT]]=0,"",ROW())</f>
        <v/>
      </c>
      <c r="B1992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92" s="16" t="s">
        <v>3026</v>
      </c>
      <c r="D1992" s="18">
        <v>0</v>
      </c>
      <c r="E1992" s="47" t="s">
        <v>2635</v>
      </c>
      <c r="F1992" s="43">
        <f>IF(Table2[[#This Row],[M5B]]="",Table2[[#This Row],[M5B_h]],SUM(Table2[[#This Row],[M5B_h]],Table2[[#This Row],[M5B]]))</f>
        <v>0</v>
      </c>
      <c r="H1992" s="14" t="str">
        <f>IF(Table2[[#This Row],[M1A]]="","",Table2[[#This Row],[M1A]]-Table2[[#This Row],[AWAL]])</f>
        <v/>
      </c>
      <c r="J1992" s="14" t="str">
        <f>IF(Table2[[#This Row],[M2A]]="","",SUM(Table2[[#This Row],[M2A]]-Table2[[#This Row],[M2B_h]]))</f>
        <v/>
      </c>
      <c r="L1992" s="14" t="str">
        <f>IF(Table2[[#This Row],[M3A]]="","",SUM(Table2[[#This Row],[M3A]]-Table2[[#This Row],[M3B_h]]))</f>
        <v/>
      </c>
      <c r="N1992" s="14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0</v>
      </c>
      <c r="R1992" s="14">
        <f>SUM(Table2[[#This Row],[M2B]],Table2[[#This Row],[M2B_h]])</f>
        <v>0</v>
      </c>
      <c r="S1992" s="14">
        <f>SUM(Table2[[#This Row],[M3B]],Table2[[#This Row],[M3B_h]])</f>
        <v>0</v>
      </c>
      <c r="T1992" s="14">
        <f>SUM(Table2[[#This Row],[M4B]],Table2[[#This Row],[M4B_h]])</f>
        <v>0</v>
      </c>
    </row>
    <row r="1993" spans="1:20">
      <c r="A1993" s="13" t="str">
        <f>IF(Table2[[#This Row],[TT]]=0,"",ROW())</f>
        <v/>
      </c>
      <c r="B1993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93" s="16" t="s">
        <v>3025</v>
      </c>
      <c r="D1993" s="18">
        <v>0</v>
      </c>
      <c r="E1993" s="47" t="s">
        <v>2635</v>
      </c>
      <c r="F1993" s="43">
        <f>IF(Table2[[#This Row],[M5B]]="",Table2[[#This Row],[M5B_h]],SUM(Table2[[#This Row],[M5B_h]],Table2[[#This Row],[M5B]]))</f>
        <v>0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0</v>
      </c>
      <c r="S1993" s="14">
        <f>SUM(Table2[[#This Row],[M3B]],Table2[[#This Row],[M3B_h]])</f>
        <v>0</v>
      </c>
      <c r="T1993" s="14">
        <f>SUM(Table2[[#This Row],[M4B]],Table2[[#This Row],[M4B_h]])</f>
        <v>0</v>
      </c>
    </row>
    <row r="1994" spans="1:20">
      <c r="A1994" s="13" t="str">
        <f>IF(Table2[[#This Row],[TT]]=0,"",ROW())</f>
        <v/>
      </c>
      <c r="B1994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94" s="16" t="s">
        <v>3027</v>
      </c>
      <c r="D1994" s="18">
        <v>0</v>
      </c>
      <c r="E1994" s="47" t="s">
        <v>2635</v>
      </c>
      <c r="F1994" s="43">
        <f>IF(Table2[[#This Row],[M5B]]="",Table2[[#This Row],[M5B_h]],SUM(Table2[[#This Row],[M5B_h]],Table2[[#This Row],[M5B]]))</f>
        <v>0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0</v>
      </c>
      <c r="R1994" s="14">
        <f>SUM(Table2[[#This Row],[M2B]],Table2[[#This Row],[M2B_h]])</f>
        <v>0</v>
      </c>
      <c r="S1994" s="14">
        <f>SUM(Table2[[#This Row],[M3B]],Table2[[#This Row],[M3B_h]])</f>
        <v>0</v>
      </c>
      <c r="T1994" s="14">
        <f>SUM(Table2[[#This Row],[M4B]],Table2[[#This Row],[M4B_h]])</f>
        <v>0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95" s="17" t="s">
        <v>3111</v>
      </c>
      <c r="D1995" s="18">
        <v>5</v>
      </c>
      <c r="E1995" s="22" t="s">
        <v>1568</v>
      </c>
      <c r="F1995" s="43">
        <f>IF(Table2[[#This Row],[M5B]]="",Table2[[#This Row],[M5B_h]],SUM(Table2[[#This Row],[M5B_h]],Table2[[#This Row],[M5B]]))</f>
        <v>5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5</v>
      </c>
      <c r="T1995" s="14">
        <f>SUM(Table2[[#This Row],[M4B]],Table2[[#This Row],[M4B_h]])</f>
        <v>5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96" s="17" t="s">
        <v>1608</v>
      </c>
      <c r="D1996" s="18">
        <v>1</v>
      </c>
      <c r="E1996" s="22" t="s">
        <v>88</v>
      </c>
      <c r="F1996" s="43">
        <f>IF(Table2[[#This Row],[M5B]]="",Table2[[#This Row],[M5B_h]],SUM(Table2[[#This Row],[M5B_h]],Table2[[#This Row],[M5B]]))</f>
        <v>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1</v>
      </c>
      <c r="R1996" s="14">
        <f>SUM(Table2[[#This Row],[M2B]],Table2[[#This Row],[M2B_h]])</f>
        <v>1</v>
      </c>
      <c r="S1996" s="14">
        <f>SUM(Table2[[#This Row],[M3B]],Table2[[#This Row],[M3B_h]])</f>
        <v>1</v>
      </c>
      <c r="T1996" s="14">
        <f>SUM(Table2[[#This Row],[M4B]],Table2[[#This Row],[M4B_h]])</f>
        <v>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97" s="17" t="s">
        <v>1609</v>
      </c>
      <c r="D1997" s="18">
        <v>2</v>
      </c>
      <c r="E1997" s="22" t="s">
        <v>103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98" s="17" t="s">
        <v>1610</v>
      </c>
      <c r="D1998" s="18">
        <v>1</v>
      </c>
      <c r="E1998" s="22" t="s">
        <v>428</v>
      </c>
      <c r="F1998" s="43">
        <f>IF(Table2[[#This Row],[M5B]]="",Table2[[#This Row],[M5B_h]],SUM(Table2[[#This Row],[M5B_h]],Table2[[#This Row],[M5B]]))</f>
        <v>1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1</v>
      </c>
      <c r="R1998" s="14">
        <f>SUM(Table2[[#This Row],[M2B]],Table2[[#This Row],[M2B_h]])</f>
        <v>1</v>
      </c>
      <c r="S1998" s="14">
        <f>SUM(Table2[[#This Row],[M3B]],Table2[[#This Row],[M3B_h]])</f>
        <v>1</v>
      </c>
      <c r="T1998" s="14">
        <f>SUM(Table2[[#This Row],[M4B]],Table2[[#This Row],[M4B_h]])</f>
        <v>1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99" s="17" t="s">
        <v>1611</v>
      </c>
      <c r="D1999" s="18">
        <v>2</v>
      </c>
      <c r="E1999" s="22" t="s">
        <v>39</v>
      </c>
      <c r="F1999" s="43">
        <f>IF(Table2[[#This Row],[M5B]]="",Table2[[#This Row],[M5B_h]],SUM(Table2[[#This Row],[M5B_h]],Table2[[#This Row],[M5B]]))</f>
        <v>2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</v>
      </c>
      <c r="R1999" s="14">
        <f>SUM(Table2[[#This Row],[M2B]],Table2[[#This Row],[M2B_h]])</f>
        <v>2</v>
      </c>
      <c r="S1999" s="14">
        <f>SUM(Table2[[#This Row],[M3B]],Table2[[#This Row],[M3B_h]])</f>
        <v>2</v>
      </c>
      <c r="T1999" s="14">
        <f>SUM(Table2[[#This Row],[M4B]],Table2[[#This Row],[M4B_h]])</f>
        <v>2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00" s="17" t="s">
        <v>1612</v>
      </c>
      <c r="D2000" s="18">
        <v>3</v>
      </c>
      <c r="E2000" s="22" t="s">
        <v>63</v>
      </c>
      <c r="F2000" s="43">
        <f>IF(Table2[[#This Row],[M5B]]="",Table2[[#This Row],[M5B_h]],SUM(Table2[[#This Row],[M5B_h]],Table2[[#This Row],[M5B]]))</f>
        <v>3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3</v>
      </c>
      <c r="R2000" s="14">
        <f>SUM(Table2[[#This Row],[M2B]],Table2[[#This Row],[M2B_h]])</f>
        <v>3</v>
      </c>
      <c r="S2000" s="14">
        <f>SUM(Table2[[#This Row],[M3B]],Table2[[#This Row],[M3B_h]])</f>
        <v>3</v>
      </c>
      <c r="T2000" s="14">
        <f>SUM(Table2[[#This Row],[M4B]],Table2[[#This Row],[M4B_h]])</f>
        <v>3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01" s="17" t="s">
        <v>1613</v>
      </c>
      <c r="D2001" s="18">
        <v>4</v>
      </c>
      <c r="E2001" s="22" t="s">
        <v>63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02" s="17" t="s">
        <v>1614</v>
      </c>
      <c r="D2002" s="18">
        <v>8</v>
      </c>
      <c r="E2002" s="22" t="s">
        <v>88</v>
      </c>
      <c r="F2002" s="43">
        <f>IF(Table2[[#This Row],[M5B]]="",Table2[[#This Row],[M5B_h]],SUM(Table2[[#This Row],[M5B_h]],Table2[[#This Row],[M5B]]))</f>
        <v>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8</v>
      </c>
      <c r="R2002" s="14">
        <f>SUM(Table2[[#This Row],[M2B]],Table2[[#This Row],[M2B_h]])</f>
        <v>8</v>
      </c>
      <c r="S2002" s="14">
        <f>SUM(Table2[[#This Row],[M3B]],Table2[[#This Row],[M3B_h]])</f>
        <v>8</v>
      </c>
      <c r="T2002" s="14">
        <f>SUM(Table2[[#This Row],[M4B]],Table2[[#This Row],[M4B_h]])</f>
        <v>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03" s="17" t="s">
        <v>3417</v>
      </c>
      <c r="D2003" s="18">
        <v>16</v>
      </c>
      <c r="E2003" s="22">
        <v>240</v>
      </c>
      <c r="F2003" s="43">
        <f>IF(Table2[[#This Row],[M5B]]="",Table2[[#This Row],[M5B_h]],SUM(Table2[[#This Row],[M5B_h]],Table2[[#This Row],[M5B]]))</f>
        <v>16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16</v>
      </c>
      <c r="R2003" s="14">
        <f>SUM(Table2[[#This Row],[M2B]],Table2[[#This Row],[M2B_h]])</f>
        <v>16</v>
      </c>
      <c r="S2003" s="14">
        <f>SUM(Table2[[#This Row],[M3B]],Table2[[#This Row],[M3B_h]])</f>
        <v>16</v>
      </c>
      <c r="T2003" s="14">
        <f>SUM(Table2[[#This Row],[M4B]],Table2[[#This Row],[M4B_h]])</f>
        <v>16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04" s="17" t="s">
        <v>1615</v>
      </c>
      <c r="D2004" s="18">
        <v>9</v>
      </c>
      <c r="E2004" s="22">
        <v>240</v>
      </c>
      <c r="F2004" s="43">
        <f>IF(Table2[[#This Row],[M5B]]="",Table2[[#This Row],[M5B_h]],SUM(Table2[[#This Row],[M5B_h]],Table2[[#This Row],[M5B]]))</f>
        <v>9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9</v>
      </c>
      <c r="R2004" s="14">
        <f>SUM(Table2[[#This Row],[M2B]],Table2[[#This Row],[M2B_h]])</f>
        <v>9</v>
      </c>
      <c r="S2004" s="14">
        <f>SUM(Table2[[#This Row],[M3B]],Table2[[#This Row],[M3B_h]])</f>
        <v>9</v>
      </c>
      <c r="T2004" s="14">
        <f>SUM(Table2[[#This Row],[M4B]],Table2[[#This Row],[M4B_h]])</f>
        <v>9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05" s="17" t="s">
        <v>1616</v>
      </c>
      <c r="D2005" s="18">
        <v>1</v>
      </c>
      <c r="E2005" s="22" t="s">
        <v>38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06" s="17" t="s">
        <v>1617</v>
      </c>
      <c r="D2006" s="18">
        <v>6</v>
      </c>
      <c r="E2006" s="22" t="s">
        <v>198</v>
      </c>
      <c r="F2006" s="43">
        <f>IF(Table2[[#This Row],[M5B]]="",Table2[[#This Row],[M5B_h]],SUM(Table2[[#This Row],[M5B_h]],Table2[[#This Row],[M5B]]))</f>
        <v>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6</v>
      </c>
      <c r="R2006" s="14">
        <f>SUM(Table2[[#This Row],[M2B]],Table2[[#This Row],[M2B_h]])</f>
        <v>6</v>
      </c>
      <c r="S2006" s="14">
        <f>SUM(Table2[[#This Row],[M3B]],Table2[[#This Row],[M3B_h]])</f>
        <v>6</v>
      </c>
      <c r="T2006" s="14">
        <f>SUM(Table2[[#This Row],[M4B]],Table2[[#This Row],[M4B_h]])</f>
        <v>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07" s="17" t="s">
        <v>1618</v>
      </c>
      <c r="D2007" s="18">
        <v>5</v>
      </c>
      <c r="E2007" s="22" t="s">
        <v>173</v>
      </c>
      <c r="F2007" s="43">
        <f>IF(Table2[[#This Row],[M5B]]="",Table2[[#This Row],[M5B_h]],SUM(Table2[[#This Row],[M5B_h]],Table2[[#This Row],[M5B]]))</f>
        <v>5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5</v>
      </c>
      <c r="R2007" s="14">
        <f>SUM(Table2[[#This Row],[M2B]],Table2[[#This Row],[M2B_h]])</f>
        <v>5</v>
      </c>
      <c r="S2007" s="14">
        <f>SUM(Table2[[#This Row],[M3B]],Table2[[#This Row],[M3B_h]])</f>
        <v>5</v>
      </c>
      <c r="T2007" s="14">
        <f>SUM(Table2[[#This Row],[M4B]],Table2[[#This Row],[M4B_h]])</f>
        <v>5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08" s="17" t="s">
        <v>1619</v>
      </c>
      <c r="D2008" s="18">
        <v>4</v>
      </c>
      <c r="E2008" s="22" t="s">
        <v>88</v>
      </c>
      <c r="F2008" s="43">
        <f>IF(Table2[[#This Row],[M5B]]="",Table2[[#This Row],[M5B_h]],SUM(Table2[[#This Row],[M5B_h]],Table2[[#This Row],[M5B]]))</f>
        <v>4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4</v>
      </c>
      <c r="R2008" s="14">
        <f>SUM(Table2[[#This Row],[M2B]],Table2[[#This Row],[M2B_h]])</f>
        <v>4</v>
      </c>
      <c r="S2008" s="14">
        <f>SUM(Table2[[#This Row],[M3B]],Table2[[#This Row],[M3B_h]])</f>
        <v>4</v>
      </c>
      <c r="T2008" s="14">
        <f>SUM(Table2[[#This Row],[M4B]],Table2[[#This Row],[M4B_h]])</f>
        <v>4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09" s="17" t="s">
        <v>1620</v>
      </c>
      <c r="D2009" s="18">
        <v>1</v>
      </c>
      <c r="E2009" s="22" t="s">
        <v>95</v>
      </c>
      <c r="F2009" s="43">
        <f>IF(Table2[[#This Row],[M5B]]="",Table2[[#This Row],[M5B_h]],SUM(Table2[[#This Row],[M5B_h]],Table2[[#This Row],[M5B]]))</f>
        <v>1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</v>
      </c>
      <c r="R2009" s="14">
        <f>SUM(Table2[[#This Row],[M2B]],Table2[[#This Row],[M2B_h]])</f>
        <v>1</v>
      </c>
      <c r="S2009" s="14">
        <f>SUM(Table2[[#This Row],[M3B]],Table2[[#This Row],[M3B_h]])</f>
        <v>1</v>
      </c>
      <c r="T2009" s="14">
        <f>SUM(Table2[[#This Row],[M4B]],Table2[[#This Row],[M4B_h]])</f>
        <v>1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10" s="17" t="s">
        <v>1621</v>
      </c>
      <c r="D2010" s="18">
        <v>1</v>
      </c>
      <c r="E2010" s="22" t="s">
        <v>181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11" s="17" t="s">
        <v>1622</v>
      </c>
      <c r="D2011" s="18">
        <v>3</v>
      </c>
      <c r="E2011" s="22" t="s">
        <v>181</v>
      </c>
      <c r="F2011" s="43">
        <f>IF(Table2[[#This Row],[M5B]]="",Table2[[#This Row],[M5B_h]],SUM(Table2[[#This Row],[M5B_h]],Table2[[#This Row],[M5B]]))</f>
        <v>3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3</v>
      </c>
      <c r="R2011" s="14">
        <f>SUM(Table2[[#This Row],[M2B]],Table2[[#This Row],[M2B_h]])</f>
        <v>3</v>
      </c>
      <c r="S2011" s="14">
        <f>SUM(Table2[[#This Row],[M3B]],Table2[[#This Row],[M3B_h]])</f>
        <v>3</v>
      </c>
      <c r="T2011" s="14">
        <f>SUM(Table2[[#This Row],[M4B]],Table2[[#This Row],[M4B_h]])</f>
        <v>3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12" s="17" t="s">
        <v>1623</v>
      </c>
      <c r="D2012" s="18">
        <v>8</v>
      </c>
      <c r="E2012" s="22" t="s">
        <v>181</v>
      </c>
      <c r="F2012" s="43">
        <f>IF(Table2[[#This Row],[M5B]]="",Table2[[#This Row],[M5B_h]],SUM(Table2[[#This Row],[M5B_h]],Table2[[#This Row],[M5B]]))</f>
        <v>8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8</v>
      </c>
      <c r="R2012" s="14">
        <f>SUM(Table2[[#This Row],[M2B]],Table2[[#This Row],[M2B_h]])</f>
        <v>8</v>
      </c>
      <c r="S2012" s="14">
        <f>SUM(Table2[[#This Row],[M3B]],Table2[[#This Row],[M3B_h]])</f>
        <v>8</v>
      </c>
      <c r="T2012" s="14">
        <f>SUM(Table2[[#This Row],[M4B]],Table2[[#This Row],[M4B_h]])</f>
        <v>8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13" s="17" t="s">
        <v>1624</v>
      </c>
      <c r="D2013" s="18">
        <v>4</v>
      </c>
      <c r="E2013" s="22" t="s">
        <v>38</v>
      </c>
      <c r="F2013" s="43">
        <f>IF(Table2[[#This Row],[M5B]]="",Table2[[#This Row],[M5B_h]],SUM(Table2[[#This Row],[M5B_h]],Table2[[#This Row],[M5B]]))</f>
        <v>4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4</v>
      </c>
      <c r="R2013" s="14">
        <f>SUM(Table2[[#This Row],[M2B]],Table2[[#This Row],[M2B_h]])</f>
        <v>4</v>
      </c>
      <c r="S2013" s="14">
        <f>SUM(Table2[[#This Row],[M3B]],Table2[[#This Row],[M3B_h]])</f>
        <v>4</v>
      </c>
      <c r="T2013" s="14">
        <f>SUM(Table2[[#This Row],[M4B]],Table2[[#This Row],[M4B_h]])</f>
        <v>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14" s="17" t="s">
        <v>1625</v>
      </c>
      <c r="D2014" s="18">
        <v>5</v>
      </c>
      <c r="E2014" s="22" t="s">
        <v>730</v>
      </c>
      <c r="F2014" s="43">
        <f>IF(Table2[[#This Row],[M5B]]="",Table2[[#This Row],[M5B_h]],SUM(Table2[[#This Row],[M5B_h]],Table2[[#This Row],[M5B]]))</f>
        <v>5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5</v>
      </c>
      <c r="R2014" s="14">
        <f>SUM(Table2[[#This Row],[M2B]],Table2[[#This Row],[M2B_h]])</f>
        <v>5</v>
      </c>
      <c r="S2014" s="14">
        <f>SUM(Table2[[#This Row],[M3B]],Table2[[#This Row],[M3B_h]])</f>
        <v>5</v>
      </c>
      <c r="T2014" s="14">
        <f>SUM(Table2[[#This Row],[M4B]],Table2[[#This Row],[M4B_h]])</f>
        <v>5</v>
      </c>
    </row>
    <row r="2015" spans="1:20">
      <c r="A2015" s="13">
        <f>IF(Table2[[#This Row],[TT]]=0,"",ROW())</f>
        <v>2015</v>
      </c>
      <c r="B2015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15" s="17" t="s">
        <v>1626</v>
      </c>
      <c r="D2015" s="18">
        <v>2</v>
      </c>
      <c r="E2015" s="22" t="s">
        <v>131</v>
      </c>
      <c r="F2015" s="43">
        <f>IF(Table2[[#This Row],[M5B]]="",Table2[[#This Row],[M5B_h]],SUM(Table2[[#This Row],[M5B_h]],Table2[[#This Row],[M5B]]))</f>
        <v>2</v>
      </c>
      <c r="H2015" s="14" t="str">
        <f>IF(Table2[[#This Row],[M1A]]="","",Table2[[#This Row],[M1A]]-Table2[[#This Row],[AWAL]])</f>
        <v/>
      </c>
      <c r="J2015" s="14" t="str">
        <f>IF(Table2[[#This Row],[M2A]]="","",SUM(Table2[[#This Row],[M2A]]-Table2[[#This Row],[M2B_h]]))</f>
        <v/>
      </c>
      <c r="L2015" s="14" t="str">
        <f>IF(Table2[[#This Row],[M3A]]="","",SUM(Table2[[#This Row],[M3A]]-Table2[[#This Row],[M3B_h]]))</f>
        <v/>
      </c>
      <c r="N2015" s="14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2</v>
      </c>
      <c r="R2015" s="14">
        <f>SUM(Table2[[#This Row],[M2B]],Table2[[#This Row],[M2B_h]])</f>
        <v>2</v>
      </c>
      <c r="S2015" s="14">
        <f>SUM(Table2[[#This Row],[M3B]],Table2[[#This Row],[M3B_h]])</f>
        <v>2</v>
      </c>
      <c r="T2015" s="14">
        <f>SUM(Table2[[#This Row],[M4B]],Table2[[#This Row],[M4B_h]])</f>
        <v>2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16" s="17" t="s">
        <v>1627</v>
      </c>
      <c r="D2016" s="18">
        <v>2</v>
      </c>
      <c r="E2016" s="22" t="s">
        <v>95</v>
      </c>
      <c r="F2016" s="43">
        <f>IF(Table2[[#This Row],[M5B]]="",Table2[[#This Row],[M5B_h]],SUM(Table2[[#This Row],[M5B_h]],Table2[[#This Row],[M5B]]))</f>
        <v>2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2</v>
      </c>
      <c r="R2016" s="14">
        <f>SUM(Table2[[#This Row],[M2B]],Table2[[#This Row],[M2B_h]])</f>
        <v>2</v>
      </c>
      <c r="S2016" s="14">
        <f>SUM(Table2[[#This Row],[M3B]],Table2[[#This Row],[M3B_h]])</f>
        <v>2</v>
      </c>
      <c r="T2016" s="14">
        <f>SUM(Table2[[#This Row],[M4B]],Table2[[#This Row],[M4B_h]])</f>
        <v>2</v>
      </c>
    </row>
    <row r="2017" spans="1:20">
      <c r="A2017" s="11" t="str">
        <f>IF(Table2[[#This Row],[TT]]=0,"",ROW())</f>
        <v/>
      </c>
      <c r="B2017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17" s="17" t="s">
        <v>1628</v>
      </c>
      <c r="D2017" s="18">
        <v>0</v>
      </c>
      <c r="E2017" s="22" t="s">
        <v>1604</v>
      </c>
      <c r="F2017" s="43">
        <f>IF(Table2[[#This Row],[M5B]]="",Table2[[#This Row],[M5B_h]],SUM(Table2[[#This Row],[M5B_h]],Table2[[#This Row],[M5B]]))</f>
        <v>0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0</v>
      </c>
      <c r="R2017" s="14">
        <f>SUM(Table2[[#This Row],[M2B]],Table2[[#This Row],[M2B_h]])</f>
        <v>0</v>
      </c>
      <c r="S2017" s="14">
        <f>SUM(Table2[[#This Row],[M3B]],Table2[[#This Row],[M3B_h]])</f>
        <v>0</v>
      </c>
      <c r="T2017" s="14">
        <f>SUM(Table2[[#This Row],[M4B]],Table2[[#This Row],[M4B_h]])</f>
        <v>0</v>
      </c>
    </row>
    <row r="2018" spans="1:20">
      <c r="A2018" s="11" t="str">
        <f>IF(Table2[[#This Row],[TT]]=0,"",ROW())</f>
        <v/>
      </c>
      <c r="B2018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18" s="16" t="s">
        <v>2667</v>
      </c>
      <c r="D2018" s="25">
        <v>0</v>
      </c>
      <c r="E2018" s="47" t="s">
        <v>2470</v>
      </c>
      <c r="F2018" s="43">
        <f>IF(Table2[[#This Row],[M5B]]="",Table2[[#This Row],[M5B_h]],SUM(Table2[[#This Row],[M5B_h]],Table2[[#This Row],[M5B]]))</f>
        <v>0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0</v>
      </c>
      <c r="R2018" s="14">
        <f>SUM(Table2[[#This Row],[M2B]],Table2[[#This Row],[M2B_h]])</f>
        <v>0</v>
      </c>
      <c r="S2018" s="14">
        <f>SUM(Table2[[#This Row],[M3B]],Table2[[#This Row],[M3B_h]])</f>
        <v>0</v>
      </c>
      <c r="T2018" s="14">
        <f>SUM(Table2[[#This Row],[M4B]],Table2[[#This Row],[M4B_h]])</f>
        <v>0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19" s="17" t="s">
        <v>3112</v>
      </c>
      <c r="D2019" s="18">
        <v>0</v>
      </c>
      <c r="E2019" s="22" t="s">
        <v>46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20" s="17" t="s">
        <v>1629</v>
      </c>
      <c r="D2020" s="18">
        <v>8</v>
      </c>
      <c r="E2020" s="22">
        <v>240</v>
      </c>
      <c r="F2020" s="43">
        <f>IF(Table2[[#This Row],[M5B]]="",Table2[[#This Row],[M5B_h]],SUM(Table2[[#This Row],[M5B_h]],Table2[[#This Row],[M5B]]))</f>
        <v>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8</v>
      </c>
      <c r="R2020" s="14">
        <f>SUM(Table2[[#This Row],[M2B]],Table2[[#This Row],[M2B_h]])</f>
        <v>8</v>
      </c>
      <c r="S2020" s="14">
        <f>SUM(Table2[[#This Row],[M3B]],Table2[[#This Row],[M3B_h]])</f>
        <v>8</v>
      </c>
      <c r="T2020" s="14">
        <f>SUM(Table2[[#This Row],[M4B]],Table2[[#This Row],[M4B_h]])</f>
        <v>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21" s="17" t="s">
        <v>1630</v>
      </c>
      <c r="D2021" s="18">
        <v>5</v>
      </c>
      <c r="E2021" s="22" t="s">
        <v>173</v>
      </c>
      <c r="F2021" s="43">
        <f>IF(Table2[[#This Row],[M5B]]="",Table2[[#This Row],[M5B_h]],SUM(Table2[[#This Row],[M5B_h]],Table2[[#This Row],[M5B]]))</f>
        <v>5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5</v>
      </c>
      <c r="R2021" s="14">
        <f>SUM(Table2[[#This Row],[M2B]],Table2[[#This Row],[M2B_h]])</f>
        <v>5</v>
      </c>
      <c r="S2021" s="14">
        <f>SUM(Table2[[#This Row],[M3B]],Table2[[#This Row],[M3B_h]])</f>
        <v>5</v>
      </c>
      <c r="T2021" s="14">
        <f>SUM(Table2[[#This Row],[M4B]],Table2[[#This Row],[M4B_h]])</f>
        <v>5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22" s="17" t="s">
        <v>1631</v>
      </c>
      <c r="D2022" s="18">
        <v>15</v>
      </c>
      <c r="E2022" s="22" t="s">
        <v>173</v>
      </c>
      <c r="F2022" s="43">
        <f>IF(Table2[[#This Row],[M5B]]="",Table2[[#This Row],[M5B_h]],SUM(Table2[[#This Row],[M5B_h]],Table2[[#This Row],[M5B]]))</f>
        <v>15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15</v>
      </c>
      <c r="R2022" s="14">
        <f>SUM(Table2[[#This Row],[M2B]],Table2[[#This Row],[M2B_h]])</f>
        <v>15</v>
      </c>
      <c r="S2022" s="14">
        <f>SUM(Table2[[#This Row],[M3B]],Table2[[#This Row],[M3B_h]])</f>
        <v>15</v>
      </c>
      <c r="T2022" s="14">
        <f>SUM(Table2[[#This Row],[M4B]],Table2[[#This Row],[M4B_h]])</f>
        <v>15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23" s="17" t="s">
        <v>1632</v>
      </c>
      <c r="D2023" s="18">
        <v>9</v>
      </c>
      <c r="E2023" s="22" t="s">
        <v>103</v>
      </c>
      <c r="F2023" s="43">
        <f>IF(Table2[[#This Row],[M5B]]="",Table2[[#This Row],[M5B_h]],SUM(Table2[[#This Row],[M5B_h]],Table2[[#This Row],[M5B]]))</f>
        <v>9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9</v>
      </c>
      <c r="R2023" s="14">
        <f>SUM(Table2[[#This Row],[M2B]],Table2[[#This Row],[M2B_h]])</f>
        <v>9</v>
      </c>
      <c r="S2023" s="14">
        <f>SUM(Table2[[#This Row],[M3B]],Table2[[#This Row],[M3B_h]])</f>
        <v>9</v>
      </c>
      <c r="T2023" s="14">
        <f>SUM(Table2[[#This Row],[M4B]],Table2[[#This Row],[M4B_h]])</f>
        <v>9</v>
      </c>
    </row>
    <row r="2024" spans="1:20">
      <c r="A2024" s="13">
        <f>IF(Table2[[#This Row],[TT]]=0,"",ROW())</f>
        <v>2024</v>
      </c>
      <c r="B2024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24" s="16" t="s">
        <v>1633</v>
      </c>
      <c r="D2024" s="18">
        <v>5</v>
      </c>
      <c r="E2024" s="47" t="s">
        <v>173</v>
      </c>
      <c r="F2024" s="43">
        <f>IF(Table2[[#This Row],[M5B]]="",Table2[[#This Row],[M5B_h]],SUM(Table2[[#This Row],[M5B_h]],Table2[[#This Row],[M5B]]))</f>
        <v>5</v>
      </c>
      <c r="H2024" s="14" t="str">
        <f>IF(Table2[[#This Row],[M1A]]="","",Table2[[#This Row],[M1A]]-Table2[[#This Row],[AWAL]])</f>
        <v/>
      </c>
      <c r="J2024" s="14" t="str">
        <f>IF(Table2[[#This Row],[M2A]]="","",SUM(Table2[[#This Row],[M2A]]-Table2[[#This Row],[M2B_h]]))</f>
        <v/>
      </c>
      <c r="L2024" s="14" t="str">
        <f>IF(Table2[[#This Row],[M3A]]="","",SUM(Table2[[#This Row],[M3A]]-Table2[[#This Row],[M3B_h]]))</f>
        <v/>
      </c>
      <c r="N2024" s="14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25" s="17" t="s">
        <v>3113</v>
      </c>
      <c r="D2025" s="18">
        <v>2</v>
      </c>
      <c r="E2025" s="22" t="s">
        <v>38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 t="str">
        <f>IF(Table2[[#This Row],[TT]]=0,"",ROW())</f>
        <v/>
      </c>
      <c r="B2026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26" s="17" t="s">
        <v>2597</v>
      </c>
      <c r="D2026" s="18">
        <v>0</v>
      </c>
      <c r="E2026" s="22" t="s">
        <v>2561</v>
      </c>
      <c r="F2026" s="43">
        <f>IF(Table2[[#This Row],[M5B]]="",Table2[[#This Row],[M5B_h]],SUM(Table2[[#This Row],[M5B_h]],Table2[[#This Row],[M5B]]))</f>
        <v>0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27" s="17" t="s">
        <v>2598</v>
      </c>
      <c r="D2027" s="18">
        <v>13</v>
      </c>
      <c r="E2027" s="22" t="s">
        <v>14</v>
      </c>
      <c r="F2027" s="43">
        <f>IF(Table2[[#This Row],[M5B]]="",Table2[[#This Row],[M5B_h]],SUM(Table2[[#This Row],[M5B_h]],Table2[[#This Row],[M5B]]))</f>
        <v>13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13</v>
      </c>
      <c r="R2027" s="14">
        <f>SUM(Table2[[#This Row],[M2B]],Table2[[#This Row],[M2B_h]])</f>
        <v>13</v>
      </c>
      <c r="S2027" s="14">
        <f>SUM(Table2[[#This Row],[M3B]],Table2[[#This Row],[M3B_h]])</f>
        <v>13</v>
      </c>
      <c r="T2027" s="14">
        <f>SUM(Table2[[#This Row],[M4B]],Table2[[#This Row],[M4B_h]])</f>
        <v>13</v>
      </c>
    </row>
    <row r="2028" spans="1:20">
      <c r="A2028" s="13" t="str">
        <f>IF(Table2[[#This Row],[TT]]=0,"",ROW())</f>
        <v/>
      </c>
      <c r="B202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28" s="16" t="s">
        <v>2762</v>
      </c>
      <c r="D2028" s="25">
        <v>0</v>
      </c>
      <c r="E2028" s="47" t="s">
        <v>2480</v>
      </c>
      <c r="F2028" s="43">
        <f>IF(Table2[[#This Row],[M5B]]="",Table2[[#This Row],[M5B_h]],SUM(Table2[[#This Row],[M5B_h]],Table2[[#This Row],[M5B]]))</f>
        <v>0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0</v>
      </c>
      <c r="R2028" s="14">
        <f>SUM(Table2[[#This Row],[M2B]],Table2[[#This Row],[M2B_h]])</f>
        <v>0</v>
      </c>
      <c r="S2028" s="14">
        <f>SUM(Table2[[#This Row],[M3B]],Table2[[#This Row],[M3B_h]])</f>
        <v>0</v>
      </c>
      <c r="T2028" s="14">
        <f>SUM(Table2[[#This Row],[M4B]],Table2[[#This Row],[M4B_h]])</f>
        <v>0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29" s="17" t="s">
        <v>4465</v>
      </c>
      <c r="D2029" s="18">
        <v>7</v>
      </c>
      <c r="E2029" s="22" t="s">
        <v>88</v>
      </c>
      <c r="F2029" s="43">
        <f>IF(Table2[[#This Row],[M5B]]="",Table2[[#This Row],[M5B_h]],SUM(Table2[[#This Row],[M5B_h]],Table2[[#This Row],[M5B]]))</f>
        <v>7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7</v>
      </c>
      <c r="R2029" s="14">
        <f>SUM(Table2[[#This Row],[M2B]],Table2[[#This Row],[M2B_h]])</f>
        <v>7</v>
      </c>
      <c r="S2029" s="14">
        <f>SUM(Table2[[#This Row],[M3B]],Table2[[#This Row],[M3B_h]])</f>
        <v>7</v>
      </c>
      <c r="T2029" s="14">
        <f>SUM(Table2[[#This Row],[M4B]],Table2[[#This Row],[M4B_h]])</f>
        <v>7</v>
      </c>
    </row>
    <row r="2030" spans="1:20">
      <c r="A2030" s="13" t="str">
        <f>IF(Table2[[#This Row],[TT]]=0,"",ROW())</f>
        <v/>
      </c>
      <c r="B2030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30" s="16" t="s">
        <v>2763</v>
      </c>
      <c r="D2030" s="25">
        <v>0</v>
      </c>
      <c r="E2030" s="47" t="s">
        <v>2638</v>
      </c>
      <c r="F2030" s="43">
        <f>IF(Table2[[#This Row],[M5B]]="",Table2[[#This Row],[M5B_h]],SUM(Table2[[#This Row],[M5B_h]],Table2[[#This Row],[M5B]]))</f>
        <v>0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0</v>
      </c>
      <c r="R2030" s="14">
        <f>SUM(Table2[[#This Row],[M2B]],Table2[[#This Row],[M2B_h]])</f>
        <v>0</v>
      </c>
      <c r="S2030" s="14">
        <f>SUM(Table2[[#This Row],[M3B]],Table2[[#This Row],[M3B_h]])</f>
        <v>0</v>
      </c>
      <c r="T2030" s="14">
        <f>SUM(Table2[[#This Row],[M4B]],Table2[[#This Row],[M4B_h]])</f>
        <v>0</v>
      </c>
    </row>
    <row r="2031" spans="1:20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31" s="16" t="s">
        <v>4529</v>
      </c>
      <c r="D2031" s="18">
        <v>1</v>
      </c>
      <c r="E2031" s="47" t="s">
        <v>2727</v>
      </c>
      <c r="F2031" s="43">
        <f>IF(Table2[[#This Row],[M5B]]="",Table2[[#This Row],[M5B_h]],SUM(Table2[[#This Row],[M5B_h]],Table2[[#This Row],[M5B]]))</f>
        <v>1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3" t="str">
        <f>IF(Table2[[#This Row],[TT]]=0,"",ROW())</f>
        <v/>
      </c>
      <c r="B2032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32" s="16" t="s">
        <v>4526</v>
      </c>
      <c r="D2032" s="18">
        <v>0</v>
      </c>
      <c r="E2032" s="47" t="s">
        <v>2727</v>
      </c>
      <c r="F2032" s="43">
        <f>IF(Table2[[#This Row],[M5B]]="",Table2[[#This Row],[M5B_h]],SUM(Table2[[#This Row],[M5B_h]],Table2[[#This Row],[M5B]]))</f>
        <v>0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>
      <c r="A2033" s="13">
        <f>IF(Table2[[#This Row],[TT]]=0,"",ROW())</f>
        <v>2033</v>
      </c>
      <c r="B2033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33" s="16" t="s">
        <v>4525</v>
      </c>
      <c r="D2033" s="18">
        <v>1</v>
      </c>
      <c r="E2033" s="47" t="s">
        <v>2727</v>
      </c>
      <c r="F2033" s="43">
        <f>IF(Table2[[#This Row],[M5B]]="",Table2[[#This Row],[M5B_h]],SUM(Table2[[#This Row],[M5B_h]],Table2[[#This Row],[M5B]]))</f>
        <v>1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1</v>
      </c>
      <c r="R2033" s="14">
        <f>SUM(Table2[[#This Row],[M2B]],Table2[[#This Row],[M2B_h]])</f>
        <v>1</v>
      </c>
      <c r="S2033" s="14">
        <f>SUM(Table2[[#This Row],[M3B]],Table2[[#This Row],[M3B_h]])</f>
        <v>1</v>
      </c>
      <c r="T2033" s="14">
        <f>SUM(Table2[[#This Row],[M4B]],Table2[[#This Row],[M4B_h]])</f>
        <v>1</v>
      </c>
    </row>
    <row r="2034" spans="1:20">
      <c r="A2034" s="13">
        <f>IF(Table2[[#This Row],[TT]]=0,"",ROW())</f>
        <v>2034</v>
      </c>
      <c r="B2034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34" s="16" t="s">
        <v>4527</v>
      </c>
      <c r="D2034" s="18">
        <v>1</v>
      </c>
      <c r="E2034" s="47" t="s">
        <v>2727</v>
      </c>
      <c r="F2034" s="43">
        <f>IF(Table2[[#This Row],[M5B]]="",Table2[[#This Row],[M5B_h]],SUM(Table2[[#This Row],[M5B_h]],Table2[[#This Row],[M5B]]))</f>
        <v>1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L2034" s="14" t="str">
        <f>IF(Table2[[#This Row],[M3A]]="","",SUM(Table2[[#This Row],[M3A]]-Table2[[#This Row],[M3B_h]]))</f>
        <v/>
      </c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3">
        <f>IF(Table2[[#This Row],[TT]]=0,"",ROW())</f>
        <v>2035</v>
      </c>
      <c r="B2035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35" s="16" t="s">
        <v>3329</v>
      </c>
      <c r="D2035" s="18">
        <v>1</v>
      </c>
      <c r="E2035" s="47" t="s">
        <v>2727</v>
      </c>
      <c r="F2035" s="43">
        <f>IF(Table2[[#This Row],[M5B]]="",Table2[[#This Row],[M5B_h]],SUM(Table2[[#This Row],[M5B_h]],Table2[[#This Row],[M5B]]))</f>
        <v>1</v>
      </c>
      <c r="H2035" s="14" t="str">
        <f>IF(Table2[[#This Row],[M1A]]="","",Table2[[#This Row],[M1A]]-Table2[[#This Row],[AWAL]])</f>
        <v/>
      </c>
      <c r="J2035" s="14" t="str">
        <f>IF(Table2[[#This Row],[M2A]]="","",SUM(Table2[[#This Row],[M2A]]-Table2[[#This Row],[M2B_h]]))</f>
        <v/>
      </c>
      <c r="L2035" s="14" t="str">
        <f>IF(Table2[[#This Row],[M3A]]="","",SUM(Table2[[#This Row],[M3A]]-Table2[[#This Row],[M3B_h]]))</f>
        <v/>
      </c>
      <c r="N2035" s="14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3">
        <f>IF(Table2[[#This Row],[TT]]=0,"",ROW())</f>
        <v>2036</v>
      </c>
      <c r="B2036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36" s="16" t="s">
        <v>4528</v>
      </c>
      <c r="D2036" s="18">
        <v>1</v>
      </c>
      <c r="E2036" s="47" t="s">
        <v>2727</v>
      </c>
      <c r="F2036" s="43">
        <f>IF(Table2[[#This Row],[M5B]]="",Table2[[#This Row],[M5B_h]],SUM(Table2[[#This Row],[M5B_h]],Table2[[#This Row],[M5B]]))</f>
        <v>1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3">
        <f>IF(Table2[[#This Row],[TT]]=0,"",ROW())</f>
        <v>2037</v>
      </c>
      <c r="B2037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37" s="16" t="s">
        <v>4530</v>
      </c>
      <c r="D2037" s="18">
        <v>1</v>
      </c>
      <c r="E2037" s="47" t="s">
        <v>2727</v>
      </c>
      <c r="F2037" s="43">
        <f>IF(Table2[[#This Row],[M5B]]="",Table2[[#This Row],[M5B_h]],SUM(Table2[[#This Row],[M5B_h]],Table2[[#This Row],[M5B]]))</f>
        <v>1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38" s="17" t="s">
        <v>1634</v>
      </c>
      <c r="D2038" s="18">
        <v>0</v>
      </c>
      <c r="E2038" s="22" t="s">
        <v>88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3" t="str">
        <f>IF(Table2[[#This Row],[TT]]=0,"",ROW())</f>
        <v/>
      </c>
      <c r="B2039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39" s="16" t="s">
        <v>1635</v>
      </c>
      <c r="D2039" s="25">
        <v>0</v>
      </c>
      <c r="E2039" s="47" t="s">
        <v>2727</v>
      </c>
      <c r="F2039" s="43">
        <f>IF(Table2[[#This Row],[M5B]]="",Table2[[#This Row],[M5B_h]],SUM(Table2[[#This Row],[M5B_h]],Table2[[#This Row],[M5B]]))</f>
        <v>0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L2039" s="14" t="str">
        <f>IF(Table2[[#This Row],[M3A]]="","",SUM(Table2[[#This Row],[M3A]]-Table2[[#This Row],[M3B_h]]))</f>
        <v/>
      </c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0</v>
      </c>
      <c r="R2039" s="14">
        <f>SUM(Table2[[#This Row],[M2B]],Table2[[#This Row],[M2B_h]])</f>
        <v>0</v>
      </c>
      <c r="S2039" s="14">
        <f>SUM(Table2[[#This Row],[M3B]],Table2[[#This Row],[M3B_h]])</f>
        <v>0</v>
      </c>
      <c r="T2039" s="14">
        <f>SUM(Table2[[#This Row],[M4B]],Table2[[#This Row],[M4B_h]])</f>
        <v>0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40" s="17" t="s">
        <v>4438</v>
      </c>
      <c r="D2040" s="18">
        <v>9</v>
      </c>
      <c r="E2040" s="22">
        <v>120</v>
      </c>
      <c r="F2040" s="43">
        <f>IF(Table2[[#This Row],[M5B]]="",Table2[[#This Row],[M5B_h]],SUM(Table2[[#This Row],[M5B_h]],Table2[[#This Row],[M5B]]))</f>
        <v>9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9</v>
      </c>
      <c r="R2040" s="14">
        <f>SUM(Table2[[#This Row],[M2B]],Table2[[#This Row],[M2B_h]])</f>
        <v>9</v>
      </c>
      <c r="S2040" s="14">
        <f>SUM(Table2[[#This Row],[M3B]],Table2[[#This Row],[M3B_h]])</f>
        <v>9</v>
      </c>
      <c r="T2040" s="14">
        <f>SUM(Table2[[#This Row],[M4B]],Table2[[#This Row],[M4B_h]])</f>
        <v>9</v>
      </c>
    </row>
    <row r="2041" spans="1:20">
      <c r="A2041" s="11" t="str">
        <f>IF(Table2[[#This Row],[TT]]=0,"",ROW())</f>
        <v/>
      </c>
      <c r="B2041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41" s="17" t="s">
        <v>1636</v>
      </c>
      <c r="D2041" s="18">
        <v>0</v>
      </c>
      <c r="E2041" s="22" t="s">
        <v>58</v>
      </c>
      <c r="F2041" s="43">
        <f>IF(Table2[[#This Row],[M5B]]="",Table2[[#This Row],[M5B_h]],SUM(Table2[[#This Row],[M5B_h]],Table2[[#This Row],[M5B]]))</f>
        <v>0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0</v>
      </c>
      <c r="R2041" s="14">
        <f>SUM(Table2[[#This Row],[M2B]],Table2[[#This Row],[M2B_h]])</f>
        <v>0</v>
      </c>
      <c r="S2041" s="14">
        <f>SUM(Table2[[#This Row],[M3B]],Table2[[#This Row],[M3B_h]])</f>
        <v>0</v>
      </c>
      <c r="T2041" s="14">
        <f>SUM(Table2[[#This Row],[M4B]],Table2[[#This Row],[M4B_h]])</f>
        <v>0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42" s="17" t="s">
        <v>1637</v>
      </c>
      <c r="D2042" s="18">
        <v>1</v>
      </c>
      <c r="E2042" s="22" t="s">
        <v>58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43" s="17" t="s">
        <v>1638</v>
      </c>
      <c r="D2043" s="18">
        <v>2</v>
      </c>
      <c r="E2043" s="22" t="s">
        <v>28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61" t="str">
        <f>IF(Table2[[#This Row],[TT]]=0,"",ROW())</f>
        <v/>
      </c>
      <c r="B2044" s="61" t="str">
        <f>LOWER(SUBSTITUTE(SUBSTITUTE(SUBSTITUTE(SUBSTITUTE(SUBSTITUTE(SUBSTITUTE(SUBSTITUTE(SUBSTITUTE(Table2[[#This Row],[NAMA BARANG]]," ",""),"""",""),"-",""),"/",""),"(",""),")",""),"&amp;",""),",",""))</f>
        <v>pcklgb597</v>
      </c>
      <c r="C2044" s="62" t="s">
        <v>4437</v>
      </c>
      <c r="D2044" s="63">
        <v>0</v>
      </c>
      <c r="E2044" s="64" t="s">
        <v>2638</v>
      </c>
      <c r="F2044" s="65">
        <f>IF(Table2[[#This Row],[M5B]]="",Table2[[#This Row],[M5B_h]],SUM(Table2[[#This Row],[M5B_h]],Table2[[#This Row],[M5B]]))</f>
        <v>0</v>
      </c>
      <c r="G2044" s="66"/>
      <c r="H2044" s="67" t="str">
        <f>IF(Table2[[#This Row],[M1A]]="","",Table2[[#This Row],[M1A]]-Table2[[#This Row],[AWAL]])</f>
        <v/>
      </c>
      <c r="I2044" s="66"/>
      <c r="J2044" s="67" t="str">
        <f>IF(Table2[[#This Row],[M2A]]="","",SUM(Table2[[#This Row],[M2A]]-Table2[[#This Row],[M2B_h]]))</f>
        <v/>
      </c>
      <c r="K2044" s="66"/>
      <c r="L2044" s="67" t="str">
        <f>IF(Table2[[#This Row],[M3A]]="","",SUM(Table2[[#This Row],[M3A]]-Table2[[#This Row],[M3B_h]]))</f>
        <v/>
      </c>
      <c r="M2044" s="66"/>
      <c r="N2044" s="67" t="str">
        <f>IF(Table2[[#This Row],[M4A]]="","",SUM(Table2[[#This Row],[M4A]]-Table2[[#This Row],[M4B_h]]))</f>
        <v/>
      </c>
      <c r="O2044" s="67"/>
      <c r="P2044" s="67" t="str">
        <f>IF(Table2[[#This Row],[M5A]]="","",SUM(Table2[[#This Row],[M5A]]-Table2[[#This Row],[M5B_h]]))</f>
        <v/>
      </c>
      <c r="Q2044" s="67">
        <f>SUM(Table2[[#This Row],[AWAL]],Table2[[#This Row],[M1B]])</f>
        <v>0</v>
      </c>
      <c r="R2044" s="67">
        <f>SUM(Table2[[#This Row],[M2B]],Table2[[#This Row],[M2B_h]])</f>
        <v>0</v>
      </c>
      <c r="S2044" s="67">
        <f>SUM(Table2[[#This Row],[M3B]],Table2[[#This Row],[M3B_h]])</f>
        <v>0</v>
      </c>
      <c r="T2044" s="67">
        <f>SUM(Table2[[#This Row],[M4B]],Table2[[#This Row],[M4B_h]])</f>
        <v>0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45" s="17" t="s">
        <v>1639</v>
      </c>
      <c r="D2045" s="18">
        <v>7</v>
      </c>
      <c r="E2045" s="22" t="s">
        <v>155</v>
      </c>
      <c r="F2045" s="43">
        <f>IF(Table2[[#This Row],[M5B]]="",Table2[[#This Row],[M5B_h]],SUM(Table2[[#This Row],[M5B_h]],Table2[[#This Row],[M5B]]))</f>
        <v>7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7</v>
      </c>
      <c r="R2045" s="14">
        <f>SUM(Table2[[#This Row],[M2B]],Table2[[#This Row],[M2B_h]])</f>
        <v>7</v>
      </c>
      <c r="S2045" s="14">
        <f>SUM(Table2[[#This Row],[M3B]],Table2[[#This Row],[M3B_h]])</f>
        <v>7</v>
      </c>
      <c r="T2045" s="14">
        <f>SUM(Table2[[#This Row],[M4B]],Table2[[#This Row],[M4B_h]])</f>
        <v>7</v>
      </c>
    </row>
    <row r="2046" spans="1:20">
      <c r="A2046" s="61" t="str">
        <f>IF(Table2[[#This Row],[TT]]=0,"",ROW())</f>
        <v/>
      </c>
      <c r="B2046" s="61" t="str">
        <f>LOWER(SUBSTITUTE(SUBSTITUTE(SUBSTITUTE(SUBSTITUTE(SUBSTITUTE(SUBSTITUTE(SUBSTITUTE(SUBSTITUTE(Table2[[#This Row],[NAMA BARANG]]," ",""),"""",""),"-",""),"/",""),"(",""),")",""),"&amp;",""),",",""))</f>
        <v>pcklgb652</v>
      </c>
      <c r="C2046" s="62" t="s">
        <v>4466</v>
      </c>
      <c r="D2046" s="63">
        <v>0</v>
      </c>
      <c r="E2046" s="64" t="s">
        <v>155</v>
      </c>
      <c r="F2046" s="65">
        <f>IF(Table2[[#This Row],[M5B]]="",Table2[[#This Row],[M5B_h]],SUM(Table2[[#This Row],[M5B_h]],Table2[[#This Row],[M5B]]))</f>
        <v>0</v>
      </c>
      <c r="G2046" s="66"/>
      <c r="H2046" s="67" t="str">
        <f>IF(Table2[[#This Row],[M1A]]="","",Table2[[#This Row],[M1A]]-Table2[[#This Row],[AWAL]])</f>
        <v/>
      </c>
      <c r="I2046" s="66"/>
      <c r="J2046" s="67" t="str">
        <f>IF(Table2[[#This Row],[M2A]]="","",SUM(Table2[[#This Row],[M2A]]-Table2[[#This Row],[M2B_h]]))</f>
        <v/>
      </c>
      <c r="K2046" s="66"/>
      <c r="L2046" s="67" t="str">
        <f>IF(Table2[[#This Row],[M3A]]="","",SUM(Table2[[#This Row],[M3A]]-Table2[[#This Row],[M3B_h]]))</f>
        <v/>
      </c>
      <c r="M2046" s="66"/>
      <c r="N2046" s="67" t="str">
        <f>IF(Table2[[#This Row],[M4A]]="","",SUM(Table2[[#This Row],[M4A]]-Table2[[#This Row],[M4B_h]]))</f>
        <v/>
      </c>
      <c r="O2046" s="67"/>
      <c r="P2046" s="67" t="str">
        <f>IF(Table2[[#This Row],[M5A]]="","",SUM(Table2[[#This Row],[M5A]]-Table2[[#This Row],[M5B_h]]))</f>
        <v/>
      </c>
      <c r="Q2046" s="67">
        <f>SUM(Table2[[#This Row],[AWAL]],Table2[[#This Row],[M1B]])</f>
        <v>0</v>
      </c>
      <c r="R2046" s="67">
        <f>SUM(Table2[[#This Row],[M2B]],Table2[[#This Row],[M2B_h]])</f>
        <v>0</v>
      </c>
      <c r="S2046" s="67">
        <f>SUM(Table2[[#This Row],[M3B]],Table2[[#This Row],[M3B_h]])</f>
        <v>0</v>
      </c>
      <c r="T2046" s="67">
        <f>SUM(Table2[[#This Row],[M4B]],Table2[[#This Row],[M4B_h]])</f>
        <v>0</v>
      </c>
    </row>
    <row r="2047" spans="1:20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47" s="17" t="s">
        <v>4700</v>
      </c>
      <c r="D2047" s="18"/>
      <c r="E2047" s="22" t="s">
        <v>2638</v>
      </c>
      <c r="F2047" s="43">
        <f>IF(Table2[[#This Row],[M5B]]="",Table2[[#This Row],[M5B_h]],SUM(Table2[[#This Row],[M5B_h]],Table2[[#This Row],[M5B]]))</f>
        <v>2</v>
      </c>
      <c r="H2047" s="14" t="str">
        <f>IF(Table2[[#This Row],[M1A]]="","",Table2[[#This Row],[M1A]]-Table2[[#This Row],[AWAL]])</f>
        <v/>
      </c>
      <c r="I2047" s="12">
        <v>3</v>
      </c>
      <c r="J2047" s="14">
        <f>IF(Table2[[#This Row],[M2A]]="","",SUM(Table2[[#This Row],[M2A]]-Table2[[#This Row],[M2B_h]]))</f>
        <v>3</v>
      </c>
      <c r="K2047" s="12">
        <v>2</v>
      </c>
      <c r="L2047" s="14">
        <f>IF(Table2[[#This Row],[M3A]]="","",SUM(Table2[[#This Row],[M3A]]-Table2[[#This Row],[M3B_h]]))</f>
        <v>-1</v>
      </c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0</v>
      </c>
      <c r="R2047" s="14">
        <f>SUM(Table2[[#This Row],[M2B]],Table2[[#This Row],[M2B_h]])</f>
        <v>3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48" s="17" t="s">
        <v>4701</v>
      </c>
      <c r="D2048" s="18"/>
      <c r="E2048" s="22" t="s">
        <v>2638</v>
      </c>
      <c r="F2048" s="43">
        <f>IF(Table2[[#This Row],[M5B]]="",Table2[[#This Row],[M5B_h]],SUM(Table2[[#This Row],[M5B_h]],Table2[[#This Row],[M5B]]))</f>
        <v>1</v>
      </c>
      <c r="H2048" s="14" t="str">
        <f>IF(Table2[[#This Row],[M1A]]="","",Table2[[#This Row],[M1A]]-Table2[[#This Row],[AWAL]])</f>
        <v/>
      </c>
      <c r="I2048" s="12">
        <v>2</v>
      </c>
      <c r="J2048" s="14">
        <f>IF(Table2[[#This Row],[M2A]]="","",SUM(Table2[[#This Row],[M2A]]-Table2[[#This Row],[M2B_h]]))</f>
        <v>2</v>
      </c>
      <c r="K2048" s="12">
        <v>1</v>
      </c>
      <c r="L2048" s="14">
        <f>IF(Table2[[#This Row],[M3A]]="","",SUM(Table2[[#This Row],[M3A]]-Table2[[#This Row],[M3B_h]]))</f>
        <v>-1</v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0</v>
      </c>
      <c r="R2048" s="14">
        <f>SUM(Table2[[#This Row],[M2B]],Table2[[#This Row],[M2B_h]])</f>
        <v>2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49" s="17" t="s">
        <v>1640</v>
      </c>
      <c r="D2049" s="18">
        <v>4</v>
      </c>
      <c r="E2049" s="22" t="s">
        <v>38</v>
      </c>
      <c r="F2049" s="43">
        <f>IF(Table2[[#This Row],[M5B]]="",Table2[[#This Row],[M5B_h]],SUM(Table2[[#This Row],[M5B_h]],Table2[[#This Row],[M5B]]))</f>
        <v>4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4</v>
      </c>
      <c r="R2049" s="14">
        <f>SUM(Table2[[#This Row],[M2B]],Table2[[#This Row],[M2B_h]])</f>
        <v>4</v>
      </c>
      <c r="S2049" s="14">
        <f>SUM(Table2[[#This Row],[M3B]],Table2[[#This Row],[M3B_h]])</f>
        <v>4</v>
      </c>
      <c r="T2049" s="14">
        <f>SUM(Table2[[#This Row],[M4B]],Table2[[#This Row],[M4B_h]])</f>
        <v>4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50" s="17" t="s">
        <v>1641</v>
      </c>
      <c r="D2050" s="18">
        <v>58</v>
      </c>
      <c r="E2050" s="22" t="s">
        <v>52</v>
      </c>
      <c r="F2050" s="43">
        <f>IF(Table2[[#This Row],[M5B]]="",Table2[[#This Row],[M5B_h]],SUM(Table2[[#This Row],[M5B_h]],Table2[[#This Row],[M5B]]))</f>
        <v>58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58</v>
      </c>
      <c r="R2050" s="14">
        <f>SUM(Table2[[#This Row],[M2B]],Table2[[#This Row],[M2B_h]])</f>
        <v>58</v>
      </c>
      <c r="S2050" s="14">
        <f>SUM(Table2[[#This Row],[M3B]],Table2[[#This Row],[M3B_h]])</f>
        <v>58</v>
      </c>
      <c r="T2050" s="14">
        <f>SUM(Table2[[#This Row],[M4B]],Table2[[#This Row],[M4B_h]])</f>
        <v>58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51" s="17" t="s">
        <v>1642</v>
      </c>
      <c r="D2051" s="18">
        <v>4</v>
      </c>
      <c r="E2051" s="22" t="s">
        <v>52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52" s="17" t="s">
        <v>1643</v>
      </c>
      <c r="D2052" s="18">
        <v>15</v>
      </c>
      <c r="E2052" s="22" t="s">
        <v>38</v>
      </c>
      <c r="F2052" s="43">
        <f>IF(Table2[[#This Row],[M5B]]="",Table2[[#This Row],[M5B_h]],SUM(Table2[[#This Row],[M5B_h]],Table2[[#This Row],[M5B]]))</f>
        <v>15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15</v>
      </c>
      <c r="R2052" s="14">
        <f>SUM(Table2[[#This Row],[M2B]],Table2[[#This Row],[M2B_h]])</f>
        <v>15</v>
      </c>
      <c r="S2052" s="14">
        <f>SUM(Table2[[#This Row],[M3B]],Table2[[#This Row],[M3B_h]])</f>
        <v>15</v>
      </c>
      <c r="T2052" s="14">
        <f>SUM(Table2[[#This Row],[M4B]],Table2[[#This Row],[M4B_h]])</f>
        <v>15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53" s="17" t="s">
        <v>1644</v>
      </c>
      <c r="D2053" s="18">
        <v>2</v>
      </c>
      <c r="E2053" s="22" t="s">
        <v>11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 t="str">
        <f>IF(Table2[[#This Row],[TT]]=0,"",ROW())</f>
        <v/>
      </c>
      <c r="B2054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54" s="17" t="s">
        <v>1645</v>
      </c>
      <c r="D2054" s="18">
        <v>0</v>
      </c>
      <c r="E2054" s="22" t="s">
        <v>39</v>
      </c>
      <c r="F2054" s="43">
        <f>IF(Table2[[#This Row],[M5B]]="",Table2[[#This Row],[M5B_h]],SUM(Table2[[#This Row],[M5B_h]],Table2[[#This Row],[M5B]]))</f>
        <v>0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0</v>
      </c>
      <c r="R2054" s="14">
        <f>SUM(Table2[[#This Row],[M2B]],Table2[[#This Row],[M2B_h]])</f>
        <v>0</v>
      </c>
      <c r="S2054" s="14">
        <f>SUM(Table2[[#This Row],[M3B]],Table2[[#This Row],[M3B_h]])</f>
        <v>0</v>
      </c>
      <c r="T2054" s="14">
        <f>SUM(Table2[[#This Row],[M4B]],Table2[[#This Row],[M4B_h]])</f>
        <v>0</v>
      </c>
    </row>
    <row r="2055" spans="1:20">
      <c r="A2055" s="11" t="str">
        <f>IF(Table2[[#This Row],[TT]]=0,"",ROW())</f>
        <v/>
      </c>
      <c r="B2055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55" s="17" t="s">
        <v>1646</v>
      </c>
      <c r="D2055" s="18">
        <v>0</v>
      </c>
      <c r="E2055" s="22" t="s">
        <v>38</v>
      </c>
      <c r="F2055" s="43">
        <f>IF(Table2[[#This Row],[M5B]]="",Table2[[#This Row],[M5B_h]],SUM(Table2[[#This Row],[M5B_h]],Table2[[#This Row],[M5B]]))</f>
        <v>0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0</v>
      </c>
      <c r="R2055" s="14">
        <f>SUM(Table2[[#This Row],[M2B]],Table2[[#This Row],[M2B_h]])</f>
        <v>0</v>
      </c>
      <c r="S2055" s="14">
        <f>SUM(Table2[[#This Row],[M3B]],Table2[[#This Row],[M3B_h]])</f>
        <v>0</v>
      </c>
      <c r="T2055" s="14">
        <f>SUM(Table2[[#This Row],[M4B]],Table2[[#This Row],[M4B_h]])</f>
        <v>0</v>
      </c>
    </row>
    <row r="2056" spans="1:20">
      <c r="A2056" s="13" t="str">
        <f>IF(Table2[[#This Row],[TT]]=0,"",ROW())</f>
        <v/>
      </c>
      <c r="B2056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56" s="16" t="s">
        <v>2946</v>
      </c>
      <c r="D2056" s="18">
        <v>0</v>
      </c>
      <c r="E2056" s="47" t="s">
        <v>2561</v>
      </c>
      <c r="F2056" s="43">
        <f>IF(Table2[[#This Row],[M5B]]="",Table2[[#This Row],[M5B_h]],SUM(Table2[[#This Row],[M5B_h]],Table2[[#This Row],[M5B]]))</f>
        <v>0</v>
      </c>
      <c r="H2056" s="14" t="str">
        <f>IF(Table2[[#This Row],[M1A]]="","",Table2[[#This Row],[M1A]]-Table2[[#This Row],[AWAL]])</f>
        <v/>
      </c>
      <c r="J2056" s="14" t="str">
        <f>IF(Table2[[#This Row],[M2A]]="","",SUM(Table2[[#This Row],[M2A]]-Table2[[#This Row],[M2B_h]]))</f>
        <v/>
      </c>
      <c r="L2056" s="14" t="str">
        <f>IF(Table2[[#This Row],[M3A]]="","",SUM(Table2[[#This Row],[M3A]]-Table2[[#This Row],[M3B_h]]))</f>
        <v/>
      </c>
      <c r="N2056" s="14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0</v>
      </c>
      <c r="R2056" s="14">
        <f>SUM(Table2[[#This Row],[M2B]],Table2[[#This Row],[M2B_h]])</f>
        <v>0</v>
      </c>
      <c r="S2056" s="14">
        <f>SUM(Table2[[#This Row],[M3B]],Table2[[#This Row],[M3B_h]])</f>
        <v>0</v>
      </c>
      <c r="T2056" s="14">
        <f>SUM(Table2[[#This Row],[M4B]],Table2[[#This Row],[M4B_h]])</f>
        <v>0</v>
      </c>
    </row>
    <row r="2057" spans="1:20">
      <c r="A2057" s="13" t="str">
        <f>IF(Table2[[#This Row],[TT]]=0,"",ROW())</f>
        <v/>
      </c>
      <c r="B2057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57" s="16" t="s">
        <v>2947</v>
      </c>
      <c r="D2057" s="18">
        <v>0</v>
      </c>
      <c r="E2057" s="47" t="s">
        <v>2561</v>
      </c>
      <c r="F2057" s="43">
        <f>IF(Table2[[#This Row],[M5B]]="",Table2[[#This Row],[M5B_h]],SUM(Table2[[#This Row],[M5B_h]],Table2[[#This Row],[M5B]]))</f>
        <v>0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0</v>
      </c>
      <c r="R2057" s="14">
        <f>SUM(Table2[[#This Row],[M2B]],Table2[[#This Row],[M2B_h]])</f>
        <v>0</v>
      </c>
      <c r="S2057" s="14">
        <f>SUM(Table2[[#This Row],[M3B]],Table2[[#This Row],[M3B_h]])</f>
        <v>0</v>
      </c>
      <c r="T2057" s="14">
        <f>SUM(Table2[[#This Row],[M4B]],Table2[[#This Row],[M4B_h]])</f>
        <v>0</v>
      </c>
    </row>
    <row r="2058" spans="1:20">
      <c r="A2058" s="13" t="str">
        <f>IF(Table2[[#This Row],[TT]]=0,"",ROW())</f>
        <v/>
      </c>
      <c r="B2058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58" s="16" t="s">
        <v>2948</v>
      </c>
      <c r="D2058" s="18">
        <v>0</v>
      </c>
      <c r="E2058" s="47" t="s">
        <v>2635</v>
      </c>
      <c r="F2058" s="43">
        <f>IF(Table2[[#This Row],[M5B]]="",Table2[[#This Row],[M5B_h]],SUM(Table2[[#This Row],[M5B_h]],Table2[[#This Row],[M5B]]))</f>
        <v>0</v>
      </c>
      <c r="H2058" s="14" t="str">
        <f>IF(Table2[[#This Row],[M1A]]="","",Table2[[#This Row],[M1A]]-Table2[[#This Row],[AWAL]])</f>
        <v/>
      </c>
      <c r="J2058" s="14" t="str">
        <f>IF(Table2[[#This Row],[M2A]]="","",SUM(Table2[[#This Row],[M2A]]-Table2[[#This Row],[M2B_h]]))</f>
        <v/>
      </c>
      <c r="L2058" s="14" t="str">
        <f>IF(Table2[[#This Row],[M3A]]="","",SUM(Table2[[#This Row],[M3A]]-Table2[[#This Row],[M3B_h]]))</f>
        <v/>
      </c>
      <c r="N2058" s="14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0</v>
      </c>
      <c r="R2058" s="14">
        <f>SUM(Table2[[#This Row],[M2B]],Table2[[#This Row],[M2B_h]])</f>
        <v>0</v>
      </c>
      <c r="S2058" s="14">
        <f>SUM(Table2[[#This Row],[M3B]],Table2[[#This Row],[M3B_h]])</f>
        <v>0</v>
      </c>
      <c r="T2058" s="14">
        <f>SUM(Table2[[#This Row],[M4B]],Table2[[#This Row],[M4B_h]])</f>
        <v>0</v>
      </c>
    </row>
    <row r="2059" spans="1:20">
      <c r="A2059" s="13">
        <f>IF(Table2[[#This Row],[TT]]=0,"",ROW())</f>
        <v>2059</v>
      </c>
      <c r="B2059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59" s="17" t="s">
        <v>4702</v>
      </c>
      <c r="D2059" s="18"/>
      <c r="E2059" s="22" t="s">
        <v>2996</v>
      </c>
      <c r="F2059" s="43">
        <f>IF(Table2[[#This Row],[M5B]]="",Table2[[#This Row],[M5B_h]],SUM(Table2[[#This Row],[M5B_h]],Table2[[#This Row],[M5B]]))</f>
        <v>4</v>
      </c>
      <c r="H2059" s="14" t="str">
        <f>IF(Table2[[#This Row],[M1A]]="","",Table2[[#This Row],[M1A]]-Table2[[#This Row],[AWAL]])</f>
        <v/>
      </c>
      <c r="I2059" s="12">
        <v>4</v>
      </c>
      <c r="J2059" s="14">
        <f>IF(Table2[[#This Row],[M2A]]="","",SUM(Table2[[#This Row],[M2A]]-Table2[[#This Row],[M2B_h]]))</f>
        <v>4</v>
      </c>
      <c r="L2059" s="14" t="str">
        <f>IF(Table2[[#This Row],[M3A]]="","",SUM(Table2[[#This Row],[M3A]]-Table2[[#This Row],[M3B_h]]))</f>
        <v/>
      </c>
      <c r="N2059" s="14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4</v>
      </c>
      <c r="S2059" s="14">
        <f>SUM(Table2[[#This Row],[M3B]],Table2[[#This Row],[M3B_h]])</f>
        <v>4</v>
      </c>
      <c r="T2059" s="14">
        <f>SUM(Table2[[#This Row],[M4B]],Table2[[#This Row],[M4B_h]])</f>
        <v>4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60" s="17" t="s">
        <v>1647</v>
      </c>
      <c r="D2060" s="18">
        <v>27</v>
      </c>
      <c r="E2060" s="22" t="s">
        <v>155</v>
      </c>
      <c r="F2060" s="43">
        <f>IF(Table2[[#This Row],[M5B]]="",Table2[[#This Row],[M5B_h]],SUM(Table2[[#This Row],[M5B_h]],Table2[[#This Row],[M5B]]))</f>
        <v>27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27</v>
      </c>
      <c r="R2060" s="14">
        <f>SUM(Table2[[#This Row],[M2B]],Table2[[#This Row],[M2B_h]])</f>
        <v>27</v>
      </c>
      <c r="S2060" s="14">
        <f>SUM(Table2[[#This Row],[M3B]],Table2[[#This Row],[M3B_h]])</f>
        <v>27</v>
      </c>
      <c r="T2060" s="14">
        <f>SUM(Table2[[#This Row],[M4B]],Table2[[#This Row],[M4B_h]])</f>
        <v>27</v>
      </c>
    </row>
    <row r="2061" spans="1:20">
      <c r="A2061" s="11" t="str">
        <f>IF(Table2[[#This Row],[TT]]=0,"",ROW())</f>
        <v/>
      </c>
      <c r="B2061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61" s="17" t="s">
        <v>1648</v>
      </c>
      <c r="D2061" s="18">
        <v>0</v>
      </c>
      <c r="E2061" s="22" t="s">
        <v>88</v>
      </c>
      <c r="F2061" s="43">
        <f>IF(Table2[[#This Row],[M5B]]="",Table2[[#This Row],[M5B_h]],SUM(Table2[[#This Row],[M5B_h]],Table2[[#This Row],[M5B]]))</f>
        <v>0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 t="str">
        <f>IF(Table2[[#This Row],[TT]]=0,"",ROW())</f>
        <v/>
      </c>
      <c r="B2062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62" s="17" t="s">
        <v>2910</v>
      </c>
      <c r="D2062" s="18">
        <v>0</v>
      </c>
      <c r="E2062" s="22" t="s">
        <v>2911</v>
      </c>
      <c r="F2062" s="43">
        <f>IF(Table2[[#This Row],[M5B]]="",Table2[[#This Row],[M5B_h]],SUM(Table2[[#This Row],[M5B_h]],Table2[[#This Row],[M5B]]))</f>
        <v>0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0</v>
      </c>
      <c r="R2062" s="14">
        <f>SUM(Table2[[#This Row],[M2B]],Table2[[#This Row],[M2B_h]])</f>
        <v>0</v>
      </c>
      <c r="S2062" s="14">
        <f>SUM(Table2[[#This Row],[M3B]],Table2[[#This Row],[M3B_h]])</f>
        <v>0</v>
      </c>
      <c r="T2062" s="14">
        <f>SUM(Table2[[#This Row],[M4B]],Table2[[#This Row],[M4B_h]])</f>
        <v>0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63" s="17" t="s">
        <v>1649</v>
      </c>
      <c r="D2063" s="18">
        <v>1</v>
      </c>
      <c r="E2063" s="22" t="s">
        <v>88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 t="str">
        <f>IF(Table2[[#This Row],[TT]]=0,"",ROW())</f>
        <v/>
      </c>
      <c r="B2064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64" s="17" t="s">
        <v>1650</v>
      </c>
      <c r="D2064" s="18">
        <v>0</v>
      </c>
      <c r="E2064" s="22" t="s">
        <v>88</v>
      </c>
      <c r="F2064" s="43">
        <f>IF(Table2[[#This Row],[M5B]]="",Table2[[#This Row],[M5B_h]],SUM(Table2[[#This Row],[M5B_h]],Table2[[#This Row],[M5B]]))</f>
        <v>0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0</v>
      </c>
      <c r="R2064" s="14">
        <f>SUM(Table2[[#This Row],[M2B]],Table2[[#This Row],[M2B_h]])</f>
        <v>0</v>
      </c>
      <c r="S2064" s="14">
        <f>SUM(Table2[[#This Row],[M3B]],Table2[[#This Row],[M3B_h]])</f>
        <v>0</v>
      </c>
      <c r="T2064" s="14">
        <f>SUM(Table2[[#This Row],[M4B]],Table2[[#This Row],[M4B_h]])</f>
        <v>0</v>
      </c>
    </row>
    <row r="2065" spans="1:20">
      <c r="A2065" s="13">
        <f>IF(Table2[[#This Row],[TT]]=0,"",ROW())</f>
        <v>2065</v>
      </c>
      <c r="B2065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65" s="17" t="s">
        <v>4703</v>
      </c>
      <c r="D2065" s="18"/>
      <c r="E2065" s="22" t="s">
        <v>2561</v>
      </c>
      <c r="F2065" s="43">
        <f>IF(Table2[[#This Row],[M5B]]="",Table2[[#This Row],[M5B_h]],SUM(Table2[[#This Row],[M5B_h]],Table2[[#This Row],[M5B]]))</f>
        <v>4</v>
      </c>
      <c r="H2065" s="14" t="str">
        <f>IF(Table2[[#This Row],[M1A]]="","",Table2[[#This Row],[M1A]]-Table2[[#This Row],[AWAL]])</f>
        <v/>
      </c>
      <c r="I2065" s="12">
        <v>4</v>
      </c>
      <c r="J2065" s="14">
        <f>IF(Table2[[#This Row],[M2A]]="","",SUM(Table2[[#This Row],[M2A]]-Table2[[#This Row],[M2B_h]]))</f>
        <v>4</v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4</v>
      </c>
      <c r="S2065" s="14">
        <f>SUM(Table2[[#This Row],[M3B]],Table2[[#This Row],[M3B_h]])</f>
        <v>4</v>
      </c>
      <c r="T2065" s="14">
        <f>SUM(Table2[[#This Row],[M4B]],Table2[[#This Row],[M4B_h]])</f>
        <v>4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066" s="17" t="s">
        <v>4704</v>
      </c>
      <c r="D2066" s="18"/>
      <c r="E2066" s="22" t="s">
        <v>2561</v>
      </c>
      <c r="F2066" s="43">
        <f>IF(Table2[[#This Row],[M5B]]="",Table2[[#This Row],[M5B_h]],SUM(Table2[[#This Row],[M5B_h]],Table2[[#This Row],[M5B]]))</f>
        <v>2</v>
      </c>
      <c r="H2066" s="14" t="str">
        <f>IF(Table2[[#This Row],[M1A]]="","",Table2[[#This Row],[M1A]]-Table2[[#This Row],[AWAL]])</f>
        <v/>
      </c>
      <c r="I2066" s="12">
        <v>2</v>
      </c>
      <c r="J2066" s="14">
        <f>IF(Table2[[#This Row],[M2A]]="","",SUM(Table2[[#This Row],[M2A]]-Table2[[#This Row],[M2B_h]]))</f>
        <v>2</v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2</v>
      </c>
      <c r="S2066" s="14">
        <f>SUM(Table2[[#This Row],[M3B]],Table2[[#This Row],[M3B_h]])</f>
        <v>2</v>
      </c>
      <c r="T2066" s="14">
        <f>SUM(Table2[[#This Row],[M4B]],Table2[[#This Row],[M4B_h]])</f>
        <v>2</v>
      </c>
    </row>
    <row r="2067" spans="1:20">
      <c r="A2067" s="11" t="str">
        <f>IF(Table2[[#This Row],[TT]]=0,"",ROW())</f>
        <v/>
      </c>
      <c r="B2067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067" s="17" t="s">
        <v>1651</v>
      </c>
      <c r="D2067" s="18">
        <v>0</v>
      </c>
      <c r="E2067" s="22" t="s">
        <v>63</v>
      </c>
      <c r="F2067" s="43">
        <f>IF(Table2[[#This Row],[M5B]]="",Table2[[#This Row],[M5B_h]],SUM(Table2[[#This Row],[M5B_h]],Table2[[#This Row],[M5B]]))</f>
        <v>0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>
      <c r="A2068" s="13" t="str">
        <f>IF(Table2[[#This Row],[TT]]=0,"",ROW())</f>
        <v/>
      </c>
      <c r="B2068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068" s="17" t="s">
        <v>4705</v>
      </c>
      <c r="D2068" s="18"/>
      <c r="E2068" s="22" t="s">
        <v>2727</v>
      </c>
      <c r="F2068" s="43">
        <f>IF(Table2[[#This Row],[M5B]]="",Table2[[#This Row],[M5B_h]],SUM(Table2[[#This Row],[M5B_h]],Table2[[#This Row],[M5B]]))</f>
        <v>0</v>
      </c>
      <c r="H2068" s="14" t="str">
        <f>IF(Table2[[#This Row],[M1A]]="","",Table2[[#This Row],[M1A]]-Table2[[#This Row],[AWAL]])</f>
        <v/>
      </c>
      <c r="I2068" s="12">
        <v>1</v>
      </c>
      <c r="J2068" s="14">
        <f>IF(Table2[[#This Row],[M2A]]="","",SUM(Table2[[#This Row],[M2A]]-Table2[[#This Row],[M2B_h]]))</f>
        <v>1</v>
      </c>
      <c r="K2068" s="12">
        <v>0</v>
      </c>
      <c r="L2068" s="14">
        <f>IF(Table2[[#This Row],[M3A]]="","",SUM(Table2[[#This Row],[M3A]]-Table2[[#This Row],[M3B_h]]))</f>
        <v>-1</v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1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069" s="17" t="s">
        <v>1652</v>
      </c>
      <c r="D2069" s="18">
        <v>14</v>
      </c>
      <c r="E2069" s="22" t="s">
        <v>34</v>
      </c>
      <c r="F2069" s="43">
        <f>IF(Table2[[#This Row],[M5B]]="",Table2[[#This Row],[M5B_h]],SUM(Table2[[#This Row],[M5B_h]],Table2[[#This Row],[M5B]]))</f>
        <v>14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14</v>
      </c>
      <c r="R2069" s="14">
        <f>SUM(Table2[[#This Row],[M2B]],Table2[[#This Row],[M2B_h]])</f>
        <v>14</v>
      </c>
      <c r="S2069" s="14">
        <f>SUM(Table2[[#This Row],[M3B]],Table2[[#This Row],[M3B_h]])</f>
        <v>14</v>
      </c>
      <c r="T2069" s="14">
        <f>SUM(Table2[[#This Row],[M4B]],Table2[[#This Row],[M4B_h]])</f>
        <v>14</v>
      </c>
    </row>
    <row r="2070" spans="1:20">
      <c r="A2070" s="11" t="str">
        <f>IF(Table2[[#This Row],[TT]]=0,"",ROW())</f>
        <v/>
      </c>
      <c r="B207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070" s="17" t="s">
        <v>1653</v>
      </c>
      <c r="D2070" s="18">
        <v>0</v>
      </c>
      <c r="E2070" s="22" t="s">
        <v>39</v>
      </c>
      <c r="F2070" s="43">
        <f>IF(Table2[[#This Row],[M5B]]="",Table2[[#This Row],[M5B_h]],SUM(Table2[[#This Row],[M5B_h]],Table2[[#This Row],[M5B]]))</f>
        <v>0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0</v>
      </c>
      <c r="R2070" s="14">
        <f>SUM(Table2[[#This Row],[M2B]],Table2[[#This Row],[M2B_h]])</f>
        <v>0</v>
      </c>
      <c r="S2070" s="14">
        <f>SUM(Table2[[#This Row],[M3B]],Table2[[#This Row],[M3B_h]])</f>
        <v>0</v>
      </c>
      <c r="T2070" s="14">
        <f>SUM(Table2[[#This Row],[M4B]],Table2[[#This Row],[M4B_h]])</f>
        <v>0</v>
      </c>
    </row>
    <row r="2071" spans="1:20">
      <c r="A2071" s="13">
        <f>IF(Table2[[#This Row],[TT]]=0,"",ROW())</f>
        <v>2071</v>
      </c>
      <c r="B207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071" s="16" t="s">
        <v>1654</v>
      </c>
      <c r="D2071" s="18">
        <v>14</v>
      </c>
      <c r="E2071" s="47" t="s">
        <v>1655</v>
      </c>
      <c r="F2071" s="43">
        <f>IF(Table2[[#This Row],[M5B]]="",Table2[[#This Row],[M5B_h]],SUM(Table2[[#This Row],[M5B_h]],Table2[[#This Row],[M5B]]))</f>
        <v>13</v>
      </c>
      <c r="H2071" s="14" t="str">
        <f>IF(Table2[[#This Row],[M1A]]="","",Table2[[#This Row],[M1A]]-Table2[[#This Row],[AWAL]])</f>
        <v/>
      </c>
      <c r="I2071" s="12">
        <v>13</v>
      </c>
      <c r="J2071" s="14">
        <f>IF(Table2[[#This Row],[M2A]]="","",SUM(Table2[[#This Row],[M2A]]-Table2[[#This Row],[M2B_h]]))</f>
        <v>-1</v>
      </c>
      <c r="L2071" s="14" t="str">
        <f>IF(Table2[[#This Row],[M3A]]="","",SUM(Table2[[#This Row],[M3A]]-Table2[[#This Row],[M3B_h]]))</f>
        <v/>
      </c>
      <c r="N2071" s="14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14</v>
      </c>
      <c r="R2071" s="14">
        <f>SUM(Table2[[#This Row],[M2B]],Table2[[#This Row],[M2B_h]])</f>
        <v>13</v>
      </c>
      <c r="S2071" s="14">
        <f>SUM(Table2[[#This Row],[M3B]],Table2[[#This Row],[M3B_h]])</f>
        <v>13</v>
      </c>
      <c r="T2071" s="14">
        <f>SUM(Table2[[#This Row],[M4B]],Table2[[#This Row],[M4B_h]])</f>
        <v>13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72" s="17" t="s">
        <v>1656</v>
      </c>
      <c r="D2072" s="18">
        <v>2</v>
      </c>
      <c r="E2072" s="22" t="s">
        <v>63</v>
      </c>
      <c r="F2072" s="43">
        <f>IF(Table2[[#This Row],[M5B]]="",Table2[[#This Row],[M5B_h]],SUM(Table2[[#This Row],[M5B_h]],Table2[[#This Row],[M5B]]))</f>
        <v>2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2</v>
      </c>
      <c r="R2072" s="14">
        <f>SUM(Table2[[#This Row],[M2B]],Table2[[#This Row],[M2B_h]])</f>
        <v>2</v>
      </c>
      <c r="S2072" s="14">
        <f>SUM(Table2[[#This Row],[M3B]],Table2[[#This Row],[M3B_h]])</f>
        <v>2</v>
      </c>
      <c r="T2072" s="14">
        <f>SUM(Table2[[#This Row],[M4B]],Table2[[#This Row],[M4B_h]])</f>
        <v>2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73" s="17" t="s">
        <v>1657</v>
      </c>
      <c r="D2073" s="18">
        <v>3</v>
      </c>
      <c r="E2073" s="22" t="s">
        <v>282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74" s="17" t="s">
        <v>1658</v>
      </c>
      <c r="D2074" s="18">
        <v>42</v>
      </c>
      <c r="E2074" s="22">
        <v>192</v>
      </c>
      <c r="F2074" s="43">
        <f>IF(Table2[[#This Row],[M5B]]="",Table2[[#This Row],[M5B_h]],SUM(Table2[[#This Row],[M5B_h]],Table2[[#This Row],[M5B]]))</f>
        <v>42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42</v>
      </c>
      <c r="R2074" s="14">
        <f>SUM(Table2[[#This Row],[M2B]],Table2[[#This Row],[M2B_h]])</f>
        <v>42</v>
      </c>
      <c r="S2074" s="14">
        <f>SUM(Table2[[#This Row],[M3B]],Table2[[#This Row],[M3B_h]])</f>
        <v>42</v>
      </c>
      <c r="T2074" s="14">
        <f>SUM(Table2[[#This Row],[M4B]],Table2[[#This Row],[M4B_h]])</f>
        <v>42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75" s="17" t="s">
        <v>1659</v>
      </c>
      <c r="D2075" s="18">
        <v>15</v>
      </c>
      <c r="E2075" s="22" t="s">
        <v>43</v>
      </c>
      <c r="F2075" s="43">
        <f>IF(Table2[[#This Row],[M5B]]="",Table2[[#This Row],[M5B_h]],SUM(Table2[[#This Row],[M5B_h]],Table2[[#This Row],[M5B]]))</f>
        <v>15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15</v>
      </c>
      <c r="R2075" s="14">
        <f>SUM(Table2[[#This Row],[M2B]],Table2[[#This Row],[M2B_h]])</f>
        <v>15</v>
      </c>
      <c r="S2075" s="14">
        <f>SUM(Table2[[#This Row],[M3B]],Table2[[#This Row],[M3B_h]])</f>
        <v>15</v>
      </c>
      <c r="T2075" s="14">
        <f>SUM(Table2[[#This Row],[M4B]],Table2[[#This Row],[M4B_h]])</f>
        <v>15</v>
      </c>
    </row>
    <row r="2076" spans="1:20">
      <c r="A2076" s="11" t="str">
        <f>IF(Table2[[#This Row],[TT]]=0,"",ROW())</f>
        <v/>
      </c>
      <c r="B2076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76" s="17" t="s">
        <v>3114</v>
      </c>
      <c r="D2076" s="18">
        <v>0</v>
      </c>
      <c r="E2076" s="22" t="s">
        <v>11</v>
      </c>
      <c r="F2076" s="43">
        <f>IF(Table2[[#This Row],[M5B]]="",Table2[[#This Row],[M5B_h]],SUM(Table2[[#This Row],[M5B_h]],Table2[[#This Row],[M5B]]))</f>
        <v>0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0</v>
      </c>
      <c r="R2076" s="14">
        <f>SUM(Table2[[#This Row],[M2B]],Table2[[#This Row],[M2B_h]])</f>
        <v>0</v>
      </c>
      <c r="S2076" s="14">
        <f>SUM(Table2[[#This Row],[M3B]],Table2[[#This Row],[M3B_h]])</f>
        <v>0</v>
      </c>
      <c r="T2076" s="14">
        <f>SUM(Table2[[#This Row],[M4B]],Table2[[#This Row],[M4B_h]])</f>
        <v>0</v>
      </c>
    </row>
    <row r="2077" spans="1:20">
      <c r="A2077" s="11" t="str">
        <f>IF(Table2[[#This Row],[TT]]=0,"",ROW())</f>
        <v/>
      </c>
      <c r="B2077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77" s="17" t="s">
        <v>3115</v>
      </c>
      <c r="D2077" s="18">
        <v>0</v>
      </c>
      <c r="E2077" s="22" t="s">
        <v>2638</v>
      </c>
      <c r="F2077" s="43">
        <f>IF(Table2[[#This Row],[M5B]]="",Table2[[#This Row],[M5B_h]],SUM(Table2[[#This Row],[M5B_h]],Table2[[#This Row],[M5B]]))</f>
        <v>0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0</v>
      </c>
      <c r="R2077" s="14">
        <f>SUM(Table2[[#This Row],[M2B]],Table2[[#This Row],[M2B_h]])</f>
        <v>0</v>
      </c>
      <c r="S2077" s="14">
        <f>SUM(Table2[[#This Row],[M3B]],Table2[[#This Row],[M3B_h]])</f>
        <v>0</v>
      </c>
      <c r="T2077" s="14">
        <f>SUM(Table2[[#This Row],[M4B]],Table2[[#This Row],[M4B_h]])</f>
        <v>0</v>
      </c>
    </row>
    <row r="2078" spans="1:20">
      <c r="A2078" s="11" t="str">
        <f>IF(Table2[[#This Row],[TT]]=0,"",ROW())</f>
        <v/>
      </c>
      <c r="B2078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78" s="17" t="s">
        <v>3485</v>
      </c>
      <c r="D2078" s="18">
        <v>0</v>
      </c>
      <c r="E2078" s="22" t="s">
        <v>2727</v>
      </c>
      <c r="F2078" s="43">
        <f>IF(Table2[[#This Row],[M5B]]="",Table2[[#This Row],[M5B_h]],SUM(Table2[[#This Row],[M5B_h]],Table2[[#This Row],[M5B]]))</f>
        <v>0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0</v>
      </c>
      <c r="R2078" s="14">
        <f>SUM(Table2[[#This Row],[M2B]],Table2[[#This Row],[M2B_h]])</f>
        <v>0</v>
      </c>
      <c r="S2078" s="14">
        <f>SUM(Table2[[#This Row],[M3B]],Table2[[#This Row],[M3B_h]])</f>
        <v>0</v>
      </c>
      <c r="T2078" s="14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79" s="17" t="s">
        <v>1660</v>
      </c>
      <c r="D2079" s="18">
        <v>14</v>
      </c>
      <c r="E2079" s="22" t="s">
        <v>38</v>
      </c>
      <c r="F2079" s="43">
        <f>IF(Table2[[#This Row],[M5B]]="",Table2[[#This Row],[M5B_h]],SUM(Table2[[#This Row],[M5B_h]],Table2[[#This Row],[M5B]]))</f>
        <v>14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14</v>
      </c>
      <c r="R2079" s="14">
        <f>SUM(Table2[[#This Row],[M2B]],Table2[[#This Row],[M2B_h]])</f>
        <v>14</v>
      </c>
      <c r="S2079" s="14">
        <f>SUM(Table2[[#This Row],[M3B]],Table2[[#This Row],[M3B_h]])</f>
        <v>14</v>
      </c>
      <c r="T2079" s="14">
        <f>SUM(Table2[[#This Row],[M4B]],Table2[[#This Row],[M4B_h]])</f>
        <v>14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80" s="17" t="s">
        <v>1661</v>
      </c>
      <c r="D2080" s="18">
        <v>2</v>
      </c>
      <c r="E2080" s="22" t="s">
        <v>2480</v>
      </c>
      <c r="F2080" s="43">
        <f>IF(Table2[[#This Row],[M5B]]="",Table2[[#This Row],[M5B_h]],SUM(Table2[[#This Row],[M5B_h]],Table2[[#This Row],[M5B]]))</f>
        <v>2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2</v>
      </c>
      <c r="R2080" s="14">
        <f>SUM(Table2[[#This Row],[M2B]],Table2[[#This Row],[M2B_h]])</f>
        <v>2</v>
      </c>
      <c r="S2080" s="14">
        <f>SUM(Table2[[#This Row],[M3B]],Table2[[#This Row],[M3B_h]])</f>
        <v>2</v>
      </c>
      <c r="T2080" s="14">
        <f>SUM(Table2[[#This Row],[M4B]],Table2[[#This Row],[M4B_h]])</f>
        <v>2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81" s="17" t="s">
        <v>1662</v>
      </c>
      <c r="D2081" s="18">
        <v>7</v>
      </c>
      <c r="E2081" s="22" t="s">
        <v>38</v>
      </c>
      <c r="F2081" s="43">
        <f>IF(Table2[[#This Row],[M5B]]="",Table2[[#This Row],[M5B_h]],SUM(Table2[[#This Row],[M5B_h]],Table2[[#This Row],[M5B]]))</f>
        <v>7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7</v>
      </c>
      <c r="R2081" s="14">
        <f>SUM(Table2[[#This Row],[M2B]],Table2[[#This Row],[M2B_h]])</f>
        <v>7</v>
      </c>
      <c r="S2081" s="14">
        <f>SUM(Table2[[#This Row],[M3B]],Table2[[#This Row],[M3B_h]])</f>
        <v>7</v>
      </c>
      <c r="T2081" s="14">
        <f>SUM(Table2[[#This Row],[M4B]],Table2[[#This Row],[M4B_h]])</f>
        <v>7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82" s="17" t="s">
        <v>1663</v>
      </c>
      <c r="D2082" s="18">
        <v>18</v>
      </c>
      <c r="E2082" s="22" t="s">
        <v>38</v>
      </c>
      <c r="F2082" s="43">
        <f>IF(Table2[[#This Row],[M5B]]="",Table2[[#This Row],[M5B_h]],SUM(Table2[[#This Row],[M5B_h]],Table2[[#This Row],[M5B]]))</f>
        <v>18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18</v>
      </c>
      <c r="R2082" s="14">
        <f>SUM(Table2[[#This Row],[M2B]],Table2[[#This Row],[M2B_h]])</f>
        <v>18</v>
      </c>
      <c r="S2082" s="14">
        <f>SUM(Table2[[#This Row],[M3B]],Table2[[#This Row],[M3B_h]])</f>
        <v>18</v>
      </c>
      <c r="T2082" s="14">
        <f>SUM(Table2[[#This Row],[M4B]],Table2[[#This Row],[M4B_h]])</f>
        <v>18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83" s="17" t="s">
        <v>1664</v>
      </c>
      <c r="D2083" s="18">
        <v>10</v>
      </c>
      <c r="E2083" s="22" t="s">
        <v>794</v>
      </c>
      <c r="F2083" s="43">
        <f>IF(Table2[[#This Row],[M5B]]="",Table2[[#This Row],[M5B_h]],SUM(Table2[[#This Row],[M5B_h]],Table2[[#This Row],[M5B]]))</f>
        <v>10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10</v>
      </c>
      <c r="R2083" s="14">
        <f>SUM(Table2[[#This Row],[M2B]],Table2[[#This Row],[M2B_h]])</f>
        <v>10</v>
      </c>
      <c r="S2083" s="14">
        <f>SUM(Table2[[#This Row],[M3B]],Table2[[#This Row],[M3B_h]])</f>
        <v>10</v>
      </c>
      <c r="T2083" s="14">
        <f>SUM(Table2[[#This Row],[M4B]],Table2[[#This Row],[M4B_h]])</f>
        <v>10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84" s="17" t="s">
        <v>3116</v>
      </c>
      <c r="D2084" s="18">
        <v>1</v>
      </c>
      <c r="E2084" s="22" t="s">
        <v>3378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085" s="17" t="s">
        <v>4733</v>
      </c>
      <c r="D2085" s="18">
        <v>12</v>
      </c>
      <c r="E2085" s="22" t="s">
        <v>2942</v>
      </c>
      <c r="F2085" s="43">
        <f>IF(Table2[[#This Row],[M5B]]="",Table2[[#This Row],[M5B_h]],SUM(Table2[[#This Row],[M5B_h]],Table2[[#This Row],[M5B]]))</f>
        <v>8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K2085" s="12">
        <v>8</v>
      </c>
      <c r="L2085" s="12">
        <f>IF(Table2[[#This Row],[M3A]]="","",SUM(Table2[[#This Row],[M3A]]-Table2[[#This Row],[M3B_h]]))</f>
        <v>-4</v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12</v>
      </c>
      <c r="R2085" s="14">
        <f>SUM(Table2[[#This Row],[M2B]],Table2[[#This Row],[M2B_h]])</f>
        <v>12</v>
      </c>
      <c r="S2085" s="14">
        <f>SUM(Table2[[#This Row],[M3B]],Table2[[#This Row],[M3B_h]])</f>
        <v>8</v>
      </c>
      <c r="T2085" s="14">
        <f>SUM(Table2[[#This Row],[M4B]],Table2[[#This Row],[M4B_h]])</f>
        <v>8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086" s="16" t="s">
        <v>4732</v>
      </c>
      <c r="D2086" s="18">
        <v>0</v>
      </c>
      <c r="E2086" s="47" t="s">
        <v>2942</v>
      </c>
      <c r="F2086" s="43">
        <f>IF(Table2[[#This Row],[M5B]]="",Table2[[#This Row],[M5B_h]],SUM(Table2[[#This Row],[M5B_h]],Table2[[#This Row],[M5B]]))</f>
        <v>2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K2086" s="12">
        <v>2</v>
      </c>
      <c r="L2086" s="14">
        <f>IF(Table2[[#This Row],[M3A]]="","",SUM(Table2[[#This Row],[M3A]]-Table2[[#This Row],[M3B_h]]))</f>
        <v>2</v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0</v>
      </c>
      <c r="R2086" s="14">
        <f>SUM(Table2[[#This Row],[M2B]],Table2[[#This Row],[M2B_h]])</f>
        <v>0</v>
      </c>
      <c r="S2086" s="14">
        <f>SUM(Table2[[#This Row],[M3B]],Table2[[#This Row],[M3B_h]])</f>
        <v>2</v>
      </c>
      <c r="T2086" s="14">
        <f>SUM(Table2[[#This Row],[M4B]],Table2[[#This Row],[M4B_h]])</f>
        <v>2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87" s="17" t="s">
        <v>4299</v>
      </c>
      <c r="D2087" s="18">
        <v>4</v>
      </c>
      <c r="E2087" s="22" t="s">
        <v>2470</v>
      </c>
      <c r="F2087" s="43">
        <f>IF(Table2[[#This Row],[M5B]]="",Table2[[#This Row],[M5B_h]],SUM(Table2[[#This Row],[M5B_h]],Table2[[#This Row],[M5B]]))</f>
        <v>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K2087" s="12">
        <v>3</v>
      </c>
      <c r="L2087" s="12">
        <f>IF(Table2[[#This Row],[M3A]]="","",SUM(Table2[[#This Row],[M3A]]-Table2[[#This Row],[M3B_h]]))</f>
        <v>-1</v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4</v>
      </c>
      <c r="R2087" s="14">
        <f>SUM(Table2[[#This Row],[M2B]],Table2[[#This Row],[M2B_h]])</f>
        <v>4</v>
      </c>
      <c r="S2087" s="14">
        <f>SUM(Table2[[#This Row],[M3B]],Table2[[#This Row],[M3B_h]])</f>
        <v>3</v>
      </c>
      <c r="T2087" s="14">
        <f>SUM(Table2[[#This Row],[M4B]],Table2[[#This Row],[M4B_h]])</f>
        <v>3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088" s="21" t="s">
        <v>4467</v>
      </c>
      <c r="D2088" s="22">
        <v>2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K2088" s="12">
        <v>0</v>
      </c>
      <c r="L2088" s="12">
        <f>IF(Table2[[#This Row],[M3A]]="","",SUM(Table2[[#This Row],[M3A]]-Table2[[#This Row],[M3B_h]]))</f>
        <v>-2</v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2</v>
      </c>
      <c r="R2088" s="14">
        <f>SUM(Table2[[#This Row],[M2B]],Table2[[#This Row],[M2B_h]])</f>
        <v>2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83">
        <f>IF(Table2[[#This Row],[TT]]=0,"",ROW())</f>
        <v>2089</v>
      </c>
      <c r="B2089" s="83" t="str">
        <f>LOWER(SUBSTITUTE(SUBSTITUTE(SUBSTITUTE(SUBSTITUTE(SUBSTITUTE(SUBSTITUTE(SUBSTITUTE(SUBSTITUTE(Table2[[#This Row],[NAMA BARANG]]," ",""),"""",""),"-",""),"/",""),"(",""),")",""),"&amp;",""),",",""))</f>
        <v>pckode3da2020d</v>
      </c>
      <c r="C2089" s="84" t="s">
        <v>4566</v>
      </c>
      <c r="D2089" s="85">
        <v>13</v>
      </c>
      <c r="E2089" s="86" t="s">
        <v>2470</v>
      </c>
      <c r="F2089" s="87">
        <f>IF(Table2[[#This Row],[M5B]]="",Table2[[#This Row],[M5B_h]],SUM(Table2[[#This Row],[M5B_h]],Table2[[#This Row],[M5B]]))</f>
        <v>12</v>
      </c>
      <c r="G2089" s="88">
        <v>12</v>
      </c>
      <c r="H2089" s="89">
        <f>IF(Table2[[#This Row],[M1A]]="","",Table2[[#This Row],[M1A]]-Table2[[#This Row],[AWAL]])</f>
        <v>-1</v>
      </c>
      <c r="I2089" s="88"/>
      <c r="J2089" s="89" t="str">
        <f>IF(Table2[[#This Row],[M2A]]="","",SUM(Table2[[#This Row],[M2A]]-Table2[[#This Row],[M2B_h]]))</f>
        <v/>
      </c>
      <c r="K2089" s="88"/>
      <c r="L2089" s="89" t="str">
        <f>IF(Table2[[#This Row],[M3A]]="","",SUM(Table2[[#This Row],[M3A]]-Table2[[#This Row],[M3B_h]]))</f>
        <v/>
      </c>
      <c r="M2089" s="88"/>
      <c r="N2089" s="89" t="str">
        <f>IF(Table2[[#This Row],[M4A]]="","",SUM(Table2[[#This Row],[M4A]]-Table2[[#This Row],[M4B_h]]))</f>
        <v/>
      </c>
      <c r="O2089" s="89"/>
      <c r="P2089" s="89" t="str">
        <f>IF(Table2[[#This Row],[M5A]]="","",SUM(Table2[[#This Row],[M5A]]-Table2[[#This Row],[M5B_h]]))</f>
        <v/>
      </c>
      <c r="Q2089" s="89">
        <f>SUM(Table2[[#This Row],[AWAL]],Table2[[#This Row],[M1B]])</f>
        <v>12</v>
      </c>
      <c r="R2089" s="89">
        <f>SUM(Table2[[#This Row],[M2B]],Table2[[#This Row],[M2B_h]])</f>
        <v>12</v>
      </c>
      <c r="S2089" s="89">
        <f>SUM(Table2[[#This Row],[M3B]],Table2[[#This Row],[M3B_h]])</f>
        <v>12</v>
      </c>
      <c r="T2089" s="89">
        <f>SUM(Table2[[#This Row],[M4B]],Table2[[#This Row],[M4B_h]])</f>
        <v>12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90" s="17" t="s">
        <v>1665</v>
      </c>
      <c r="D2090" s="18">
        <v>41</v>
      </c>
      <c r="E2090" s="22" t="s">
        <v>730</v>
      </c>
      <c r="F2090" s="43">
        <f>IF(Table2[[#This Row],[M5B]]="",Table2[[#This Row],[M5B_h]],SUM(Table2[[#This Row],[M5B_h]],Table2[[#This Row],[M5B]]))</f>
        <v>41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41</v>
      </c>
      <c r="R2090" s="14">
        <f>SUM(Table2[[#This Row],[M2B]],Table2[[#This Row],[M2B_h]])</f>
        <v>41</v>
      </c>
      <c r="S2090" s="14">
        <f>SUM(Table2[[#This Row],[M3B]],Table2[[#This Row],[M3B_h]])</f>
        <v>41</v>
      </c>
      <c r="T2090" s="14">
        <f>SUM(Table2[[#This Row],[M4B]],Table2[[#This Row],[M4B_h]])</f>
        <v>41</v>
      </c>
    </row>
    <row r="2091" spans="1:20">
      <c r="A2091" s="11" t="str">
        <f>IF(Table2[[#This Row],[TT]]=0,"",ROW())</f>
        <v/>
      </c>
      <c r="B2091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91" s="17" t="s">
        <v>3117</v>
      </c>
      <c r="D2091" s="18">
        <v>0</v>
      </c>
      <c r="E2091" s="22" t="s">
        <v>58</v>
      </c>
      <c r="F2091" s="43">
        <f>IF(Table2[[#This Row],[M5B]]="",Table2[[#This Row],[M5B_h]],SUM(Table2[[#This Row],[M5B_h]],Table2[[#This Row],[M5B]]))</f>
        <v>0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92" s="16" t="s">
        <v>3307</v>
      </c>
      <c r="D2092" s="18">
        <v>0</v>
      </c>
      <c r="E2092" s="47" t="s">
        <v>2577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 t="str">
        <f>IF(Table2[[#This Row],[TT]]=0,"",ROW())</f>
        <v/>
      </c>
      <c r="B2093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93" s="16" t="s">
        <v>3024</v>
      </c>
      <c r="D2093" s="18">
        <v>0</v>
      </c>
      <c r="E2093" s="47">
        <v>100</v>
      </c>
      <c r="F2093" s="43">
        <f>IF(Table2[[#This Row],[M5B]]="",Table2[[#This Row],[M5B_h]],SUM(Table2[[#This Row],[M5B_h]],Table2[[#This Row],[M5B]]))</f>
        <v>0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0</v>
      </c>
      <c r="R2093" s="14">
        <f>SUM(Table2[[#This Row],[M2B]],Table2[[#This Row],[M2B_h]])</f>
        <v>0</v>
      </c>
      <c r="S2093" s="14">
        <f>SUM(Table2[[#This Row],[M3B]],Table2[[#This Row],[M3B_h]])</f>
        <v>0</v>
      </c>
      <c r="T2093" s="14">
        <f>SUM(Table2[[#This Row],[M4B]],Table2[[#This Row],[M4B_h]])</f>
        <v>0</v>
      </c>
    </row>
    <row r="2094" spans="1:20">
      <c r="A2094" s="11" t="str">
        <f>IF(Table2[[#This Row],[TT]]=0,"",ROW())</f>
        <v/>
      </c>
      <c r="B2094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94" s="17" t="s">
        <v>1666</v>
      </c>
      <c r="D2094" s="18">
        <v>0</v>
      </c>
      <c r="E2094" s="22" t="s">
        <v>39</v>
      </c>
      <c r="F2094" s="43">
        <f>IF(Table2[[#This Row],[M5B]]="",Table2[[#This Row],[M5B_h]],SUM(Table2[[#This Row],[M5B_h]],Table2[[#This Row],[M5B]]))</f>
        <v>0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0</v>
      </c>
      <c r="R2094" s="14">
        <f>SUM(Table2[[#This Row],[M2B]],Table2[[#This Row],[M2B_h]])</f>
        <v>0</v>
      </c>
      <c r="S2094" s="14">
        <f>SUM(Table2[[#This Row],[M3B]],Table2[[#This Row],[M3B_h]])</f>
        <v>0</v>
      </c>
      <c r="T2094" s="14">
        <f>SUM(Table2[[#This Row],[M4B]],Table2[[#This Row],[M4B_h]])</f>
        <v>0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95" s="21" t="s">
        <v>1667</v>
      </c>
      <c r="D2095" s="22">
        <v>1</v>
      </c>
      <c r="E2095" s="22" t="s">
        <v>11</v>
      </c>
      <c r="F2095" s="43">
        <f>IF(Table2[[#This Row],[M5B]]="",Table2[[#This Row],[M5B_h]],SUM(Table2[[#This Row],[M5B_h]],Table2[[#This Row],[M5B]]))</f>
        <v>1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96" s="17" t="s">
        <v>1668</v>
      </c>
      <c r="D2096" s="18">
        <v>1</v>
      </c>
      <c r="E2096" s="22" t="s">
        <v>34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 t="str">
        <f>IF(Table2[[#This Row],[TT]]=0,"",ROW())</f>
        <v/>
      </c>
      <c r="B20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97" s="17" t="s">
        <v>1669</v>
      </c>
      <c r="D2097" s="18">
        <v>0</v>
      </c>
      <c r="E2097" s="22" t="s">
        <v>1308</v>
      </c>
      <c r="F2097" s="43">
        <f>IF(Table2[[#This Row],[M5B]]="",Table2[[#This Row],[M5B_h]],SUM(Table2[[#This Row],[M5B_h]],Table2[[#This Row],[M5B]]))</f>
        <v>0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0</v>
      </c>
      <c r="R2097" s="14">
        <f>SUM(Table2[[#This Row],[M2B]],Table2[[#This Row],[M2B_h]])</f>
        <v>0</v>
      </c>
      <c r="S2097" s="14">
        <f>SUM(Table2[[#This Row],[M3B]],Table2[[#This Row],[M3B_h]])</f>
        <v>0</v>
      </c>
      <c r="T2097" s="14">
        <f>SUM(Table2[[#This Row],[M4B]],Table2[[#This Row],[M4B_h]])</f>
        <v>0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98" s="17" t="s">
        <v>1670</v>
      </c>
      <c r="D2098" s="18">
        <v>1</v>
      </c>
      <c r="E2098" s="22" t="s">
        <v>153</v>
      </c>
      <c r="F2098" s="43">
        <f>IF(Table2[[#This Row],[M5B]]="",Table2[[#This Row],[M5B_h]],SUM(Table2[[#This Row],[M5B_h]],Table2[[#This Row],[M5B]]))</f>
        <v>1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</v>
      </c>
      <c r="R2098" s="14">
        <f>SUM(Table2[[#This Row],[M2B]],Table2[[#This Row],[M2B_h]])</f>
        <v>1</v>
      </c>
      <c r="S2098" s="14">
        <f>SUM(Table2[[#This Row],[M3B]],Table2[[#This Row],[M3B_h]])</f>
        <v>1</v>
      </c>
      <c r="T2098" s="14">
        <f>SUM(Table2[[#This Row],[M4B]],Table2[[#This Row],[M4B_h]])</f>
        <v>1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99" s="17" t="s">
        <v>1671</v>
      </c>
      <c r="D2099" s="18">
        <v>1</v>
      </c>
      <c r="E2099" s="22" t="s">
        <v>153</v>
      </c>
      <c r="F2099" s="43">
        <f>IF(Table2[[#This Row],[M5B]]="",Table2[[#This Row],[M5B_h]],SUM(Table2[[#This Row],[M5B_h]],Table2[[#This Row],[M5B]]))</f>
        <v>1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00" s="17" t="s">
        <v>1672</v>
      </c>
      <c r="D2100" s="18">
        <v>1</v>
      </c>
      <c r="E2100" s="22" t="s">
        <v>282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01" s="17" t="s">
        <v>1673</v>
      </c>
      <c r="D2101" s="18">
        <v>1</v>
      </c>
      <c r="E2101" s="22" t="s">
        <v>103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2" s="17" t="s">
        <v>1674</v>
      </c>
      <c r="D2102" s="18">
        <v>4</v>
      </c>
      <c r="E2102" s="22" t="s">
        <v>1308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3" s="17" t="s">
        <v>1674</v>
      </c>
      <c r="D2103" s="18">
        <v>2</v>
      </c>
      <c r="E2103" s="22" t="s">
        <v>103</v>
      </c>
      <c r="F2103" s="43">
        <f>IF(Table2[[#This Row],[M5B]]="",Table2[[#This Row],[M5B_h]],SUM(Table2[[#This Row],[M5B_h]],Table2[[#This Row],[M5B]]))</f>
        <v>2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2</v>
      </c>
      <c r="R2103" s="14">
        <f>SUM(Table2[[#This Row],[M2B]],Table2[[#This Row],[M2B_h]])</f>
        <v>2</v>
      </c>
      <c r="S2103" s="14">
        <f>SUM(Table2[[#This Row],[M3B]],Table2[[#This Row],[M3B_h]])</f>
        <v>2</v>
      </c>
      <c r="T2103" s="14">
        <f>SUM(Table2[[#This Row],[M4B]],Table2[[#This Row],[M4B_h]])</f>
        <v>2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04" s="17" t="s">
        <v>1675</v>
      </c>
      <c r="D2104" s="18">
        <v>5</v>
      </c>
      <c r="E2104" s="22" t="s">
        <v>1308</v>
      </c>
      <c r="F2104" s="43">
        <f>IF(Table2[[#This Row],[M5B]]="",Table2[[#This Row],[M5B_h]],SUM(Table2[[#This Row],[M5B_h]],Table2[[#This Row],[M5B]]))</f>
        <v>5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5</v>
      </c>
      <c r="R2104" s="14">
        <f>SUM(Table2[[#This Row],[M2B]],Table2[[#This Row],[M2B_h]])</f>
        <v>5</v>
      </c>
      <c r="S2104" s="14">
        <f>SUM(Table2[[#This Row],[M3B]],Table2[[#This Row],[M3B_h]])</f>
        <v>5</v>
      </c>
      <c r="T2104" s="14">
        <f>SUM(Table2[[#This Row],[M4B]],Table2[[#This Row],[M4B_h]])</f>
        <v>5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05" s="17" t="s">
        <v>1676</v>
      </c>
      <c r="D2105" s="18">
        <v>1</v>
      </c>
      <c r="E2105" s="22" t="s">
        <v>1308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6" s="17" t="s">
        <v>1677</v>
      </c>
      <c r="D2106" s="18">
        <v>5</v>
      </c>
      <c r="E2106" s="22" t="s">
        <v>1308</v>
      </c>
      <c r="F2106" s="43">
        <f>IF(Table2[[#This Row],[M5B]]="",Table2[[#This Row],[M5B_h]],SUM(Table2[[#This Row],[M5B_h]],Table2[[#This Row],[M5B]]))</f>
        <v>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5</v>
      </c>
      <c r="R2106" s="14">
        <f>SUM(Table2[[#This Row],[M2B]],Table2[[#This Row],[M2B_h]])</f>
        <v>5</v>
      </c>
      <c r="S2106" s="14">
        <f>SUM(Table2[[#This Row],[M3B]],Table2[[#This Row],[M3B_h]])</f>
        <v>5</v>
      </c>
      <c r="T2106" s="14">
        <f>SUM(Table2[[#This Row],[M4B]],Table2[[#This Row],[M4B_h]])</f>
        <v>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7" s="17" t="s">
        <v>1677</v>
      </c>
      <c r="D2107" s="18">
        <v>4</v>
      </c>
      <c r="E2107" s="22" t="s">
        <v>103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08" s="21" t="s">
        <v>1678</v>
      </c>
      <c r="D2108" s="22">
        <v>2</v>
      </c>
      <c r="E2108" s="22" t="s">
        <v>1308</v>
      </c>
      <c r="F2108" s="43">
        <f>IF(Table2[[#This Row],[M5B]]="",Table2[[#This Row],[M5B_h]],SUM(Table2[[#This Row],[M5B_h]],Table2[[#This Row],[M5B]]))</f>
        <v>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2</v>
      </c>
      <c r="R2108" s="14">
        <f>SUM(Table2[[#This Row],[M2B]],Table2[[#This Row],[M2B_h]])</f>
        <v>2</v>
      </c>
      <c r="S2108" s="14">
        <f>SUM(Table2[[#This Row],[M3B]],Table2[[#This Row],[M3B_h]])</f>
        <v>2</v>
      </c>
      <c r="T2108" s="14">
        <f>SUM(Table2[[#This Row],[M4B]],Table2[[#This Row],[M4B_h]])</f>
        <v>2</v>
      </c>
    </row>
    <row r="2109" spans="1:20">
      <c r="A2109" s="13">
        <f>IF(Table2[[#This Row],[TT]]=0,"",ROW())</f>
        <v>2109</v>
      </c>
      <c r="B2109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09" s="17" t="s">
        <v>1679</v>
      </c>
      <c r="D2109" s="18">
        <v>24</v>
      </c>
      <c r="E2109" s="22" t="s">
        <v>1308</v>
      </c>
      <c r="F2109" s="43">
        <f>IF(Table2[[#This Row],[M5B]]="",Table2[[#This Row],[M5B_h]],SUM(Table2[[#This Row],[M5B_h]],Table2[[#This Row],[M5B]]))</f>
        <v>24</v>
      </c>
      <c r="H2109" s="14" t="str">
        <f>IF(Table2[[#This Row],[M1A]]="","",Table2[[#This Row],[M1A]]-Table2[[#This Row],[AWAL]])</f>
        <v/>
      </c>
      <c r="J2109" s="14" t="str">
        <f>IF(Table2[[#This Row],[M2A]]="","",SUM(Table2[[#This Row],[M2A]]-Table2[[#This Row],[M2B_h]]))</f>
        <v/>
      </c>
      <c r="L2109" s="14" t="str">
        <f>IF(Table2[[#This Row],[M3A]]="","",SUM(Table2[[#This Row],[M3A]]-Table2[[#This Row],[M3B_h]]))</f>
        <v/>
      </c>
      <c r="N2109" s="14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24</v>
      </c>
      <c r="R2109" s="14">
        <f>SUM(Table2[[#This Row],[M2B]],Table2[[#This Row],[M2B_h]])</f>
        <v>24</v>
      </c>
      <c r="S2109" s="14">
        <f>SUM(Table2[[#This Row],[M3B]],Table2[[#This Row],[M3B_h]])</f>
        <v>24</v>
      </c>
      <c r="T2109" s="14">
        <f>SUM(Table2[[#This Row],[M4B]],Table2[[#This Row],[M4B_h]])</f>
        <v>24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10" s="17" t="s">
        <v>4435</v>
      </c>
      <c r="D2110" s="18">
        <v>0</v>
      </c>
      <c r="E2110" s="22" t="s">
        <v>4436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83">
        <f>IF(Table2[[#This Row],[TT]]=0,"",ROW())</f>
        <v>2111</v>
      </c>
      <c r="B2111" s="83" t="str">
        <f>LOWER(SUBSTITUTE(SUBSTITUTE(SUBSTITUTE(SUBSTITUTE(SUBSTITUTE(SUBSTITUTE(SUBSTITUTE(SUBSTITUTE(Table2[[#This Row],[NAMA BARANG]]," ",""),"""",""),"-",""),"/",""),"(",""),")",""),"&amp;",""),",",""))</f>
        <v>pcm0052</v>
      </c>
      <c r="C2111" s="84" t="s">
        <v>4567</v>
      </c>
      <c r="D2111" s="85">
        <v>1</v>
      </c>
      <c r="E2111" s="86" t="s">
        <v>2470</v>
      </c>
      <c r="F2111" s="87">
        <f>IF(Table2[[#This Row],[M5B]]="",Table2[[#This Row],[M5B_h]],SUM(Table2[[#This Row],[M5B_h]],Table2[[#This Row],[M5B]]))</f>
        <v>1</v>
      </c>
      <c r="G2111" s="88"/>
      <c r="H2111" s="89" t="str">
        <f>IF(Table2[[#This Row],[M1A]]="","",Table2[[#This Row],[M1A]]-Table2[[#This Row],[AWAL]])</f>
        <v/>
      </c>
      <c r="I2111" s="88"/>
      <c r="J2111" s="89" t="str">
        <f>IF(Table2[[#This Row],[M2A]]="","",SUM(Table2[[#This Row],[M2A]]-Table2[[#This Row],[M2B_h]]))</f>
        <v/>
      </c>
      <c r="K2111" s="88"/>
      <c r="L2111" s="89" t="str">
        <f>IF(Table2[[#This Row],[M3A]]="","",SUM(Table2[[#This Row],[M3A]]-Table2[[#This Row],[M3B_h]]))</f>
        <v/>
      </c>
      <c r="M2111" s="88"/>
      <c r="N2111" s="89" t="str">
        <f>IF(Table2[[#This Row],[M4A]]="","",SUM(Table2[[#This Row],[M4A]]-Table2[[#This Row],[M4B_h]]))</f>
        <v/>
      </c>
      <c r="O2111" s="89"/>
      <c r="P2111" s="89" t="str">
        <f>IF(Table2[[#This Row],[M5A]]="","",SUM(Table2[[#This Row],[M5A]]-Table2[[#This Row],[M5B_h]]))</f>
        <v/>
      </c>
      <c r="Q2111" s="89">
        <f>SUM(Table2[[#This Row],[AWAL]],Table2[[#This Row],[M1B]])</f>
        <v>1</v>
      </c>
      <c r="R2111" s="89">
        <f>SUM(Table2[[#This Row],[M2B]],Table2[[#This Row],[M2B_h]])</f>
        <v>1</v>
      </c>
      <c r="S2111" s="89">
        <f>SUM(Table2[[#This Row],[M3B]],Table2[[#This Row],[M3B_h]])</f>
        <v>1</v>
      </c>
      <c r="T2111" s="89">
        <f>SUM(Table2[[#This Row],[M4B]],Table2[[#This Row],[M4B_h]])</f>
        <v>1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12" s="17" t="s">
        <v>4607</v>
      </c>
      <c r="D2112" s="18">
        <v>0</v>
      </c>
      <c r="E2112" s="22" t="s">
        <v>2727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13" s="17" t="s">
        <v>1680</v>
      </c>
      <c r="D2113" s="18">
        <v>1</v>
      </c>
      <c r="E2113" s="22" t="s">
        <v>58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 t="str">
        <f>IF(Table2[[#This Row],[TT]]=0,"",ROW())</f>
        <v/>
      </c>
      <c r="B2114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14" s="17" t="s">
        <v>4611</v>
      </c>
      <c r="D2114" s="18">
        <v>2</v>
      </c>
      <c r="E2114" s="22" t="s">
        <v>2638</v>
      </c>
      <c r="F2114" s="43">
        <f>IF(Table2[[#This Row],[M5B]]="",Table2[[#This Row],[M5B_h]],SUM(Table2[[#This Row],[M5B_h]],Table2[[#This Row],[M5B]]))</f>
        <v>0</v>
      </c>
      <c r="G2114" s="12">
        <v>0</v>
      </c>
      <c r="H2114" s="12">
        <f>IF(Table2[[#This Row],[M1A]]="","",Table2[[#This Row],[M1A]]-Table2[[#This Row],[AWAL]])</f>
        <v>-2</v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0</v>
      </c>
      <c r="R2114" s="14">
        <f>SUM(Table2[[#This Row],[M2B]],Table2[[#This Row],[M2B_h]])</f>
        <v>0</v>
      </c>
      <c r="S2114" s="14">
        <f>SUM(Table2[[#This Row],[M3B]],Table2[[#This Row],[M3B_h]])</f>
        <v>0</v>
      </c>
      <c r="T2114" s="14">
        <f>SUM(Table2[[#This Row],[M4B]],Table2[[#This Row],[M4B_h]])</f>
        <v>0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15" s="17" t="s">
        <v>4608</v>
      </c>
      <c r="D2115" s="18">
        <v>3</v>
      </c>
      <c r="E2115" s="22" t="s">
        <v>2727</v>
      </c>
      <c r="F2115" s="43">
        <f>IF(Table2[[#This Row],[M5B]]="",Table2[[#This Row],[M5B_h]],SUM(Table2[[#This Row],[M5B_h]],Table2[[#This Row],[M5B]]))</f>
        <v>1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K2115" s="12">
        <v>1</v>
      </c>
      <c r="L2115" s="12">
        <f>IF(Table2[[#This Row],[M3A]]="","",SUM(Table2[[#This Row],[M3A]]-Table2[[#This Row],[M3B_h]]))</f>
        <v>-2</v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3</v>
      </c>
      <c r="R2115" s="14">
        <f>SUM(Table2[[#This Row],[M2B]],Table2[[#This Row],[M2B_h]])</f>
        <v>3</v>
      </c>
      <c r="S2115" s="14">
        <f>SUM(Table2[[#This Row],[M3B]],Table2[[#This Row],[M3B_h]])</f>
        <v>1</v>
      </c>
      <c r="T2115" s="14">
        <f>SUM(Table2[[#This Row],[M4B]],Table2[[#This Row],[M4B_h]])</f>
        <v>1</v>
      </c>
    </row>
    <row r="2116" spans="1:20">
      <c r="A2116" s="61">
        <f>IF(Table2[[#This Row],[TT]]=0,"",ROW())</f>
        <v>2116</v>
      </c>
      <c r="B2116" s="61" t="str">
        <f>LOWER(SUBSTITUTE(SUBSTITUTE(SUBSTITUTE(SUBSTITUTE(SUBSTITUTE(SUBSTITUTE(SUBSTITUTE(SUBSTITUTE(Table2[[#This Row],[NAMA BARANG]]," ",""),"""",""),"-",""),"/",""),"(",""),")",""),"&amp;",""),",",""))</f>
        <v>pcma6682</v>
      </c>
      <c r="C2116" s="62" t="s">
        <v>2949</v>
      </c>
      <c r="D2116" s="63">
        <v>23</v>
      </c>
      <c r="E2116" s="64" t="s">
        <v>2561</v>
      </c>
      <c r="F2116" s="65">
        <f>IF(Table2[[#This Row],[M5B]]="",Table2[[#This Row],[M5B_h]],SUM(Table2[[#This Row],[M5B_h]],Table2[[#This Row],[M5B]]))</f>
        <v>23</v>
      </c>
      <c r="G2116" s="66"/>
      <c r="H2116" s="67" t="str">
        <f>IF(Table2[[#This Row],[M1A]]="","",Table2[[#This Row],[M1A]]-Table2[[#This Row],[AWAL]])</f>
        <v/>
      </c>
      <c r="I2116" s="66"/>
      <c r="J2116" s="67" t="str">
        <f>IF(Table2[[#This Row],[M2A]]="","",SUM(Table2[[#This Row],[M2A]]-Table2[[#This Row],[M2B_h]]))</f>
        <v/>
      </c>
      <c r="K2116" s="66"/>
      <c r="L2116" s="67" t="str">
        <f>IF(Table2[[#This Row],[M3A]]="","",SUM(Table2[[#This Row],[M3A]]-Table2[[#This Row],[M3B_h]]))</f>
        <v/>
      </c>
      <c r="M2116" s="66"/>
      <c r="N2116" s="67" t="str">
        <f>IF(Table2[[#This Row],[M4A]]="","",SUM(Table2[[#This Row],[M4A]]-Table2[[#This Row],[M4B_h]]))</f>
        <v/>
      </c>
      <c r="O2116" s="67"/>
      <c r="P2116" s="67" t="str">
        <f>IF(Table2[[#This Row],[M5A]]="","",SUM(Table2[[#This Row],[M5A]]-Table2[[#This Row],[M5B_h]]))</f>
        <v/>
      </c>
      <c r="Q2116" s="67">
        <f>SUM(Table2[[#This Row],[AWAL]],Table2[[#This Row],[M1B]])</f>
        <v>23</v>
      </c>
      <c r="R2116" s="67">
        <f>SUM(Table2[[#This Row],[M2B]],Table2[[#This Row],[M2B_h]])</f>
        <v>23</v>
      </c>
      <c r="S2116" s="67">
        <f>SUM(Table2[[#This Row],[M3B]],Table2[[#This Row],[M3B_h]])</f>
        <v>23</v>
      </c>
      <c r="T2116" s="67">
        <f>SUM(Table2[[#This Row],[M4B]],Table2[[#This Row],[M4B_h]])</f>
        <v>23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17" s="17" t="s">
        <v>4609</v>
      </c>
      <c r="D2117" s="18">
        <v>2</v>
      </c>
      <c r="E2117" s="22" t="s">
        <v>2638</v>
      </c>
      <c r="F2117" s="43">
        <f>IF(Table2[[#This Row],[M5B]]="",Table2[[#This Row],[M5B_h]],SUM(Table2[[#This Row],[M5B_h]],Table2[[#This Row],[M5B]]))</f>
        <v>1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K2117" s="12">
        <v>1</v>
      </c>
      <c r="L2117" s="12">
        <f>IF(Table2[[#This Row],[M3A]]="","",SUM(Table2[[#This Row],[M3A]]-Table2[[#This Row],[M3B_h]]))</f>
        <v>-1</v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1" t="str">
        <f>IF(Table2[[#This Row],[TT]]=0,"",ROW())</f>
        <v/>
      </c>
      <c r="B2118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18" s="17" t="s">
        <v>4610</v>
      </c>
      <c r="D2118" s="18">
        <v>1</v>
      </c>
      <c r="E2118" s="22" t="s">
        <v>2638</v>
      </c>
      <c r="F2118" s="43">
        <f>IF(Table2[[#This Row],[M5B]]="",Table2[[#This Row],[M5B_h]],SUM(Table2[[#This Row],[M5B_h]],Table2[[#This Row],[M5B]]))</f>
        <v>0</v>
      </c>
      <c r="G2118" s="12">
        <v>0</v>
      </c>
      <c r="H2118" s="12">
        <f>IF(Table2[[#This Row],[M1A]]="","",Table2[[#This Row],[M1A]]-Table2[[#This Row],[AWAL]])</f>
        <v>-1</v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0</v>
      </c>
      <c r="R2118" s="14">
        <f>SUM(Table2[[#This Row],[M2B]],Table2[[#This Row],[M2B_h]])</f>
        <v>0</v>
      </c>
      <c r="S2118" s="14">
        <f>SUM(Table2[[#This Row],[M3B]],Table2[[#This Row],[M3B_h]])</f>
        <v>0</v>
      </c>
      <c r="T2118" s="14">
        <f>SUM(Table2[[#This Row],[M4B]],Table2[[#This Row],[M4B_h]])</f>
        <v>0</v>
      </c>
    </row>
    <row r="2119" spans="1:20">
      <c r="A2119" s="11" t="str">
        <f>IF(Table2[[#This Row],[TT]]=0,"",ROW())</f>
        <v/>
      </c>
      <c r="B2119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19" s="17" t="s">
        <v>4612</v>
      </c>
      <c r="D2119" s="18">
        <v>2</v>
      </c>
      <c r="E2119" s="22" t="s">
        <v>2561</v>
      </c>
      <c r="F2119" s="43">
        <f>IF(Table2[[#This Row],[M5B]]="",Table2[[#This Row],[M5B_h]],SUM(Table2[[#This Row],[M5B_h]],Table2[[#This Row],[M5B]]))</f>
        <v>0</v>
      </c>
      <c r="G2119" s="12">
        <v>0</v>
      </c>
      <c r="H2119" s="12">
        <f>IF(Table2[[#This Row],[M1A]]="","",Table2[[#This Row],[M1A]]-Table2[[#This Row],[AWAL]])</f>
        <v>-2</v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0</v>
      </c>
      <c r="R2119" s="14">
        <f>SUM(Table2[[#This Row],[M2B]],Table2[[#This Row],[M2B_h]])</f>
        <v>0</v>
      </c>
      <c r="S2119" s="14">
        <f>SUM(Table2[[#This Row],[M3B]],Table2[[#This Row],[M3B_h]])</f>
        <v>0</v>
      </c>
      <c r="T2119" s="14">
        <f>SUM(Table2[[#This Row],[M4B]],Table2[[#This Row],[M4B_h]])</f>
        <v>0</v>
      </c>
    </row>
    <row r="2120" spans="1:20">
      <c r="A2120" s="13" t="str">
        <f>IF(Table2[[#This Row],[TT]]=0,"",ROW())</f>
        <v/>
      </c>
      <c r="B2120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20" s="16" t="s">
        <v>1681</v>
      </c>
      <c r="D2120" s="25">
        <v>0</v>
      </c>
      <c r="E2120" s="47" t="s">
        <v>2480</v>
      </c>
      <c r="F2120" s="43">
        <f>IF(Table2[[#This Row],[M5B]]="",Table2[[#This Row],[M5B_h]],SUM(Table2[[#This Row],[M5B_h]],Table2[[#This Row],[M5B]]))</f>
        <v>0</v>
      </c>
      <c r="H2120" s="14" t="str">
        <f>IF(Table2[[#This Row],[M1A]]="","",Table2[[#This Row],[M1A]]-Table2[[#This Row],[AWAL]])</f>
        <v/>
      </c>
      <c r="J2120" s="14" t="str">
        <f>IF(Table2[[#This Row],[M2A]]="","",SUM(Table2[[#This Row],[M2A]]-Table2[[#This Row],[M2B_h]]))</f>
        <v/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0</v>
      </c>
      <c r="R2120" s="14">
        <f>SUM(Table2[[#This Row],[M2B]],Table2[[#This Row],[M2B_h]])</f>
        <v>0</v>
      </c>
      <c r="S2120" s="14">
        <f>SUM(Table2[[#This Row],[M3B]],Table2[[#This Row],[M3B_h]])</f>
        <v>0</v>
      </c>
      <c r="T2120" s="14">
        <f>SUM(Table2[[#This Row],[M4B]],Table2[[#This Row],[M4B_h]])</f>
        <v>0</v>
      </c>
    </row>
    <row r="2121" spans="1:20">
      <c r="A2121" s="11" t="str">
        <f>IF(Table2[[#This Row],[TT]]=0,"",ROW())</f>
        <v/>
      </c>
      <c r="B2121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21" s="17" t="s">
        <v>1682</v>
      </c>
      <c r="D2121" s="18">
        <v>0</v>
      </c>
      <c r="E2121" s="22">
        <v>120</v>
      </c>
      <c r="F2121" s="43">
        <f>IF(Table2[[#This Row],[M5B]]="",Table2[[#This Row],[M5B_h]],SUM(Table2[[#This Row],[M5B_h]],Table2[[#This Row],[M5B]]))</f>
        <v>0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0</v>
      </c>
      <c r="R2121" s="14">
        <f>SUM(Table2[[#This Row],[M2B]],Table2[[#This Row],[M2B_h]])</f>
        <v>0</v>
      </c>
      <c r="S2121" s="14">
        <f>SUM(Table2[[#This Row],[M3B]],Table2[[#This Row],[M3B_h]])</f>
        <v>0</v>
      </c>
      <c r="T2121" s="14">
        <f>SUM(Table2[[#This Row],[M4B]],Table2[[#This Row],[M4B_h]])</f>
        <v>0</v>
      </c>
    </row>
    <row r="2122" spans="1:20">
      <c r="A2122" s="13" t="str">
        <f>IF(Table2[[#This Row],[TT]]=0,"",ROW())</f>
        <v/>
      </c>
      <c r="B2122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22" s="17" t="s">
        <v>1683</v>
      </c>
      <c r="D2122" s="18">
        <v>0</v>
      </c>
      <c r="E2122" s="22" t="s">
        <v>88</v>
      </c>
      <c r="F2122" s="43">
        <f>IF(Table2[[#This Row],[M5B]]="",Table2[[#This Row],[M5B_h]],SUM(Table2[[#This Row],[M5B_h]],Table2[[#This Row],[M5B]]))</f>
        <v>0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11" t="str">
        <f>IF(Table2[[#This Row],[TT]]=0,"",ROW())</f>
        <v/>
      </c>
      <c r="B2123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23" s="16" t="s">
        <v>2668</v>
      </c>
      <c r="D2123" s="25">
        <v>0</v>
      </c>
      <c r="E2123" s="47" t="s">
        <v>2727</v>
      </c>
      <c r="F2123" s="43">
        <f>IF(Table2[[#This Row],[M5B]]="",Table2[[#This Row],[M5B_h]],SUM(Table2[[#This Row],[M5B_h]],Table2[[#This Row],[M5B]]))</f>
        <v>0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0</v>
      </c>
      <c r="R2123" s="14">
        <f>SUM(Table2[[#This Row],[M2B]],Table2[[#This Row],[M2B_h]])</f>
        <v>0</v>
      </c>
      <c r="S2123" s="14">
        <f>SUM(Table2[[#This Row],[M3B]],Table2[[#This Row],[M3B_h]])</f>
        <v>0</v>
      </c>
      <c r="T2123" s="14">
        <f>SUM(Table2[[#This Row],[M4B]],Table2[[#This Row],[M4B_h]])</f>
        <v>0</v>
      </c>
    </row>
    <row r="2124" spans="1:20">
      <c r="A2124" s="13" t="str">
        <f>IF(Table2[[#This Row],[TT]]=0,"",ROW())</f>
        <v/>
      </c>
      <c r="B2124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24" s="16" t="s">
        <v>2764</v>
      </c>
      <c r="D2124" s="25">
        <v>0</v>
      </c>
      <c r="E2124" s="47">
        <v>144</v>
      </c>
      <c r="F2124" s="43">
        <f>IF(Table2[[#This Row],[M5B]]="",Table2[[#This Row],[M5B_h]],SUM(Table2[[#This Row],[M5B_h]],Table2[[#This Row],[M5B]]))</f>
        <v>0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L2124" s="14" t="str">
        <f>IF(Table2[[#This Row],[M3A]]="","",SUM(Table2[[#This Row],[M3A]]-Table2[[#This Row],[M3B_h]]))</f>
        <v/>
      </c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0</v>
      </c>
      <c r="R2124" s="14">
        <f>SUM(Table2[[#This Row],[M2B]],Table2[[#This Row],[M2B_h]])</f>
        <v>0</v>
      </c>
      <c r="S2124" s="14">
        <f>SUM(Table2[[#This Row],[M3B]],Table2[[#This Row],[M3B_h]])</f>
        <v>0</v>
      </c>
      <c r="T2124" s="14">
        <f>SUM(Table2[[#This Row],[M4B]],Table2[[#This Row],[M4B_h]])</f>
        <v>0</v>
      </c>
    </row>
    <row r="2125" spans="1:20">
      <c r="A2125" s="13" t="str">
        <f>IF(Table2[[#This Row],[TT]]=0,"",ROW())</f>
        <v/>
      </c>
      <c r="B2125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25" s="16" t="s">
        <v>2765</v>
      </c>
      <c r="D2125" s="25">
        <v>0</v>
      </c>
      <c r="E2125" s="47" t="s">
        <v>2638</v>
      </c>
      <c r="F2125" s="43">
        <f>IF(Table2[[#This Row],[M5B]]="",Table2[[#This Row],[M5B_h]],SUM(Table2[[#This Row],[M5B_h]],Table2[[#This Row],[M5B]]))</f>
        <v>0</v>
      </c>
      <c r="H2125" s="14" t="str">
        <f>IF(Table2[[#This Row],[M1A]]="","",Table2[[#This Row],[M1A]]-Table2[[#This Row],[AWAL]])</f>
        <v/>
      </c>
      <c r="J2125" s="14" t="str">
        <f>IF(Table2[[#This Row],[M2A]]="","",SUM(Table2[[#This Row],[M2A]]-Table2[[#This Row],[M2B_h]]))</f>
        <v/>
      </c>
      <c r="L2125" s="14" t="str">
        <f>IF(Table2[[#This Row],[M3A]]="","",SUM(Table2[[#This Row],[M3A]]-Table2[[#This Row],[M3B_h]]))</f>
        <v/>
      </c>
      <c r="N2125" s="14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26" s="17" t="s">
        <v>2885</v>
      </c>
      <c r="D2126" s="18">
        <v>4</v>
      </c>
      <c r="E2126" s="22" t="s">
        <v>2470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3">
        <f>IF(Table2[[#This Row],[TT]]=0,"",ROW())</f>
        <v>2127</v>
      </c>
      <c r="B2127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27" s="16" t="s">
        <v>1684</v>
      </c>
      <c r="D2127" s="18">
        <v>1</v>
      </c>
      <c r="E2127" s="47" t="s">
        <v>39</v>
      </c>
      <c r="F2127" s="43">
        <f>IF(Table2[[#This Row],[M5B]]="",Table2[[#This Row],[M5B_h]],SUM(Table2[[#This Row],[M5B_h]],Table2[[#This Row],[M5B]]))</f>
        <v>1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3">
        <f>IF(Table2[[#This Row],[TT]]=0,"",ROW())</f>
        <v>2128</v>
      </c>
      <c r="B2128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28" s="16" t="s">
        <v>1685</v>
      </c>
      <c r="D2128" s="18">
        <v>19</v>
      </c>
      <c r="E2128" s="47" t="s">
        <v>11</v>
      </c>
      <c r="F2128" s="43">
        <f>IF(Table2[[#This Row],[M5B]]="",Table2[[#This Row],[M5B_h]],SUM(Table2[[#This Row],[M5B_h]],Table2[[#This Row],[M5B]]))</f>
        <v>18</v>
      </c>
      <c r="G2128" s="12">
        <v>18</v>
      </c>
      <c r="H2128" s="14">
        <f>IF(Table2[[#This Row],[M1A]]="","",Table2[[#This Row],[M1A]]-Table2[[#This Row],[AWAL]])</f>
        <v>-1</v>
      </c>
      <c r="J2128" s="14" t="str">
        <f>IF(Table2[[#This Row],[M2A]]="","",SUM(Table2[[#This Row],[M2A]]-Table2[[#This Row],[M2B_h]]))</f>
        <v/>
      </c>
      <c r="L2128" s="14" t="str">
        <f>IF(Table2[[#This Row],[M3A]]="","",SUM(Table2[[#This Row],[M3A]]-Table2[[#This Row],[M3B_h]]))</f>
        <v/>
      </c>
      <c r="N2128" s="14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18</v>
      </c>
      <c r="R2128" s="14">
        <f>SUM(Table2[[#This Row],[M2B]],Table2[[#This Row],[M2B_h]])</f>
        <v>18</v>
      </c>
      <c r="S2128" s="14">
        <f>SUM(Table2[[#This Row],[M3B]],Table2[[#This Row],[M3B_h]])</f>
        <v>18</v>
      </c>
      <c r="T2128" s="14">
        <f>SUM(Table2[[#This Row],[M4B]],Table2[[#This Row],[M4B_h]])</f>
        <v>18</v>
      </c>
    </row>
    <row r="2129" spans="1:20">
      <c r="A2129" s="13">
        <f>IF(Table2[[#This Row],[TT]]=0,"",ROW())</f>
        <v>2129</v>
      </c>
      <c r="B2129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29" s="16" t="s">
        <v>1686</v>
      </c>
      <c r="D2129" s="18">
        <v>6</v>
      </c>
      <c r="E2129" s="47" t="s">
        <v>88</v>
      </c>
      <c r="F2129" s="43">
        <f>IF(Table2[[#This Row],[M5B]]="",Table2[[#This Row],[M5B_h]],SUM(Table2[[#This Row],[M5B_h]],Table2[[#This Row],[M5B]]))</f>
        <v>6</v>
      </c>
      <c r="H2129" s="14" t="str">
        <f>IF(Table2[[#This Row],[M1A]]="","",Table2[[#This Row],[M1A]]-Table2[[#This Row],[AWAL]])</f>
        <v/>
      </c>
      <c r="J2129" s="14" t="str">
        <f>IF(Table2[[#This Row],[M2A]]="","",SUM(Table2[[#This Row],[M2A]]-Table2[[#This Row],[M2B_h]]))</f>
        <v/>
      </c>
      <c r="L2129" s="14" t="str">
        <f>IF(Table2[[#This Row],[M3A]]="","",SUM(Table2[[#This Row],[M3A]]-Table2[[#This Row],[M3B_h]]))</f>
        <v/>
      </c>
      <c r="N2129" s="14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6</v>
      </c>
      <c r="R2129" s="14">
        <f>SUM(Table2[[#This Row],[M2B]],Table2[[#This Row],[M2B_h]])</f>
        <v>6</v>
      </c>
      <c r="S2129" s="14">
        <f>SUM(Table2[[#This Row],[M3B]],Table2[[#This Row],[M3B_h]])</f>
        <v>6</v>
      </c>
      <c r="T2129" s="14">
        <f>SUM(Table2[[#This Row],[M4B]],Table2[[#This Row],[M4B_h]])</f>
        <v>6</v>
      </c>
    </row>
    <row r="2130" spans="1:20">
      <c r="A2130" s="13" t="str">
        <f>IF(Table2[[#This Row],[TT]]=0,"",ROW())</f>
        <v/>
      </c>
      <c r="B2130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30" s="17" t="s">
        <v>3118</v>
      </c>
      <c r="D2130" s="18">
        <v>0</v>
      </c>
      <c r="E2130" s="22" t="s">
        <v>2561</v>
      </c>
      <c r="F2130" s="43">
        <f>IF(Table2[[#This Row],[M5B]]="",Table2[[#This Row],[M5B_h]],SUM(Table2[[#This Row],[M5B_h]],Table2[[#This Row],[M5B]]))</f>
        <v>0</v>
      </c>
      <c r="H2130" s="14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0</v>
      </c>
      <c r="R2130" s="14">
        <f>SUM(Table2[[#This Row],[M2B]],Table2[[#This Row],[M2B_h]])</f>
        <v>0</v>
      </c>
      <c r="S2130" s="14">
        <f>SUM(Table2[[#This Row],[M3B]],Table2[[#This Row],[M3B_h]])</f>
        <v>0</v>
      </c>
      <c r="T2130" s="14">
        <f>SUM(Table2[[#This Row],[M4B]],Table2[[#This Row],[M4B_h]])</f>
        <v>0</v>
      </c>
    </row>
    <row r="2131" spans="1:20">
      <c r="A2131" s="13" t="str">
        <f>IF(Table2[[#This Row],[TT]]=0,"",ROW())</f>
        <v/>
      </c>
      <c r="B2131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31" s="16" t="s">
        <v>2919</v>
      </c>
      <c r="D2131" s="25">
        <v>0</v>
      </c>
      <c r="E2131" s="47" t="s">
        <v>2561</v>
      </c>
      <c r="F2131" s="43">
        <f>IF(Table2[[#This Row],[M5B]]="",Table2[[#This Row],[M5B_h]],SUM(Table2[[#This Row],[M5B_h]],Table2[[#This Row],[M5B]]))</f>
        <v>0</v>
      </c>
      <c r="H2131" s="14" t="str">
        <f>IF(Table2[[#This Row],[M1A]]="","",Table2[[#This Row],[M1A]]-Table2[[#This Row],[AWAL]])</f>
        <v/>
      </c>
      <c r="J2131" s="14" t="str">
        <f>IF(Table2[[#This Row],[M2A]]="","",SUM(Table2[[#This Row],[M2A]]-Table2[[#This Row],[M2B_h]]))</f>
        <v/>
      </c>
      <c r="L2131" s="14" t="str">
        <f>IF(Table2[[#This Row],[M3A]]="","",SUM(Table2[[#This Row],[M3A]]-Table2[[#This Row],[M3B_h]]))</f>
        <v/>
      </c>
      <c r="N2131" s="14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32" s="17" t="s">
        <v>3119</v>
      </c>
      <c r="D2132" s="18">
        <v>2</v>
      </c>
      <c r="E2132" s="22" t="s">
        <v>39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3" t="str">
        <f>IF(Table2[[#This Row],[TT]]=0,"",ROW())</f>
        <v/>
      </c>
      <c r="B213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33" s="16" t="s">
        <v>2888</v>
      </c>
      <c r="D2133" s="18">
        <v>0</v>
      </c>
      <c r="E2133" s="47" t="s">
        <v>2470</v>
      </c>
      <c r="F2133" s="43">
        <f>IF(Table2[[#This Row],[M5B]]="",Table2[[#This Row],[M5B_h]],SUM(Table2[[#This Row],[M5B_h]],Table2[[#This Row],[M5B]]))</f>
        <v>0</v>
      </c>
      <c r="H2133" s="14" t="str">
        <f>IF(Table2[[#This Row],[M1A]]="","",Table2[[#This Row],[M1A]]-Table2[[#This Row],[AWAL]])</f>
        <v/>
      </c>
      <c r="J2133" s="14" t="str">
        <f>IF(Table2[[#This Row],[M2A]]="","",SUM(Table2[[#This Row],[M2A]]-Table2[[#This Row],[M2B_h]]))</f>
        <v/>
      </c>
      <c r="L2133" s="14" t="str">
        <f>IF(Table2[[#This Row],[M3A]]="","",SUM(Table2[[#This Row],[M3A]]-Table2[[#This Row],[M3B_h]]))</f>
        <v/>
      </c>
      <c r="N2133" s="14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0</v>
      </c>
      <c r="R2133" s="14">
        <f>SUM(Table2[[#This Row],[M2B]],Table2[[#This Row],[M2B_h]])</f>
        <v>0</v>
      </c>
      <c r="S2133" s="14">
        <f>SUM(Table2[[#This Row],[M3B]],Table2[[#This Row],[M3B_h]])</f>
        <v>0</v>
      </c>
      <c r="T2133" s="14">
        <f>SUM(Table2[[#This Row],[M4B]],Table2[[#This Row],[M4B_h]])</f>
        <v>0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34" s="17" t="s">
        <v>2883</v>
      </c>
      <c r="D2134" s="18">
        <v>5</v>
      </c>
      <c r="E2134" s="22" t="s">
        <v>2470</v>
      </c>
      <c r="F2134" s="43">
        <f>IF(Table2[[#This Row],[M5B]]="",Table2[[#This Row],[M5B_h]],SUM(Table2[[#This Row],[M5B_h]],Table2[[#This Row],[M5B]]))</f>
        <v>5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5</v>
      </c>
      <c r="R2134" s="14">
        <f>SUM(Table2[[#This Row],[M2B]],Table2[[#This Row],[M2B_h]])</f>
        <v>5</v>
      </c>
      <c r="S2134" s="14">
        <f>SUM(Table2[[#This Row],[M3B]],Table2[[#This Row],[M3B_h]])</f>
        <v>5</v>
      </c>
      <c r="T2134" s="14">
        <f>SUM(Table2[[#This Row],[M4B]],Table2[[#This Row],[M4B_h]])</f>
        <v>5</v>
      </c>
    </row>
    <row r="2135" spans="1:20">
      <c r="A2135" s="13">
        <f>IF(Table2[[#This Row],[TT]]=0,"",ROW())</f>
        <v>2135</v>
      </c>
      <c r="B2135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35" s="17" t="s">
        <v>3120</v>
      </c>
      <c r="D2135" s="18">
        <v>24</v>
      </c>
      <c r="E2135" s="22" t="s">
        <v>39</v>
      </c>
      <c r="F2135" s="43">
        <f>IF(Table2[[#This Row],[M5B]]="",Table2[[#This Row],[M5B_h]],SUM(Table2[[#This Row],[M5B_h]],Table2[[#This Row],[M5B]]))</f>
        <v>24</v>
      </c>
      <c r="H2135" s="14" t="str">
        <f>IF(Table2[[#This Row],[M1A]]="","",Table2[[#This Row],[M1A]]-Table2[[#This Row],[AWAL]])</f>
        <v/>
      </c>
      <c r="J2135" s="14" t="str">
        <f>IF(Table2[[#This Row],[M2A]]="","",SUM(Table2[[#This Row],[M2A]]-Table2[[#This Row],[M2B_h]]))</f>
        <v/>
      </c>
      <c r="K2135" s="14"/>
      <c r="L2135" s="14" t="str">
        <f>IF(Table2[[#This Row],[M3A]]="","",SUM(Table2[[#This Row],[M3A]]-Table2[[#This Row],[M3B_h]]))</f>
        <v/>
      </c>
      <c r="M2135" s="14"/>
      <c r="N2135" s="14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24</v>
      </c>
      <c r="R2135" s="14">
        <f>SUM(Table2[[#This Row],[M2B]],Table2[[#This Row],[M2B_h]])</f>
        <v>24</v>
      </c>
      <c r="S2135" s="14">
        <f>SUM(Table2[[#This Row],[M3B]],Table2[[#This Row],[M3B_h]])</f>
        <v>24</v>
      </c>
      <c r="T2135" s="14">
        <f>SUM(Table2[[#This Row],[M4B]],Table2[[#This Row],[M4B_h]])</f>
        <v>24</v>
      </c>
    </row>
    <row r="2136" spans="1:20">
      <c r="A2136" s="11" t="str">
        <f>IF(Table2[[#This Row],[TT]]=0,"",ROW())</f>
        <v/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36" s="17" t="s">
        <v>3121</v>
      </c>
      <c r="D2136" s="18">
        <v>0</v>
      </c>
      <c r="E2136" s="22" t="s">
        <v>39</v>
      </c>
      <c r="F2136" s="43">
        <f>IF(Table2[[#This Row],[M5B]]="",Table2[[#This Row],[M5B_h]],SUM(Table2[[#This Row],[M5B_h]],Table2[[#This Row],[M5B]]))</f>
        <v>0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0</v>
      </c>
      <c r="R2136" s="14">
        <f>SUM(Table2[[#This Row],[M2B]],Table2[[#This Row],[M2B_h]])</f>
        <v>0</v>
      </c>
      <c r="S2136" s="14">
        <f>SUM(Table2[[#This Row],[M3B]],Table2[[#This Row],[M3B_h]])</f>
        <v>0</v>
      </c>
      <c r="T2136" s="14">
        <f>SUM(Table2[[#This Row],[M4B]],Table2[[#This Row],[M4B_h]])</f>
        <v>0</v>
      </c>
    </row>
    <row r="2137" spans="1:20">
      <c r="A2137" s="13">
        <f>IF(Table2[[#This Row],[TT]]=0,"",ROW())</f>
        <v>2137</v>
      </c>
      <c r="B2137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37" s="17" t="s">
        <v>2889</v>
      </c>
      <c r="D2137" s="18">
        <v>7</v>
      </c>
      <c r="E2137" s="22" t="s">
        <v>2470</v>
      </c>
      <c r="F2137" s="43">
        <f>IF(Table2[[#This Row],[M5B]]="",Table2[[#This Row],[M5B_h]],SUM(Table2[[#This Row],[M5B_h]],Table2[[#This Row],[M5B]]))</f>
        <v>7</v>
      </c>
      <c r="H2137" s="14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7</v>
      </c>
      <c r="R2137" s="14">
        <f>SUM(Table2[[#This Row],[M2B]],Table2[[#This Row],[M2B_h]])</f>
        <v>7</v>
      </c>
      <c r="S2137" s="14">
        <f>SUM(Table2[[#This Row],[M3B]],Table2[[#This Row],[M3B_h]])</f>
        <v>7</v>
      </c>
      <c r="T2137" s="14">
        <f>SUM(Table2[[#This Row],[M4B]],Table2[[#This Row],[M4B_h]])</f>
        <v>7</v>
      </c>
    </row>
    <row r="2138" spans="1:20">
      <c r="A2138" s="13">
        <f>IF(Table2[[#This Row],[TT]]=0,"",ROW())</f>
        <v>2138</v>
      </c>
      <c r="B2138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38" s="16" t="s">
        <v>1687</v>
      </c>
      <c r="D2138" s="18">
        <v>1</v>
      </c>
      <c r="E2138" s="47" t="s">
        <v>88</v>
      </c>
      <c r="F2138" s="43">
        <f>IF(Table2[[#This Row],[M5B]]="",Table2[[#This Row],[M5B_h]],SUM(Table2[[#This Row],[M5B_h]],Table2[[#This Row],[M5B]]))</f>
        <v>1</v>
      </c>
      <c r="H2138" s="14" t="str">
        <f>IF(Table2[[#This Row],[M1A]]="","",Table2[[#This Row],[M1A]]-Table2[[#This Row],[AWAL]])</f>
        <v/>
      </c>
      <c r="J2138" s="14" t="str">
        <f>IF(Table2[[#This Row],[M2A]]="","",SUM(Table2[[#This Row],[M2A]]-Table2[[#This Row],[M2B_h]]))</f>
        <v/>
      </c>
      <c r="L2138" s="14" t="str">
        <f>IF(Table2[[#This Row],[M3A]]="","",SUM(Table2[[#This Row],[M3A]]-Table2[[#This Row],[M3B_h]]))</f>
        <v/>
      </c>
      <c r="N2138" s="14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3">
        <f>IF(Table2[[#This Row],[TT]]=0,"",ROW())</f>
        <v>2139</v>
      </c>
      <c r="B2139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39" s="17" t="s">
        <v>2887</v>
      </c>
      <c r="D2139" s="18">
        <v>1</v>
      </c>
      <c r="E2139" s="22" t="s">
        <v>2470</v>
      </c>
      <c r="F2139" s="43">
        <f>IF(Table2[[#This Row],[M5B]]="",Table2[[#This Row],[M5B_h]],SUM(Table2[[#This Row],[M5B_h]],Table2[[#This Row],[M5B]]))</f>
        <v>1</v>
      </c>
      <c r="H2139" s="14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3">
        <f>IF(Table2[[#This Row],[TT]]=0,"",ROW())</f>
        <v>2140</v>
      </c>
      <c r="B2140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40" s="16" t="s">
        <v>2882</v>
      </c>
      <c r="D2140" s="18">
        <v>5</v>
      </c>
      <c r="E2140" s="47" t="s">
        <v>2470</v>
      </c>
      <c r="F2140" s="43">
        <f>IF(Table2[[#This Row],[M5B]]="",Table2[[#This Row],[M5B_h]],SUM(Table2[[#This Row],[M5B_h]],Table2[[#This Row],[M5B]]))</f>
        <v>5</v>
      </c>
      <c r="H2140" s="14" t="str">
        <f>IF(Table2[[#This Row],[M1A]]="","",Table2[[#This Row],[M1A]]-Table2[[#This Row],[AWAL]])</f>
        <v/>
      </c>
      <c r="J2140" s="14" t="str">
        <f>IF(Table2[[#This Row],[M2A]]="","",SUM(Table2[[#This Row],[M2A]]-Table2[[#This Row],[M2B_h]]))</f>
        <v/>
      </c>
      <c r="L2140" s="14" t="str">
        <f>IF(Table2[[#This Row],[M3A]]="","",SUM(Table2[[#This Row],[M3A]]-Table2[[#This Row],[M3B_h]]))</f>
        <v/>
      </c>
      <c r="N2140" s="14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41" s="17" t="s">
        <v>3122</v>
      </c>
      <c r="D2141" s="18">
        <v>2</v>
      </c>
      <c r="E2141" s="22" t="s">
        <v>39</v>
      </c>
      <c r="F2141" s="43">
        <f>IF(Table2[[#This Row],[M5B]]="",Table2[[#This Row],[M5B_h]],SUM(Table2[[#This Row],[M5B_h]],Table2[[#This Row],[M5B]]))</f>
        <v>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2</v>
      </c>
      <c r="R2141" s="14">
        <f>SUM(Table2[[#This Row],[M2B]],Table2[[#This Row],[M2B_h]])</f>
        <v>2</v>
      </c>
      <c r="S2141" s="14">
        <f>SUM(Table2[[#This Row],[M3B]],Table2[[#This Row],[M3B_h]])</f>
        <v>2</v>
      </c>
      <c r="T2141" s="14">
        <f>SUM(Table2[[#This Row],[M4B]],Table2[[#This Row],[M4B_h]])</f>
        <v>2</v>
      </c>
    </row>
    <row r="2142" spans="1:20">
      <c r="A2142" s="13">
        <f>IF(Table2[[#This Row],[TT]]=0,"",ROW())</f>
        <v>2142</v>
      </c>
      <c r="B2142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42" s="16" t="s">
        <v>3123</v>
      </c>
      <c r="D2142" s="18">
        <v>3</v>
      </c>
      <c r="E2142" s="47" t="s">
        <v>39</v>
      </c>
      <c r="F2142" s="43">
        <f>IF(Table2[[#This Row],[M5B]]="",Table2[[#This Row],[M5B_h]],SUM(Table2[[#This Row],[M5B_h]],Table2[[#This Row],[M5B]]))</f>
        <v>3</v>
      </c>
      <c r="H2142" s="14" t="str">
        <f>IF(Table2[[#This Row],[M1A]]="","",Table2[[#This Row],[M1A]]-Table2[[#This Row],[AWAL]])</f>
        <v/>
      </c>
      <c r="J2142" s="14" t="str">
        <f>IF(Table2[[#This Row],[M2A]]="","",SUM(Table2[[#This Row],[M2A]]-Table2[[#This Row],[M2B_h]]))</f>
        <v/>
      </c>
      <c r="L2142" s="14" t="str">
        <f>IF(Table2[[#This Row],[M3A]]="","",SUM(Table2[[#This Row],[M3A]]-Table2[[#This Row],[M3B_h]]))</f>
        <v/>
      </c>
      <c r="N2142" s="14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3</v>
      </c>
      <c r="R2142" s="14">
        <f>SUM(Table2[[#This Row],[M2B]],Table2[[#This Row],[M2B_h]])</f>
        <v>3</v>
      </c>
      <c r="S2142" s="14">
        <f>SUM(Table2[[#This Row],[M3B]],Table2[[#This Row],[M3B_h]])</f>
        <v>3</v>
      </c>
      <c r="T2142" s="14">
        <f>SUM(Table2[[#This Row],[M4B]],Table2[[#This Row],[M4B_h]])</f>
        <v>3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43" s="16" t="s">
        <v>1688</v>
      </c>
      <c r="D2143" s="18">
        <v>4</v>
      </c>
      <c r="E2143" s="47" t="s">
        <v>39</v>
      </c>
      <c r="F2143" s="43">
        <f>IF(Table2[[#This Row],[M5B]]="",Table2[[#This Row],[M5B_h]],SUM(Table2[[#This Row],[M5B_h]],Table2[[#This Row],[M5B]]))</f>
        <v>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4</v>
      </c>
      <c r="R2143" s="14">
        <f>SUM(Table2[[#This Row],[M2B]],Table2[[#This Row],[M2B_h]])</f>
        <v>4</v>
      </c>
      <c r="S2143" s="14">
        <f>SUM(Table2[[#This Row],[M3B]],Table2[[#This Row],[M3B_h]])</f>
        <v>4</v>
      </c>
      <c r="T2143" s="14">
        <f>SUM(Table2[[#This Row],[M4B]],Table2[[#This Row],[M4B_h]])</f>
        <v>4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44" s="21" t="s">
        <v>1689</v>
      </c>
      <c r="D2144" s="22">
        <v>2</v>
      </c>
      <c r="E2144" s="22" t="s">
        <v>88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45" s="17" t="s">
        <v>1690</v>
      </c>
      <c r="D2145" s="18">
        <v>1</v>
      </c>
      <c r="E2145" s="22" t="s">
        <v>39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46" s="17" t="s">
        <v>1691</v>
      </c>
      <c r="D2146" s="18">
        <v>2</v>
      </c>
      <c r="E2146" s="22" t="s">
        <v>88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47" s="17" t="s">
        <v>1692</v>
      </c>
      <c r="D2147" s="18">
        <v>4</v>
      </c>
      <c r="E2147" s="22" t="s">
        <v>88</v>
      </c>
      <c r="F2147" s="43">
        <f>IF(Table2[[#This Row],[M5B]]="",Table2[[#This Row],[M5B_h]],SUM(Table2[[#This Row],[M5B_h]],Table2[[#This Row],[M5B]]))</f>
        <v>4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4</v>
      </c>
      <c r="R2147" s="14">
        <f>SUM(Table2[[#This Row],[M2B]],Table2[[#This Row],[M2B_h]])</f>
        <v>4</v>
      </c>
      <c r="S2147" s="14">
        <f>SUM(Table2[[#This Row],[M3B]],Table2[[#This Row],[M3B_h]])</f>
        <v>4</v>
      </c>
      <c r="T2147" s="14">
        <f>SUM(Table2[[#This Row],[M4B]],Table2[[#This Row],[M4B_h]])</f>
        <v>4</v>
      </c>
    </row>
    <row r="2148" spans="1:20">
      <c r="A2148" s="13" t="str">
        <f>IF(Table2[[#This Row],[TT]]=0,"",ROW())</f>
        <v/>
      </c>
      <c r="B214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48" s="17" t="s">
        <v>1693</v>
      </c>
      <c r="D2148" s="18">
        <v>0</v>
      </c>
      <c r="E2148" s="22" t="s">
        <v>153</v>
      </c>
      <c r="F2148" s="43">
        <f>IF(Table2[[#This Row],[M5B]]="",Table2[[#This Row],[M5B_h]],SUM(Table2[[#This Row],[M5B_h]],Table2[[#This Row],[M5B]]))</f>
        <v>0</v>
      </c>
      <c r="H2148" s="14" t="str">
        <f>IF(Table2[[#This Row],[M1A]]="","",Table2[[#This Row],[M1A]]-Table2[[#This Row],[AWAL]])</f>
        <v/>
      </c>
      <c r="J2148" s="14" t="str">
        <f>IF(Table2[[#This Row],[M2A]]="","",SUM(Table2[[#This Row],[M2A]]-Table2[[#This Row],[M2B_h]]))</f>
        <v/>
      </c>
      <c r="K2148" s="14"/>
      <c r="L2148" s="14" t="str">
        <f>IF(Table2[[#This Row],[M3A]]="","",SUM(Table2[[#This Row],[M3A]]-Table2[[#This Row],[M3B_h]]))</f>
        <v/>
      </c>
      <c r="M2148" s="14"/>
      <c r="N2148" s="14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3" t="str">
        <f>IF(Table2[[#This Row],[TT]]=0,"",ROW())</f>
        <v/>
      </c>
      <c r="B214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49" s="17" t="s">
        <v>2599</v>
      </c>
      <c r="D2149" s="18">
        <v>0</v>
      </c>
      <c r="E2149" s="22" t="s">
        <v>2561</v>
      </c>
      <c r="F2149" s="43">
        <f>IF(Table2[[#This Row],[M5B]]="",Table2[[#This Row],[M5B_h]],SUM(Table2[[#This Row],[M5B_h]],Table2[[#This Row],[M5B]]))</f>
        <v>0</v>
      </c>
      <c r="H2149" s="14" t="str">
        <f>IF(Table2[[#This Row],[M1A]]="","",Table2[[#This Row],[M1A]]-Table2[[#This Row],[AWAL]])</f>
        <v/>
      </c>
      <c r="J2149" s="14" t="str">
        <f>IF(Table2[[#This Row],[M2A]]="","",SUM(Table2[[#This Row],[M2A]]-Table2[[#This Row],[M2B_h]]))</f>
        <v/>
      </c>
      <c r="K2149" s="14"/>
      <c r="L2149" s="14" t="str">
        <f>IF(Table2[[#This Row],[M3A]]="","",SUM(Table2[[#This Row],[M3A]]-Table2[[#This Row],[M3B_h]]))</f>
        <v/>
      </c>
      <c r="M2149" s="14"/>
      <c r="N2149" s="14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>
      <c r="A2150" s="11" t="str">
        <f>IF(Table2[[#This Row],[TT]]=0,"",ROW())</f>
        <v/>
      </c>
      <c r="B215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50" s="17" t="s">
        <v>1694</v>
      </c>
      <c r="D2150" s="18">
        <v>0</v>
      </c>
      <c r="E2150" s="22" t="s">
        <v>58</v>
      </c>
      <c r="F2150" s="43">
        <f>IF(Table2[[#This Row],[M5B]]="",Table2[[#This Row],[M5B_h]],SUM(Table2[[#This Row],[M5B_h]],Table2[[#This Row],[M5B]]))</f>
        <v>0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0</v>
      </c>
      <c r="R2150" s="14">
        <f>SUM(Table2[[#This Row],[M2B]],Table2[[#This Row],[M2B_h]])</f>
        <v>0</v>
      </c>
      <c r="S2150" s="14">
        <f>SUM(Table2[[#This Row],[M3B]],Table2[[#This Row],[M3B_h]])</f>
        <v>0</v>
      </c>
      <c r="T2150" s="14">
        <f>SUM(Table2[[#This Row],[M4B]],Table2[[#This Row],[M4B_h]])</f>
        <v>0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51" s="17" t="s">
        <v>2840</v>
      </c>
      <c r="D2151" s="18">
        <v>6</v>
      </c>
      <c r="E2151" s="22" t="s">
        <v>2623</v>
      </c>
      <c r="F2151" s="43">
        <f>IF(Table2[[#This Row],[M5B]]="",Table2[[#This Row],[M5B_h]],SUM(Table2[[#This Row],[M5B_h]],Table2[[#This Row],[M5B]]))</f>
        <v>6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6</v>
      </c>
      <c r="R2151" s="14">
        <f>SUM(Table2[[#This Row],[M2B]],Table2[[#This Row],[M2B_h]])</f>
        <v>6</v>
      </c>
      <c r="S2151" s="14">
        <f>SUM(Table2[[#This Row],[M3B]],Table2[[#This Row],[M3B_h]])</f>
        <v>6</v>
      </c>
      <c r="T2151" s="14">
        <f>SUM(Table2[[#This Row],[M4B]],Table2[[#This Row],[M4B_h]])</f>
        <v>6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52" s="21" t="s">
        <v>1695</v>
      </c>
      <c r="D2152" s="22">
        <v>0</v>
      </c>
      <c r="E2152" s="22" t="s">
        <v>730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53" s="21" t="s">
        <v>1696</v>
      </c>
      <c r="D2153" s="22">
        <v>0</v>
      </c>
      <c r="E2153" s="22" t="s">
        <v>63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54" s="17" t="s">
        <v>1697</v>
      </c>
      <c r="D2154" s="18">
        <v>0</v>
      </c>
      <c r="E2154" s="22" t="s">
        <v>34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 t="str">
        <f>IF(Table2[[#This Row],[TT]]=0,"",ROW())</f>
        <v/>
      </c>
      <c r="B215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55" s="17" t="s">
        <v>1698</v>
      </c>
      <c r="D2155" s="18">
        <v>0</v>
      </c>
      <c r="E2155" s="22" t="s">
        <v>34</v>
      </c>
      <c r="F2155" s="43">
        <f>IF(Table2[[#This Row],[M5B]]="",Table2[[#This Row],[M5B_h]],SUM(Table2[[#This Row],[M5B_h]],Table2[[#This Row],[M5B]]))</f>
        <v>0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56" s="17" t="s">
        <v>1699</v>
      </c>
      <c r="D2156" s="18">
        <v>0</v>
      </c>
      <c r="E2156" s="47" t="s">
        <v>88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57" s="17" t="s">
        <v>1700</v>
      </c>
      <c r="D2157" s="18">
        <v>3</v>
      </c>
      <c r="E2157" s="22" t="s">
        <v>88</v>
      </c>
      <c r="F2157" s="43">
        <f>IF(Table2[[#This Row],[M5B]]="",Table2[[#This Row],[M5B_h]],SUM(Table2[[#This Row],[M5B_h]],Table2[[#This Row],[M5B]]))</f>
        <v>3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3</v>
      </c>
      <c r="R2157" s="14">
        <f>SUM(Table2[[#This Row],[M2B]],Table2[[#This Row],[M2B_h]])</f>
        <v>3</v>
      </c>
      <c r="S2157" s="14">
        <f>SUM(Table2[[#This Row],[M3B]],Table2[[#This Row],[M3B_h]])</f>
        <v>3</v>
      </c>
      <c r="T2157" s="14">
        <f>SUM(Table2[[#This Row],[M4B]],Table2[[#This Row],[M4B_h]])</f>
        <v>3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58" s="21" t="s">
        <v>1701</v>
      </c>
      <c r="D2158" s="22">
        <v>9</v>
      </c>
      <c r="E2158" s="22" t="s">
        <v>39</v>
      </c>
      <c r="F2158" s="43">
        <f>IF(Table2[[#This Row],[M5B]]="",Table2[[#This Row],[M5B_h]],SUM(Table2[[#This Row],[M5B_h]],Table2[[#This Row],[M5B]]))</f>
        <v>9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9</v>
      </c>
      <c r="R2158" s="14">
        <f>SUM(Table2[[#This Row],[M2B]],Table2[[#This Row],[M2B_h]])</f>
        <v>9</v>
      </c>
      <c r="S2158" s="14">
        <f>SUM(Table2[[#This Row],[M3B]],Table2[[#This Row],[M3B_h]])</f>
        <v>9</v>
      </c>
      <c r="T2158" s="14">
        <f>SUM(Table2[[#This Row],[M4B]],Table2[[#This Row],[M4B_h]])</f>
        <v>9</v>
      </c>
    </row>
    <row r="2159" spans="1:20">
      <c r="A2159" s="13">
        <f>IF(Table2[[#This Row],[TT]]=0,"",ROW())</f>
        <v>2159</v>
      </c>
      <c r="B2159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59" s="16" t="s">
        <v>1702</v>
      </c>
      <c r="D2159" s="25">
        <v>28</v>
      </c>
      <c r="E2159" s="47" t="s">
        <v>58</v>
      </c>
      <c r="F2159" s="43">
        <f>IF(Table2[[#This Row],[M5B]]="",Table2[[#This Row],[M5B_h]],SUM(Table2[[#This Row],[M5B_h]],Table2[[#This Row],[M5B]]))</f>
        <v>28</v>
      </c>
      <c r="H2159" s="14" t="str">
        <f>IF(Table2[[#This Row],[M1A]]="","",Table2[[#This Row],[M1A]]-Table2[[#This Row],[AWAL]])</f>
        <v/>
      </c>
      <c r="J2159" s="14" t="str">
        <f>IF(Table2[[#This Row],[M2A]]="","",SUM(Table2[[#This Row],[M2A]]-Table2[[#This Row],[M2B_h]]))</f>
        <v/>
      </c>
      <c r="L2159" s="14" t="str">
        <f>IF(Table2[[#This Row],[M3A]]="","",SUM(Table2[[#This Row],[M3A]]-Table2[[#This Row],[M3B_h]]))</f>
        <v/>
      </c>
      <c r="N2159" s="14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28</v>
      </c>
      <c r="R2159" s="14">
        <f>SUM(Table2[[#This Row],[M2B]],Table2[[#This Row],[M2B_h]])</f>
        <v>28</v>
      </c>
      <c r="S2159" s="14">
        <f>SUM(Table2[[#This Row],[M3B]],Table2[[#This Row],[M3B_h]])</f>
        <v>28</v>
      </c>
      <c r="T2159" s="14">
        <f>SUM(Table2[[#This Row],[M4B]],Table2[[#This Row],[M4B_h]])</f>
        <v>28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60" s="17" t="s">
        <v>1703</v>
      </c>
      <c r="D2160" s="18">
        <v>17</v>
      </c>
      <c r="E2160" s="22" t="s">
        <v>39</v>
      </c>
      <c r="F2160" s="43">
        <f>IF(Table2[[#This Row],[M5B]]="",Table2[[#This Row],[M5B_h]],SUM(Table2[[#This Row],[M5B_h]],Table2[[#This Row],[M5B]]))</f>
        <v>17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17</v>
      </c>
      <c r="R2160" s="14">
        <f>SUM(Table2[[#This Row],[M2B]],Table2[[#This Row],[M2B_h]])</f>
        <v>17</v>
      </c>
      <c r="S2160" s="14">
        <f>SUM(Table2[[#This Row],[M3B]],Table2[[#This Row],[M3B_h]])</f>
        <v>17</v>
      </c>
      <c r="T2160" s="14">
        <f>SUM(Table2[[#This Row],[M4B]],Table2[[#This Row],[M4B_h]])</f>
        <v>17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61" s="17" t="s">
        <v>1704</v>
      </c>
      <c r="D2161" s="18">
        <v>56</v>
      </c>
      <c r="E2161" s="22" t="s">
        <v>39</v>
      </c>
      <c r="F2161" s="43">
        <f>IF(Table2[[#This Row],[M5B]]="",Table2[[#This Row],[M5B_h]],SUM(Table2[[#This Row],[M5B_h]],Table2[[#This Row],[M5B]]))</f>
        <v>56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56</v>
      </c>
      <c r="R2161" s="14">
        <f>SUM(Table2[[#This Row],[M2B]],Table2[[#This Row],[M2B_h]])</f>
        <v>56</v>
      </c>
      <c r="S2161" s="14">
        <f>SUM(Table2[[#This Row],[M3B]],Table2[[#This Row],[M3B_h]])</f>
        <v>56</v>
      </c>
      <c r="T2161" s="14">
        <f>SUM(Table2[[#This Row],[M4B]],Table2[[#This Row],[M4B_h]])</f>
        <v>56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62" s="17" t="s">
        <v>1705</v>
      </c>
      <c r="D2162" s="18">
        <v>56</v>
      </c>
      <c r="E2162" s="22" t="s">
        <v>39</v>
      </c>
      <c r="F2162" s="43">
        <f>IF(Table2[[#This Row],[M5B]]="",Table2[[#This Row],[M5B_h]],SUM(Table2[[#This Row],[M5B_h]],Table2[[#This Row],[M5B]]))</f>
        <v>56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56</v>
      </c>
      <c r="R2162" s="14">
        <f>SUM(Table2[[#This Row],[M2B]],Table2[[#This Row],[M2B_h]])</f>
        <v>56</v>
      </c>
      <c r="S2162" s="14">
        <f>SUM(Table2[[#This Row],[M3B]],Table2[[#This Row],[M3B_h]])</f>
        <v>56</v>
      </c>
      <c r="T2162" s="14">
        <f>SUM(Table2[[#This Row],[M4B]],Table2[[#This Row],[M4B_h]])</f>
        <v>56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63" s="17" t="s">
        <v>1706</v>
      </c>
      <c r="D2163" s="18">
        <v>6</v>
      </c>
      <c r="E2163" s="22" t="s">
        <v>88</v>
      </c>
      <c r="F2163" s="43">
        <f>IF(Table2[[#This Row],[M5B]]="",Table2[[#This Row],[M5B_h]],SUM(Table2[[#This Row],[M5B_h]],Table2[[#This Row],[M5B]]))</f>
        <v>6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6</v>
      </c>
      <c r="R2163" s="14">
        <f>SUM(Table2[[#This Row],[M2B]],Table2[[#This Row],[M2B_h]])</f>
        <v>6</v>
      </c>
      <c r="S2163" s="14">
        <f>SUM(Table2[[#This Row],[M3B]],Table2[[#This Row],[M3B_h]])</f>
        <v>6</v>
      </c>
      <c r="T2163" s="14">
        <f>SUM(Table2[[#This Row],[M4B]],Table2[[#This Row],[M4B_h]])</f>
        <v>6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164" s="17" t="s">
        <v>1707</v>
      </c>
      <c r="D2164" s="18">
        <v>17</v>
      </c>
      <c r="E2164" s="22" t="s">
        <v>88</v>
      </c>
      <c r="F2164" s="43">
        <f>IF(Table2[[#This Row],[M5B]]="",Table2[[#This Row],[M5B_h]],SUM(Table2[[#This Row],[M5B_h]],Table2[[#This Row],[M5B]]))</f>
        <v>17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17</v>
      </c>
      <c r="R2164" s="14">
        <f>SUM(Table2[[#This Row],[M2B]],Table2[[#This Row],[M2B_h]])</f>
        <v>17</v>
      </c>
      <c r="S2164" s="14">
        <f>SUM(Table2[[#This Row],[M3B]],Table2[[#This Row],[M3B_h]])</f>
        <v>17</v>
      </c>
      <c r="T2164" s="14">
        <f>SUM(Table2[[#This Row],[M4B]],Table2[[#This Row],[M4B_h]])</f>
        <v>17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165" s="17" t="s">
        <v>1708</v>
      </c>
      <c r="D2165" s="18">
        <v>3</v>
      </c>
      <c r="E2165" s="22" t="s">
        <v>39</v>
      </c>
      <c r="F2165" s="43">
        <f>IF(Table2[[#This Row],[M5B]]="",Table2[[#This Row],[M5B_h]],SUM(Table2[[#This Row],[M5B_h]],Table2[[#This Row],[M5B]]))</f>
        <v>3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3</v>
      </c>
      <c r="R2165" s="14">
        <f>SUM(Table2[[#This Row],[M2B]],Table2[[#This Row],[M2B_h]])</f>
        <v>3</v>
      </c>
      <c r="S2165" s="14">
        <f>SUM(Table2[[#This Row],[M3B]],Table2[[#This Row],[M3B_h]])</f>
        <v>3</v>
      </c>
      <c r="T2165" s="14">
        <f>SUM(Table2[[#This Row],[M4B]],Table2[[#This Row],[M4B_h]])</f>
        <v>3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166" s="17" t="s">
        <v>1709</v>
      </c>
      <c r="D2166" s="18">
        <v>3</v>
      </c>
      <c r="E2166" s="22" t="s">
        <v>34</v>
      </c>
      <c r="F2166" s="43">
        <f>IF(Table2[[#This Row],[M5B]]="",Table2[[#This Row],[M5B_h]],SUM(Table2[[#This Row],[M5B_h]],Table2[[#This Row],[M5B]]))</f>
        <v>3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3</v>
      </c>
      <c r="R2166" s="14">
        <f>SUM(Table2[[#This Row],[M2B]],Table2[[#This Row],[M2B_h]])</f>
        <v>3</v>
      </c>
      <c r="S2166" s="14">
        <f>SUM(Table2[[#This Row],[M3B]],Table2[[#This Row],[M3B_h]])</f>
        <v>3</v>
      </c>
      <c r="T2166" s="14">
        <f>SUM(Table2[[#This Row],[M4B]],Table2[[#This Row],[M4B_h]])</f>
        <v>3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167" s="17" t="s">
        <v>1710</v>
      </c>
      <c r="D2167" s="18">
        <v>3</v>
      </c>
      <c r="E2167" s="22" t="s">
        <v>38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168" s="17" t="s">
        <v>1711</v>
      </c>
      <c r="D2168" s="18">
        <v>1</v>
      </c>
      <c r="E2168" s="22" t="s">
        <v>88</v>
      </c>
      <c r="F2168" s="43">
        <f>IF(Table2[[#This Row],[M5B]]="",Table2[[#This Row],[M5B_h]],SUM(Table2[[#This Row],[M5B_h]],Table2[[#This Row],[M5B]]))</f>
        <v>1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</v>
      </c>
      <c r="R2168" s="14">
        <f>SUM(Table2[[#This Row],[M2B]],Table2[[#This Row],[M2B_h]])</f>
        <v>1</v>
      </c>
      <c r="S2168" s="14">
        <f>SUM(Table2[[#This Row],[M3B]],Table2[[#This Row],[M3B_h]])</f>
        <v>1</v>
      </c>
      <c r="T2168" s="14">
        <f>SUM(Table2[[#This Row],[M4B]],Table2[[#This Row],[M4B_h]])</f>
        <v>1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169" s="17" t="s">
        <v>1712</v>
      </c>
      <c r="D2169" s="18">
        <v>3</v>
      </c>
      <c r="E2169" s="22" t="s">
        <v>39</v>
      </c>
      <c r="F2169" s="43">
        <f>IF(Table2[[#This Row],[M5B]]="",Table2[[#This Row],[M5B_h]],SUM(Table2[[#This Row],[M5B_h]],Table2[[#This Row],[M5B]]))</f>
        <v>3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3</v>
      </c>
      <c r="R2169" s="14">
        <f>SUM(Table2[[#This Row],[M2B]],Table2[[#This Row],[M2B_h]])</f>
        <v>3</v>
      </c>
      <c r="S2169" s="14">
        <f>SUM(Table2[[#This Row],[M3B]],Table2[[#This Row],[M3B_h]])</f>
        <v>3</v>
      </c>
      <c r="T2169" s="14">
        <f>SUM(Table2[[#This Row],[M4B]],Table2[[#This Row],[M4B_h]])</f>
        <v>3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170" s="17" t="s">
        <v>2886</v>
      </c>
      <c r="D2170" s="18">
        <v>1</v>
      </c>
      <c r="E2170" s="22" t="s">
        <v>2470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171" s="17" t="s">
        <v>2881</v>
      </c>
      <c r="D2171" s="18">
        <v>5</v>
      </c>
      <c r="E2171" s="22" t="s">
        <v>2470</v>
      </c>
      <c r="F2171" s="43">
        <f>IF(Table2[[#This Row],[M5B]]="",Table2[[#This Row],[M5B_h]],SUM(Table2[[#This Row],[M5B_h]],Table2[[#This Row],[M5B]]))</f>
        <v>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5</v>
      </c>
      <c r="R2171" s="14">
        <f>SUM(Table2[[#This Row],[M2B]],Table2[[#This Row],[M2B_h]])</f>
        <v>5</v>
      </c>
      <c r="S2171" s="14">
        <f>SUM(Table2[[#This Row],[M3B]],Table2[[#This Row],[M3B_h]])</f>
        <v>5</v>
      </c>
      <c r="T2171" s="14">
        <f>SUM(Table2[[#This Row],[M4B]],Table2[[#This Row],[M4B_h]])</f>
        <v>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172" s="17" t="s">
        <v>2884</v>
      </c>
      <c r="D2172" s="18">
        <v>4</v>
      </c>
      <c r="E2172" s="22" t="s">
        <v>2470</v>
      </c>
      <c r="F2172" s="43">
        <f>IF(Table2[[#This Row],[M5B]]="",Table2[[#This Row],[M5B_h]],SUM(Table2[[#This Row],[M5B_h]],Table2[[#This Row],[M5B]]))</f>
        <v>4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4</v>
      </c>
      <c r="R2172" s="14">
        <f>SUM(Table2[[#This Row],[M2B]],Table2[[#This Row],[M2B_h]])</f>
        <v>4</v>
      </c>
      <c r="S2172" s="14">
        <f>SUM(Table2[[#This Row],[M3B]],Table2[[#This Row],[M3B_h]])</f>
        <v>4</v>
      </c>
      <c r="T2172" s="14">
        <f>SUM(Table2[[#This Row],[M4B]],Table2[[#This Row],[M4B_h]])</f>
        <v>4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173" s="16" t="s">
        <v>1713</v>
      </c>
      <c r="D2173" s="18">
        <v>6</v>
      </c>
      <c r="E2173" s="47" t="s">
        <v>63</v>
      </c>
      <c r="F2173" s="43">
        <f>IF(Table2[[#This Row],[M5B]]="",Table2[[#This Row],[M5B_h]],SUM(Table2[[#This Row],[M5B_h]],Table2[[#This Row],[M5B]]))</f>
        <v>6</v>
      </c>
      <c r="H2173" s="14" t="str">
        <f>IF(Table2[[#This Row],[M1A]]="","",Table2[[#This Row],[M1A]]-Table2[[#This Row],[AWAL]])</f>
        <v/>
      </c>
      <c r="J2173" s="14" t="str">
        <f>IF(Table2[[#This Row],[M2A]]="","",SUM(Table2[[#This Row],[M2A]]-Table2[[#This Row],[M2B_h]]))</f>
        <v/>
      </c>
      <c r="L2173" s="14" t="str">
        <f>IF(Table2[[#This Row],[M3A]]="","",SUM(Table2[[#This Row],[M3A]]-Table2[[#This Row],[M3B_h]]))</f>
        <v/>
      </c>
      <c r="N2173" s="14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6</v>
      </c>
      <c r="R2173" s="14">
        <f>SUM(Table2[[#This Row],[M2B]],Table2[[#This Row],[M2B_h]])</f>
        <v>6</v>
      </c>
      <c r="S2173" s="14">
        <f>SUM(Table2[[#This Row],[M3B]],Table2[[#This Row],[M3B_h]])</f>
        <v>6</v>
      </c>
      <c r="T2173" s="14">
        <f>SUM(Table2[[#This Row],[M4B]],Table2[[#This Row],[M4B_h]])</f>
        <v>6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174" s="16" t="s">
        <v>1714</v>
      </c>
      <c r="D2174" s="18">
        <v>5</v>
      </c>
      <c r="E2174" s="47" t="s">
        <v>88</v>
      </c>
      <c r="F2174" s="43">
        <f>IF(Table2[[#This Row],[M5B]]="",Table2[[#This Row],[M5B_h]],SUM(Table2[[#This Row],[M5B_h]],Table2[[#This Row],[M5B]]))</f>
        <v>5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94">
        <f>IF(Table2[[#This Row],[TT]]=0,"",ROW())</f>
        <v>2175</v>
      </c>
      <c r="B2175" s="94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175" s="95" t="s">
        <v>4634</v>
      </c>
      <c r="D2175" s="96">
        <v>5</v>
      </c>
      <c r="E2175" s="97" t="s">
        <v>2911</v>
      </c>
      <c r="F2175" s="98">
        <f>IF(Table2[[#This Row],[M5B]]="",Table2[[#This Row],[M5B_h]],SUM(Table2[[#This Row],[M5B_h]],Table2[[#This Row],[M5B]]))</f>
        <v>2</v>
      </c>
      <c r="G2175" s="99"/>
      <c r="H2175" s="100" t="str">
        <f>IF(Table2[[#This Row],[M1A]]="","",Table2[[#This Row],[M1A]]-Table2[[#This Row],[AWAL]])</f>
        <v/>
      </c>
      <c r="I2175" s="99">
        <v>3</v>
      </c>
      <c r="J2175" s="100">
        <f>IF(Table2[[#This Row],[M2A]]="","",SUM(Table2[[#This Row],[M2A]]-Table2[[#This Row],[M2B_h]]))</f>
        <v>-2</v>
      </c>
      <c r="K2175" s="99">
        <v>2</v>
      </c>
      <c r="L2175" s="100">
        <f>IF(Table2[[#This Row],[M3A]]="","",SUM(Table2[[#This Row],[M3A]]-Table2[[#This Row],[M3B_h]]))</f>
        <v>-1</v>
      </c>
      <c r="M2175" s="99"/>
      <c r="N2175" s="100" t="str">
        <f>IF(Table2[[#This Row],[M4A]]="","",SUM(Table2[[#This Row],[M4A]]-Table2[[#This Row],[M4B_h]]))</f>
        <v/>
      </c>
      <c r="O2175" s="100"/>
      <c r="P2175" s="100" t="str">
        <f>IF(Table2[[#This Row],[M5A]]="","",SUM(Table2[[#This Row],[M5A]]-Table2[[#This Row],[M5B_h]]))</f>
        <v/>
      </c>
      <c r="Q2175" s="100">
        <f>SUM(Table2[[#This Row],[AWAL]],Table2[[#This Row],[M1B]])</f>
        <v>5</v>
      </c>
      <c r="R2175" s="100">
        <f>SUM(Table2[[#This Row],[M2B]],Table2[[#This Row],[M2B_h]])</f>
        <v>3</v>
      </c>
      <c r="S2175" s="100">
        <f>SUM(Table2[[#This Row],[M3B]],Table2[[#This Row],[M3B_h]])</f>
        <v>2</v>
      </c>
      <c r="T2175" s="100">
        <f>SUM(Table2[[#This Row],[M4B]],Table2[[#This Row],[M4B_h]])</f>
        <v>2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176" s="16" t="s">
        <v>1715</v>
      </c>
      <c r="D2176" s="18">
        <v>9</v>
      </c>
      <c r="E2176" s="47" t="s">
        <v>88</v>
      </c>
      <c r="F2176" s="43">
        <f>IF(Table2[[#This Row],[M5B]]="",Table2[[#This Row],[M5B_h]],SUM(Table2[[#This Row],[M5B_h]],Table2[[#This Row],[M5B]]))</f>
        <v>9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9</v>
      </c>
      <c r="R2176" s="14">
        <f>SUM(Table2[[#This Row],[M2B]],Table2[[#This Row],[M2B_h]])</f>
        <v>9</v>
      </c>
      <c r="S2176" s="14">
        <f>SUM(Table2[[#This Row],[M3B]],Table2[[#This Row],[M3B_h]])</f>
        <v>9</v>
      </c>
      <c r="T2176" s="14">
        <f>SUM(Table2[[#This Row],[M4B]],Table2[[#This Row],[M4B_h]])</f>
        <v>9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177" s="17" t="s">
        <v>1716</v>
      </c>
      <c r="D2177" s="18">
        <v>3</v>
      </c>
      <c r="E2177" s="22" t="s">
        <v>88</v>
      </c>
      <c r="F2177" s="43">
        <f>IF(Table2[[#This Row],[M5B]]="",Table2[[#This Row],[M5B_h]],SUM(Table2[[#This Row],[M5B_h]],Table2[[#This Row],[M5B]]))</f>
        <v>3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3</v>
      </c>
      <c r="R2177" s="14">
        <f>SUM(Table2[[#This Row],[M2B]],Table2[[#This Row],[M2B_h]])</f>
        <v>3</v>
      </c>
      <c r="S2177" s="14">
        <f>SUM(Table2[[#This Row],[M3B]],Table2[[#This Row],[M3B_h]])</f>
        <v>3</v>
      </c>
      <c r="T2177" s="14">
        <f>SUM(Table2[[#This Row],[M4B]],Table2[[#This Row],[M4B_h]])</f>
        <v>3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178" s="17" t="s">
        <v>3124</v>
      </c>
      <c r="D2178" s="18">
        <v>29</v>
      </c>
      <c r="E2178" s="22" t="s">
        <v>2470</v>
      </c>
      <c r="F2178" s="43">
        <f>IF(Table2[[#This Row],[M5B]]="",Table2[[#This Row],[M5B_h]],SUM(Table2[[#This Row],[M5B_h]],Table2[[#This Row],[M5B]]))</f>
        <v>28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K2178" s="12">
        <v>28</v>
      </c>
      <c r="L2178" s="12">
        <f>IF(Table2[[#This Row],[M3A]]="","",SUM(Table2[[#This Row],[M3A]]-Table2[[#This Row],[M3B_h]]))</f>
        <v>-1</v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29</v>
      </c>
      <c r="R2178" s="14">
        <f>SUM(Table2[[#This Row],[M2B]],Table2[[#This Row],[M2B_h]])</f>
        <v>29</v>
      </c>
      <c r="S2178" s="14">
        <f>SUM(Table2[[#This Row],[M3B]],Table2[[#This Row],[M3B_h]])</f>
        <v>28</v>
      </c>
      <c r="T2178" s="14">
        <f>SUM(Table2[[#This Row],[M4B]],Table2[[#This Row],[M4B_h]])</f>
        <v>28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179" s="17" t="s">
        <v>1717</v>
      </c>
      <c r="D2179" s="18">
        <v>57</v>
      </c>
      <c r="E2179" s="22" t="s">
        <v>39</v>
      </c>
      <c r="F2179" s="43">
        <f>IF(Table2[[#This Row],[M5B]]="",Table2[[#This Row],[M5B_h]],SUM(Table2[[#This Row],[M5B_h]],Table2[[#This Row],[M5B]]))</f>
        <v>57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57</v>
      </c>
      <c r="R2179" s="14">
        <f>SUM(Table2[[#This Row],[M2B]],Table2[[#This Row],[M2B_h]])</f>
        <v>57</v>
      </c>
      <c r="S2179" s="14">
        <f>SUM(Table2[[#This Row],[M3B]],Table2[[#This Row],[M3B_h]])</f>
        <v>57</v>
      </c>
      <c r="T2179" s="14">
        <f>SUM(Table2[[#This Row],[M4B]],Table2[[#This Row],[M4B_h]])</f>
        <v>57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180" s="17" t="s">
        <v>1718</v>
      </c>
      <c r="D2180" s="18">
        <v>6</v>
      </c>
      <c r="E2180" s="22" t="s">
        <v>88</v>
      </c>
      <c r="F2180" s="43">
        <f>IF(Table2[[#This Row],[M5B]]="",Table2[[#This Row],[M5B_h]],SUM(Table2[[#This Row],[M5B_h]],Table2[[#This Row],[M5B]]))</f>
        <v>6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6</v>
      </c>
      <c r="R2180" s="14">
        <f>SUM(Table2[[#This Row],[M2B]],Table2[[#This Row],[M2B_h]])</f>
        <v>6</v>
      </c>
      <c r="S2180" s="14">
        <f>SUM(Table2[[#This Row],[M3B]],Table2[[#This Row],[M3B_h]])</f>
        <v>6</v>
      </c>
      <c r="T2180" s="14">
        <f>SUM(Table2[[#This Row],[M4B]],Table2[[#This Row],[M4B_h]])</f>
        <v>6</v>
      </c>
    </row>
    <row r="2181" spans="1:20">
      <c r="A2181" s="13" t="str">
        <f>IF(Table2[[#This Row],[TT]]=0,"",ROW())</f>
        <v/>
      </c>
      <c r="B2181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181" s="16" t="s">
        <v>2912</v>
      </c>
      <c r="D2181" s="18">
        <v>0</v>
      </c>
      <c r="E2181" s="47" t="s">
        <v>2480</v>
      </c>
      <c r="F2181" s="43">
        <f>IF(Table2[[#This Row],[M5B]]="",Table2[[#This Row],[M5B_h]],SUM(Table2[[#This Row],[M5B_h]],Table2[[#This Row],[M5B]]))</f>
        <v>0</v>
      </c>
      <c r="H2181" s="14" t="str">
        <f>IF(Table2[[#This Row],[M1A]]="","",Table2[[#This Row],[M1A]]-Table2[[#This Row],[AWAL]])</f>
        <v/>
      </c>
      <c r="J2181" s="14" t="str">
        <f>IF(Table2[[#This Row],[M2A]]="","",SUM(Table2[[#This Row],[M2A]]-Table2[[#This Row],[M2B_h]]))</f>
        <v/>
      </c>
      <c r="L2181" s="14" t="str">
        <f>IF(Table2[[#This Row],[M3A]]="","",SUM(Table2[[#This Row],[M3A]]-Table2[[#This Row],[M3B_h]]))</f>
        <v/>
      </c>
      <c r="N2181" s="14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0</v>
      </c>
      <c r="R2181" s="14">
        <f>SUM(Table2[[#This Row],[M2B]],Table2[[#This Row],[M2B_h]])</f>
        <v>0</v>
      </c>
      <c r="S2181" s="14">
        <f>SUM(Table2[[#This Row],[M3B]],Table2[[#This Row],[M3B_h]])</f>
        <v>0</v>
      </c>
      <c r="T2181" s="14">
        <f>SUM(Table2[[#This Row],[M4B]],Table2[[#This Row],[M4B_h]])</f>
        <v>0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182" s="17" t="s">
        <v>1719</v>
      </c>
      <c r="D2182" s="18">
        <v>5</v>
      </c>
      <c r="E2182" s="22" t="s">
        <v>88</v>
      </c>
      <c r="F2182" s="43">
        <f>IF(Table2[[#This Row],[M5B]]="",Table2[[#This Row],[M5B_h]],SUM(Table2[[#This Row],[M5B_h]],Table2[[#This Row],[M5B]]))</f>
        <v>5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5</v>
      </c>
      <c r="R2182" s="14">
        <f>SUM(Table2[[#This Row],[M2B]],Table2[[#This Row],[M2B_h]])</f>
        <v>5</v>
      </c>
      <c r="S2182" s="14">
        <f>SUM(Table2[[#This Row],[M3B]],Table2[[#This Row],[M3B_h]])</f>
        <v>5</v>
      </c>
      <c r="T2182" s="14">
        <f>SUM(Table2[[#This Row],[M4B]],Table2[[#This Row],[M4B_h]])</f>
        <v>5</v>
      </c>
    </row>
    <row r="2183" spans="1:20">
      <c r="A2183" s="11" t="str">
        <f>IF(Table2[[#This Row],[TT]]=0,"",ROW())</f>
        <v/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83" s="17" t="s">
        <v>1720</v>
      </c>
      <c r="D2183" s="18">
        <v>0</v>
      </c>
      <c r="E2183" s="22" t="s">
        <v>39</v>
      </c>
      <c r="F2183" s="43">
        <f>IF(Table2[[#This Row],[M5B]]="",Table2[[#This Row],[M5B_h]],SUM(Table2[[#This Row],[M5B_h]],Table2[[#This Row],[M5B]]))</f>
        <v>0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0</v>
      </c>
      <c r="R2183" s="14">
        <f>SUM(Table2[[#This Row],[M2B]],Table2[[#This Row],[M2B_h]])</f>
        <v>0</v>
      </c>
      <c r="S2183" s="14">
        <f>SUM(Table2[[#This Row],[M3B]],Table2[[#This Row],[M3B_h]])</f>
        <v>0</v>
      </c>
      <c r="T2183" s="14">
        <f>SUM(Table2[[#This Row],[M4B]],Table2[[#This Row],[M4B_h]])</f>
        <v>0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84" s="17" t="s">
        <v>1721</v>
      </c>
      <c r="D2184" s="18">
        <v>14</v>
      </c>
      <c r="E2184" s="22" t="s">
        <v>34</v>
      </c>
      <c r="F2184" s="43">
        <f>IF(Table2[[#This Row],[M5B]]="",Table2[[#This Row],[M5B_h]],SUM(Table2[[#This Row],[M5B_h]],Table2[[#This Row],[M5B]]))</f>
        <v>14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14</v>
      </c>
      <c r="R2184" s="14">
        <f>SUM(Table2[[#This Row],[M2B]],Table2[[#This Row],[M2B_h]])</f>
        <v>14</v>
      </c>
      <c r="S2184" s="14">
        <f>SUM(Table2[[#This Row],[M3B]],Table2[[#This Row],[M3B_h]])</f>
        <v>14</v>
      </c>
      <c r="T2184" s="14">
        <f>SUM(Table2[[#This Row],[M4B]],Table2[[#This Row],[M4B_h]])</f>
        <v>14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85" s="17" t="s">
        <v>1722</v>
      </c>
      <c r="D2185" s="18">
        <v>21</v>
      </c>
      <c r="E2185" s="22" t="s">
        <v>34</v>
      </c>
      <c r="F2185" s="43">
        <f>IF(Table2[[#This Row],[M5B]]="",Table2[[#This Row],[M5B_h]],SUM(Table2[[#This Row],[M5B_h]],Table2[[#This Row],[M5B]]))</f>
        <v>21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21</v>
      </c>
      <c r="R2185" s="14">
        <f>SUM(Table2[[#This Row],[M2B]],Table2[[#This Row],[M2B_h]])</f>
        <v>21</v>
      </c>
      <c r="S2185" s="14">
        <f>SUM(Table2[[#This Row],[M3B]],Table2[[#This Row],[M3B_h]])</f>
        <v>21</v>
      </c>
      <c r="T2185" s="14">
        <f>SUM(Table2[[#This Row],[M4B]],Table2[[#This Row],[M4B_h]])</f>
        <v>21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86" s="17" t="s">
        <v>1723</v>
      </c>
      <c r="D2186" s="18">
        <v>21</v>
      </c>
      <c r="E2186" s="22" t="s">
        <v>1724</v>
      </c>
      <c r="F2186" s="43">
        <f>IF(Table2[[#This Row],[M5B]]="",Table2[[#This Row],[M5B_h]],SUM(Table2[[#This Row],[M5B_h]],Table2[[#This Row],[M5B]]))</f>
        <v>21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21</v>
      </c>
      <c r="R2186" s="14">
        <f>SUM(Table2[[#This Row],[M2B]],Table2[[#This Row],[M2B_h]])</f>
        <v>21</v>
      </c>
      <c r="S2186" s="14">
        <f>SUM(Table2[[#This Row],[M3B]],Table2[[#This Row],[M3B_h]])</f>
        <v>21</v>
      </c>
      <c r="T2186" s="14">
        <f>SUM(Table2[[#This Row],[M4B]],Table2[[#This Row],[M4B_h]])</f>
        <v>21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87" s="23" t="s">
        <v>1725</v>
      </c>
      <c r="D2187" s="24">
        <v>28</v>
      </c>
      <c r="E2187" s="48" t="s">
        <v>11</v>
      </c>
      <c r="F2187" s="43">
        <f>IF(Table2[[#This Row],[M5B]]="",Table2[[#This Row],[M5B_h]],SUM(Table2[[#This Row],[M5B_h]],Table2[[#This Row],[M5B]]))</f>
        <v>28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28</v>
      </c>
      <c r="R2187" s="14">
        <f>SUM(Table2[[#This Row],[M2B]],Table2[[#This Row],[M2B_h]])</f>
        <v>28</v>
      </c>
      <c r="S2187" s="14">
        <f>SUM(Table2[[#This Row],[M3B]],Table2[[#This Row],[M3B_h]])</f>
        <v>28</v>
      </c>
      <c r="T2187" s="14">
        <f>SUM(Table2[[#This Row],[M4B]],Table2[[#This Row],[M4B_h]])</f>
        <v>28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88" s="17" t="s">
        <v>1726</v>
      </c>
      <c r="D2188" s="18">
        <v>0</v>
      </c>
      <c r="E2188" s="22">
        <v>48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89" s="17" t="s">
        <v>1727</v>
      </c>
      <c r="D2189" s="18">
        <v>3</v>
      </c>
      <c r="E2189" s="22" t="s">
        <v>39</v>
      </c>
      <c r="F2189" s="43">
        <f>IF(Table2[[#This Row],[M5B]]="",Table2[[#This Row],[M5B_h]],SUM(Table2[[#This Row],[M5B_h]],Table2[[#This Row],[M5B]]))</f>
        <v>3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3</v>
      </c>
      <c r="R2189" s="14">
        <f>SUM(Table2[[#This Row],[M2B]],Table2[[#This Row],[M2B_h]])</f>
        <v>3</v>
      </c>
      <c r="S2189" s="14">
        <f>SUM(Table2[[#This Row],[M3B]],Table2[[#This Row],[M3B_h]])</f>
        <v>3</v>
      </c>
      <c r="T2189" s="14">
        <f>SUM(Table2[[#This Row],[M4B]],Table2[[#This Row],[M4B_h]])</f>
        <v>3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90" s="17" t="s">
        <v>1728</v>
      </c>
      <c r="D2190" s="18">
        <v>4</v>
      </c>
      <c r="E2190" s="22" t="s">
        <v>38</v>
      </c>
      <c r="F2190" s="43">
        <f>IF(Table2[[#This Row],[M5B]]="",Table2[[#This Row],[M5B_h]],SUM(Table2[[#This Row],[M5B_h]],Table2[[#This Row],[M5B]]))</f>
        <v>4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4</v>
      </c>
      <c r="R2190" s="14">
        <f>SUM(Table2[[#This Row],[M2B]],Table2[[#This Row],[M2B_h]])</f>
        <v>4</v>
      </c>
      <c r="S2190" s="14">
        <f>SUM(Table2[[#This Row],[M3B]],Table2[[#This Row],[M3B_h]])</f>
        <v>4</v>
      </c>
      <c r="T2190" s="14">
        <f>SUM(Table2[[#This Row],[M4B]],Table2[[#This Row],[M4B_h]])</f>
        <v>4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91" s="17" t="s">
        <v>1729</v>
      </c>
      <c r="D2191" s="18">
        <v>33</v>
      </c>
      <c r="E2191" s="22" t="s">
        <v>58</v>
      </c>
      <c r="F2191" s="43">
        <f>IF(Table2[[#This Row],[M5B]]="",Table2[[#This Row],[M5B_h]],SUM(Table2[[#This Row],[M5B_h]],Table2[[#This Row],[M5B]]))</f>
        <v>33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33</v>
      </c>
      <c r="R2191" s="14">
        <f>SUM(Table2[[#This Row],[M2B]],Table2[[#This Row],[M2B_h]])</f>
        <v>33</v>
      </c>
      <c r="S2191" s="14">
        <f>SUM(Table2[[#This Row],[M3B]],Table2[[#This Row],[M3B_h]])</f>
        <v>33</v>
      </c>
      <c r="T2191" s="14">
        <f>SUM(Table2[[#This Row],[M4B]],Table2[[#This Row],[M4B_h]])</f>
        <v>33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92" s="21" t="s">
        <v>1730</v>
      </c>
      <c r="D2192" s="22">
        <v>27</v>
      </c>
      <c r="E2192" s="22" t="s">
        <v>88</v>
      </c>
      <c r="F2192" s="43">
        <f>IF(Table2[[#This Row],[M5B]]="",Table2[[#This Row],[M5B_h]],SUM(Table2[[#This Row],[M5B_h]],Table2[[#This Row],[M5B]]))</f>
        <v>27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27</v>
      </c>
      <c r="R2192" s="14">
        <f>SUM(Table2[[#This Row],[M2B]],Table2[[#This Row],[M2B_h]])</f>
        <v>27</v>
      </c>
      <c r="S2192" s="14">
        <f>SUM(Table2[[#This Row],[M3B]],Table2[[#This Row],[M3B_h]])</f>
        <v>27</v>
      </c>
      <c r="T2192" s="14">
        <f>SUM(Table2[[#This Row],[M4B]],Table2[[#This Row],[M4B_h]])</f>
        <v>27</v>
      </c>
    </row>
    <row r="2193" spans="1:20">
      <c r="A2193" s="11" t="str">
        <f>IF(Table2[[#This Row],[TT]]=0,"",ROW())</f>
        <v/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93" s="17" t="s">
        <v>1731</v>
      </c>
      <c r="D2193" s="18">
        <v>0</v>
      </c>
      <c r="E2193" s="22" t="s">
        <v>58</v>
      </c>
      <c r="F2193" s="43">
        <f>IF(Table2[[#This Row],[M5B]]="",Table2[[#This Row],[M5B_h]],SUM(Table2[[#This Row],[M5B_h]],Table2[[#This Row],[M5B]]))</f>
        <v>0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0</v>
      </c>
      <c r="R2193" s="14">
        <f>SUM(Table2[[#This Row],[M2B]],Table2[[#This Row],[M2B_h]])</f>
        <v>0</v>
      </c>
      <c r="S2193" s="14">
        <f>SUM(Table2[[#This Row],[M3B]],Table2[[#This Row],[M3B_h]])</f>
        <v>0</v>
      </c>
      <c r="T2193" s="14">
        <f>SUM(Table2[[#This Row],[M4B]],Table2[[#This Row],[M4B_h]])</f>
        <v>0</v>
      </c>
    </row>
    <row r="2194" spans="1:20">
      <c r="A2194" s="11" t="str">
        <f>IF(Table2[[#This Row],[TT]]=0,"",ROW())</f>
        <v/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94" s="17" t="s">
        <v>1732</v>
      </c>
      <c r="D2194" s="18">
        <v>0</v>
      </c>
      <c r="E2194" s="22" t="s">
        <v>39</v>
      </c>
      <c r="F2194" s="43">
        <f>IF(Table2[[#This Row],[M5B]]="",Table2[[#This Row],[M5B_h]],SUM(Table2[[#This Row],[M5B_h]],Table2[[#This Row],[M5B]]))</f>
        <v>0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0</v>
      </c>
      <c r="R2194" s="14">
        <f>SUM(Table2[[#This Row],[M2B]],Table2[[#This Row],[M2B_h]])</f>
        <v>0</v>
      </c>
      <c r="S2194" s="14">
        <f>SUM(Table2[[#This Row],[M3B]],Table2[[#This Row],[M3B_h]])</f>
        <v>0</v>
      </c>
      <c r="T2194" s="14">
        <f>SUM(Table2[[#This Row],[M4B]],Table2[[#This Row],[M4B_h]])</f>
        <v>0</v>
      </c>
    </row>
    <row r="2195" spans="1:20">
      <c r="A2195" s="11" t="str">
        <f>IF(Table2[[#This Row],[TT]]=0,"",ROW())</f>
        <v/>
      </c>
      <c r="B2195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95" s="17" t="s">
        <v>1733</v>
      </c>
      <c r="D2195" s="18">
        <v>0</v>
      </c>
      <c r="E2195" s="22" t="s">
        <v>39</v>
      </c>
      <c r="F2195" s="43">
        <f>IF(Table2[[#This Row],[M5B]]="",Table2[[#This Row],[M5B_h]],SUM(Table2[[#This Row],[M5B_h]],Table2[[#This Row],[M5B]]))</f>
        <v>0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0</v>
      </c>
      <c r="R2195" s="14">
        <f>SUM(Table2[[#This Row],[M2B]],Table2[[#This Row],[M2B_h]])</f>
        <v>0</v>
      </c>
      <c r="S2195" s="14">
        <f>SUM(Table2[[#This Row],[M3B]],Table2[[#This Row],[M3B_h]])</f>
        <v>0</v>
      </c>
      <c r="T2195" s="14">
        <f>SUM(Table2[[#This Row],[M4B]],Table2[[#This Row],[M4B_h]])</f>
        <v>0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96" s="17" t="s">
        <v>1734</v>
      </c>
      <c r="D2196" s="18">
        <v>1</v>
      </c>
      <c r="E2196" s="22" t="s">
        <v>39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97" s="17" t="s">
        <v>1735</v>
      </c>
      <c r="D2197" s="18">
        <v>2</v>
      </c>
      <c r="E2197" s="22" t="s">
        <v>39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98" s="17" t="s">
        <v>1736</v>
      </c>
      <c r="D2198" s="18">
        <v>2</v>
      </c>
      <c r="E2198" s="22" t="s">
        <v>88</v>
      </c>
      <c r="F2198" s="43">
        <f>IF(Table2[[#This Row],[M5B]]="",Table2[[#This Row],[M5B_h]],SUM(Table2[[#This Row],[M5B_h]],Table2[[#This Row],[M5B]]))</f>
        <v>2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</v>
      </c>
      <c r="R2198" s="14">
        <f>SUM(Table2[[#This Row],[M2B]],Table2[[#This Row],[M2B_h]])</f>
        <v>2</v>
      </c>
      <c r="S2198" s="14">
        <f>SUM(Table2[[#This Row],[M3B]],Table2[[#This Row],[M3B_h]])</f>
        <v>2</v>
      </c>
      <c r="T2198" s="14">
        <f>SUM(Table2[[#This Row],[M4B]],Table2[[#This Row],[M4B_h]])</f>
        <v>2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99" s="17" t="s">
        <v>1737</v>
      </c>
      <c r="D2199" s="18">
        <v>26</v>
      </c>
      <c r="E2199" s="22" t="s">
        <v>88</v>
      </c>
      <c r="F2199" s="43">
        <f>IF(Table2[[#This Row],[M5B]]="",Table2[[#This Row],[M5B_h]],SUM(Table2[[#This Row],[M5B_h]],Table2[[#This Row],[M5B]]))</f>
        <v>26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26</v>
      </c>
      <c r="R2199" s="14">
        <f>SUM(Table2[[#This Row],[M2B]],Table2[[#This Row],[M2B_h]])</f>
        <v>26</v>
      </c>
      <c r="S2199" s="14">
        <f>SUM(Table2[[#This Row],[M3B]],Table2[[#This Row],[M3B_h]])</f>
        <v>26</v>
      </c>
      <c r="T2199" s="14">
        <f>SUM(Table2[[#This Row],[M4B]],Table2[[#This Row],[M4B_h]])</f>
        <v>26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00" s="17" t="s">
        <v>1738</v>
      </c>
      <c r="D2200" s="18">
        <v>1</v>
      </c>
      <c r="E2200" s="22" t="s">
        <v>88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01" s="17" t="s">
        <v>1739</v>
      </c>
      <c r="D2201" s="18">
        <v>5</v>
      </c>
      <c r="E2201" s="22" t="s">
        <v>88</v>
      </c>
      <c r="F2201" s="43">
        <f>IF(Table2[[#This Row],[M5B]]="",Table2[[#This Row],[M5B_h]],SUM(Table2[[#This Row],[M5B_h]],Table2[[#This Row],[M5B]]))</f>
        <v>5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5</v>
      </c>
      <c r="R2201" s="14">
        <f>SUM(Table2[[#This Row],[M2B]],Table2[[#This Row],[M2B_h]])</f>
        <v>5</v>
      </c>
      <c r="S2201" s="14">
        <f>SUM(Table2[[#This Row],[M3B]],Table2[[#This Row],[M3B_h]])</f>
        <v>5</v>
      </c>
      <c r="T2201" s="14">
        <f>SUM(Table2[[#This Row],[M4B]],Table2[[#This Row],[M4B_h]])</f>
        <v>5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02" s="17" t="s">
        <v>1740</v>
      </c>
      <c r="D2202" s="18">
        <v>1</v>
      </c>
      <c r="E2202" s="22" t="s">
        <v>58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3">
        <f>IF(Table2[[#This Row],[TT]]=0,"",ROW())</f>
        <v>2203</v>
      </c>
      <c r="B2203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03" s="17" t="s">
        <v>1741</v>
      </c>
      <c r="D2203" s="18">
        <v>46</v>
      </c>
      <c r="E2203" s="22" t="s">
        <v>11</v>
      </c>
      <c r="F2203" s="43">
        <f>IF(Table2[[#This Row],[M5B]]="",Table2[[#This Row],[M5B_h]],SUM(Table2[[#This Row],[M5B_h]],Table2[[#This Row],[M5B]]))</f>
        <v>46</v>
      </c>
      <c r="H2203" s="14" t="str">
        <f>IF(Table2[[#This Row],[M1A]]="","",Table2[[#This Row],[M1A]]-Table2[[#This Row],[AWAL]])</f>
        <v/>
      </c>
      <c r="J2203" s="14" t="str">
        <f>IF(Table2[[#This Row],[M2A]]="","",SUM(Table2[[#This Row],[M2A]]-Table2[[#This Row],[M2B_h]]))</f>
        <v/>
      </c>
      <c r="K2203" s="14"/>
      <c r="L2203" s="14" t="str">
        <f>IF(Table2[[#This Row],[M3A]]="","",SUM(Table2[[#This Row],[M3A]]-Table2[[#This Row],[M3B_h]]))</f>
        <v/>
      </c>
      <c r="M2203" s="14"/>
      <c r="N2203" s="14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46</v>
      </c>
      <c r="R2203" s="14">
        <f>SUM(Table2[[#This Row],[M2B]],Table2[[#This Row],[M2B_h]])</f>
        <v>46</v>
      </c>
      <c r="S2203" s="14">
        <f>SUM(Table2[[#This Row],[M3B]],Table2[[#This Row],[M3B_h]])</f>
        <v>46</v>
      </c>
      <c r="T2203" s="14">
        <f>SUM(Table2[[#This Row],[M4B]],Table2[[#This Row],[M4B_h]])</f>
        <v>46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04" s="17" t="s">
        <v>1742</v>
      </c>
      <c r="D2204" s="18">
        <v>6</v>
      </c>
      <c r="E2204" s="22" t="s">
        <v>88</v>
      </c>
      <c r="F2204" s="43">
        <f>IF(Table2[[#This Row],[M5B]]="",Table2[[#This Row],[M5B_h]],SUM(Table2[[#This Row],[M5B_h]],Table2[[#This Row],[M5B]]))</f>
        <v>6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6</v>
      </c>
      <c r="R2204" s="14">
        <f>SUM(Table2[[#This Row],[M2B]],Table2[[#This Row],[M2B_h]])</f>
        <v>6</v>
      </c>
      <c r="S2204" s="14">
        <f>SUM(Table2[[#This Row],[M3B]],Table2[[#This Row],[M3B_h]])</f>
        <v>6</v>
      </c>
      <c r="T2204" s="14">
        <f>SUM(Table2[[#This Row],[M4B]],Table2[[#This Row],[M4B_h]])</f>
        <v>6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05" s="17" t="s">
        <v>1743</v>
      </c>
      <c r="D2205" s="18">
        <v>17</v>
      </c>
      <c r="E2205" s="22" t="s">
        <v>88</v>
      </c>
      <c r="F2205" s="43">
        <f>IF(Table2[[#This Row],[M5B]]="",Table2[[#This Row],[M5B_h]],SUM(Table2[[#This Row],[M5B_h]],Table2[[#This Row],[M5B]]))</f>
        <v>17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17</v>
      </c>
      <c r="R2205" s="14">
        <f>SUM(Table2[[#This Row],[M2B]],Table2[[#This Row],[M2B_h]])</f>
        <v>17</v>
      </c>
      <c r="S2205" s="14">
        <f>SUM(Table2[[#This Row],[M3B]],Table2[[#This Row],[M3B_h]])</f>
        <v>17</v>
      </c>
      <c r="T2205" s="14">
        <f>SUM(Table2[[#This Row],[M4B]],Table2[[#This Row],[M4B_h]])</f>
        <v>17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06" s="17" t="s">
        <v>1744</v>
      </c>
      <c r="D2206" s="18">
        <v>11</v>
      </c>
      <c r="E2206" s="22" t="s">
        <v>88</v>
      </c>
      <c r="F2206" s="43">
        <f>IF(Table2[[#This Row],[M5B]]="",Table2[[#This Row],[M5B_h]],SUM(Table2[[#This Row],[M5B_h]],Table2[[#This Row],[M5B]]))</f>
        <v>10</v>
      </c>
      <c r="G2206" s="12">
        <v>10</v>
      </c>
      <c r="H2206" s="12">
        <f>IF(Table2[[#This Row],[M1A]]="","",Table2[[#This Row],[M1A]]-Table2[[#This Row],[AWAL]])</f>
        <v>-1</v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10</v>
      </c>
      <c r="R2206" s="14">
        <f>SUM(Table2[[#This Row],[M2B]],Table2[[#This Row],[M2B_h]])</f>
        <v>10</v>
      </c>
      <c r="S2206" s="14">
        <f>SUM(Table2[[#This Row],[M3B]],Table2[[#This Row],[M3B_h]])</f>
        <v>10</v>
      </c>
      <c r="T2206" s="14">
        <f>SUM(Table2[[#This Row],[M4B]],Table2[[#This Row],[M4B_h]])</f>
        <v>10</v>
      </c>
    </row>
    <row r="2207" spans="1:20">
      <c r="A2207" s="11" t="str">
        <f>IF(Table2[[#This Row],[TT]]=0,"",ROW())</f>
        <v/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07" s="21" t="s">
        <v>1745</v>
      </c>
      <c r="D2207" s="22">
        <v>0</v>
      </c>
      <c r="E2207" s="22" t="s">
        <v>88</v>
      </c>
      <c r="F2207" s="43">
        <f>IF(Table2[[#This Row],[M5B]]="",Table2[[#This Row],[M5B_h]],SUM(Table2[[#This Row],[M5B_h]],Table2[[#This Row],[M5B]]))</f>
        <v>0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0</v>
      </c>
      <c r="R2207" s="14">
        <f>SUM(Table2[[#This Row],[M2B]],Table2[[#This Row],[M2B_h]])</f>
        <v>0</v>
      </c>
      <c r="S2207" s="14">
        <f>SUM(Table2[[#This Row],[M3B]],Table2[[#This Row],[M3B_h]])</f>
        <v>0</v>
      </c>
      <c r="T2207" s="14">
        <f>SUM(Table2[[#This Row],[M4B]],Table2[[#This Row],[M4B_h]])</f>
        <v>0</v>
      </c>
    </row>
    <row r="2208" spans="1:20">
      <c r="A2208" s="11" t="str">
        <f>IF(Table2[[#This Row],[TT]]=0,"",ROW())</f>
        <v/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08" s="17" t="s">
        <v>1746</v>
      </c>
      <c r="D2208" s="18">
        <v>0</v>
      </c>
      <c r="E2208" s="22" t="s">
        <v>88</v>
      </c>
      <c r="F2208" s="43">
        <f>IF(Table2[[#This Row],[M5B]]="",Table2[[#This Row],[M5B_h]],SUM(Table2[[#This Row],[M5B_h]],Table2[[#This Row],[M5B]]))</f>
        <v>0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0</v>
      </c>
      <c r="R2208" s="14">
        <f>SUM(Table2[[#This Row],[M2B]],Table2[[#This Row],[M2B_h]])</f>
        <v>0</v>
      </c>
      <c r="S2208" s="14">
        <f>SUM(Table2[[#This Row],[M3B]],Table2[[#This Row],[M3B_h]])</f>
        <v>0</v>
      </c>
      <c r="T2208" s="14">
        <f>SUM(Table2[[#This Row],[M4B]],Table2[[#This Row],[M4B_h]])</f>
        <v>0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09" s="17" t="s">
        <v>1747</v>
      </c>
      <c r="D2209" s="18">
        <v>10</v>
      </c>
      <c r="E2209" s="22" t="s">
        <v>88</v>
      </c>
      <c r="F2209" s="43">
        <f>IF(Table2[[#This Row],[M5B]]="",Table2[[#This Row],[M5B_h]],SUM(Table2[[#This Row],[M5B_h]],Table2[[#This Row],[M5B]]))</f>
        <v>10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10</v>
      </c>
      <c r="R2209" s="14">
        <f>SUM(Table2[[#This Row],[M2B]],Table2[[#This Row],[M2B_h]])</f>
        <v>10</v>
      </c>
      <c r="S2209" s="14">
        <f>SUM(Table2[[#This Row],[M3B]],Table2[[#This Row],[M3B_h]])</f>
        <v>10</v>
      </c>
      <c r="T2209" s="14">
        <f>SUM(Table2[[#This Row],[M4B]],Table2[[#This Row],[M4B_h]])</f>
        <v>10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10" s="17" t="s">
        <v>1748</v>
      </c>
      <c r="D2210" s="18">
        <v>6</v>
      </c>
      <c r="E2210" s="22" t="s">
        <v>88</v>
      </c>
      <c r="F2210" s="43">
        <f>IF(Table2[[#This Row],[M5B]]="",Table2[[#This Row],[M5B_h]],SUM(Table2[[#This Row],[M5B_h]],Table2[[#This Row],[M5B]]))</f>
        <v>6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6</v>
      </c>
      <c r="R2210" s="14">
        <f>SUM(Table2[[#This Row],[M2B]],Table2[[#This Row],[M2B_h]])</f>
        <v>6</v>
      </c>
      <c r="S2210" s="14">
        <f>SUM(Table2[[#This Row],[M3B]],Table2[[#This Row],[M3B_h]])</f>
        <v>6</v>
      </c>
      <c r="T2210" s="14">
        <f>SUM(Table2[[#This Row],[M4B]],Table2[[#This Row],[M4B_h]])</f>
        <v>6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11" s="17" t="s">
        <v>1749</v>
      </c>
      <c r="D2211" s="18">
        <v>1</v>
      </c>
      <c r="E2211" s="22" t="s">
        <v>88</v>
      </c>
      <c r="F2211" s="43">
        <f>IF(Table2[[#This Row],[M5B]]="",Table2[[#This Row],[M5B_h]],SUM(Table2[[#This Row],[M5B_h]],Table2[[#This Row],[M5B]]))</f>
        <v>1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</v>
      </c>
      <c r="R2211" s="14">
        <f>SUM(Table2[[#This Row],[M2B]],Table2[[#This Row],[M2B_h]])</f>
        <v>1</v>
      </c>
      <c r="S2211" s="14">
        <f>SUM(Table2[[#This Row],[M3B]],Table2[[#This Row],[M3B_h]])</f>
        <v>1</v>
      </c>
      <c r="T2211" s="14">
        <f>SUM(Table2[[#This Row],[M4B]],Table2[[#This Row],[M4B_h]])</f>
        <v>1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12" s="17" t="s">
        <v>1750</v>
      </c>
      <c r="D2212" s="18">
        <v>2</v>
      </c>
      <c r="E2212" s="22" t="s">
        <v>88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13" s="26" t="s">
        <v>1751</v>
      </c>
      <c r="D2213" s="22">
        <v>11</v>
      </c>
      <c r="E2213" s="22" t="s">
        <v>58</v>
      </c>
      <c r="F2213" s="43">
        <f>IF(Table2[[#This Row],[M5B]]="",Table2[[#This Row],[M5B_h]],SUM(Table2[[#This Row],[M5B_h]],Table2[[#This Row],[M5B]]))</f>
        <v>11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11</v>
      </c>
      <c r="R2213" s="14">
        <f>SUM(Table2[[#This Row],[M2B]],Table2[[#This Row],[M2B_h]])</f>
        <v>11</v>
      </c>
      <c r="S2213" s="14">
        <f>SUM(Table2[[#This Row],[M3B]],Table2[[#This Row],[M3B_h]])</f>
        <v>11</v>
      </c>
      <c r="T2213" s="14">
        <f>SUM(Table2[[#This Row],[M4B]],Table2[[#This Row],[M4B_h]])</f>
        <v>11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14" s="26" t="s">
        <v>1752</v>
      </c>
      <c r="D2214" s="22">
        <v>4</v>
      </c>
      <c r="E2214" s="22" t="s">
        <v>88</v>
      </c>
      <c r="F2214" s="43">
        <f>IF(Table2[[#This Row],[M5B]]="",Table2[[#This Row],[M5B_h]],SUM(Table2[[#This Row],[M5B_h]],Table2[[#This Row],[M5B]]))</f>
        <v>4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4</v>
      </c>
      <c r="R2214" s="14">
        <f>SUM(Table2[[#This Row],[M2B]],Table2[[#This Row],[M2B_h]])</f>
        <v>4</v>
      </c>
      <c r="S2214" s="14">
        <f>SUM(Table2[[#This Row],[M3B]],Table2[[#This Row],[M3B_h]])</f>
        <v>4</v>
      </c>
      <c r="T2214" s="14">
        <f>SUM(Table2[[#This Row],[M4B]],Table2[[#This Row],[M4B_h]])</f>
        <v>4</v>
      </c>
    </row>
    <row r="2215" spans="1:20">
      <c r="A2215" s="11" t="str">
        <f>IF(Table2[[#This Row],[TT]]=0,"",ROW())</f>
        <v/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15" s="17" t="s">
        <v>4322</v>
      </c>
      <c r="D2215" s="18">
        <v>0</v>
      </c>
      <c r="E2215" s="22" t="s">
        <v>58</v>
      </c>
      <c r="F2215" s="43">
        <f>IF(Table2[[#This Row],[M5B]]="",Table2[[#This Row],[M5B_h]],SUM(Table2[[#This Row],[M5B_h]],Table2[[#This Row],[M5B]]))</f>
        <v>0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0</v>
      </c>
      <c r="R2215" s="14">
        <f>SUM(Table2[[#This Row],[M2B]],Table2[[#This Row],[M2B_h]])</f>
        <v>0</v>
      </c>
      <c r="S2215" s="14">
        <f>SUM(Table2[[#This Row],[M3B]],Table2[[#This Row],[M3B_h]])</f>
        <v>0</v>
      </c>
      <c r="T2215" s="14">
        <f>SUM(Table2[[#This Row],[M4B]],Table2[[#This Row],[M4B_h]])</f>
        <v>0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16" s="26" t="s">
        <v>1753</v>
      </c>
      <c r="D2216" s="22">
        <v>13</v>
      </c>
      <c r="E2216" s="22" t="s">
        <v>58</v>
      </c>
      <c r="F2216" s="43">
        <f>IF(Table2[[#This Row],[M5B]]="",Table2[[#This Row],[M5B_h]],SUM(Table2[[#This Row],[M5B_h]],Table2[[#This Row],[M5B]]))</f>
        <v>13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13</v>
      </c>
      <c r="R2216" s="14">
        <f>SUM(Table2[[#This Row],[M2B]],Table2[[#This Row],[M2B_h]])</f>
        <v>13</v>
      </c>
      <c r="S2216" s="14">
        <f>SUM(Table2[[#This Row],[M3B]],Table2[[#This Row],[M3B_h]])</f>
        <v>13</v>
      </c>
      <c r="T2216" s="14">
        <f>SUM(Table2[[#This Row],[M4B]],Table2[[#This Row],[M4B_h]])</f>
        <v>13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17" s="26" t="s">
        <v>1754</v>
      </c>
      <c r="D2217" s="22">
        <v>16</v>
      </c>
      <c r="E2217" s="22" t="s">
        <v>88</v>
      </c>
      <c r="F2217" s="43">
        <f>IF(Table2[[#This Row],[M5B]]="",Table2[[#This Row],[M5B_h]],SUM(Table2[[#This Row],[M5B_h]],Table2[[#This Row],[M5B]]))</f>
        <v>16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16</v>
      </c>
      <c r="R2217" s="14">
        <f>SUM(Table2[[#This Row],[M2B]],Table2[[#This Row],[M2B_h]])</f>
        <v>16</v>
      </c>
      <c r="S2217" s="14">
        <f>SUM(Table2[[#This Row],[M3B]],Table2[[#This Row],[M3B_h]])</f>
        <v>16</v>
      </c>
      <c r="T2217" s="14">
        <f>SUM(Table2[[#This Row],[M4B]],Table2[[#This Row],[M4B_h]])</f>
        <v>16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18" s="21" t="s">
        <v>1755</v>
      </c>
      <c r="D2218" s="22">
        <v>4</v>
      </c>
      <c r="E2218" s="22" t="s">
        <v>88</v>
      </c>
      <c r="F2218" s="43">
        <f>IF(Table2[[#This Row],[M5B]]="",Table2[[#This Row],[M5B_h]],SUM(Table2[[#This Row],[M5B_h]],Table2[[#This Row],[M5B]]))</f>
        <v>4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4</v>
      </c>
      <c r="R2218" s="14">
        <f>SUM(Table2[[#This Row],[M2B]],Table2[[#This Row],[M2B_h]])</f>
        <v>4</v>
      </c>
      <c r="S2218" s="14">
        <f>SUM(Table2[[#This Row],[M3B]],Table2[[#This Row],[M3B_h]])</f>
        <v>4</v>
      </c>
      <c r="T2218" s="14">
        <f>SUM(Table2[[#This Row],[M4B]],Table2[[#This Row],[M4B_h]])</f>
        <v>4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19" s="21" t="s">
        <v>1756</v>
      </c>
      <c r="D2219" s="22">
        <v>1</v>
      </c>
      <c r="E2219" s="22" t="s">
        <v>39</v>
      </c>
      <c r="F2219" s="43">
        <f>IF(Table2[[#This Row],[M5B]]="",Table2[[#This Row],[M5B_h]],SUM(Table2[[#This Row],[M5B_h]],Table2[[#This Row],[M5B]]))</f>
        <v>1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</v>
      </c>
      <c r="R2219" s="14">
        <f>SUM(Table2[[#This Row],[M2B]],Table2[[#This Row],[M2B_h]])</f>
        <v>1</v>
      </c>
      <c r="S2219" s="14">
        <f>SUM(Table2[[#This Row],[M3B]],Table2[[#This Row],[M3B_h]])</f>
        <v>1</v>
      </c>
      <c r="T2219" s="14">
        <f>SUM(Table2[[#This Row],[M4B]],Table2[[#This Row],[M4B_h]])</f>
        <v>1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20" s="17" t="s">
        <v>1757</v>
      </c>
      <c r="D2220" s="18">
        <v>0</v>
      </c>
      <c r="E2220" s="22" t="s">
        <v>88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21" s="21" t="s">
        <v>1758</v>
      </c>
      <c r="D2221" s="22">
        <v>4</v>
      </c>
      <c r="E2221" s="22" t="s">
        <v>58</v>
      </c>
      <c r="F2221" s="43">
        <f>IF(Table2[[#This Row],[M5B]]="",Table2[[#This Row],[M5B_h]],SUM(Table2[[#This Row],[M5B_h]],Table2[[#This Row],[M5B]]))</f>
        <v>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4</v>
      </c>
      <c r="R2221" s="14">
        <f>SUM(Table2[[#This Row],[M2B]],Table2[[#This Row],[M2B_h]])</f>
        <v>4</v>
      </c>
      <c r="S2221" s="14">
        <f>SUM(Table2[[#This Row],[M3B]],Table2[[#This Row],[M3B_h]])</f>
        <v>4</v>
      </c>
      <c r="T2221" s="14">
        <f>SUM(Table2[[#This Row],[M4B]],Table2[[#This Row],[M4B_h]])</f>
        <v>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22" s="21" t="s">
        <v>1759</v>
      </c>
      <c r="D2222" s="22">
        <v>1</v>
      </c>
      <c r="E2222" s="22" t="s">
        <v>58</v>
      </c>
      <c r="F2222" s="43">
        <f>IF(Table2[[#This Row],[M5B]]="",Table2[[#This Row],[M5B_h]],SUM(Table2[[#This Row],[M5B_h]],Table2[[#This Row],[M5B]]))</f>
        <v>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</v>
      </c>
      <c r="R2222" s="14">
        <f>SUM(Table2[[#This Row],[M2B]],Table2[[#This Row],[M2B_h]])</f>
        <v>1</v>
      </c>
      <c r="S2222" s="14">
        <f>SUM(Table2[[#This Row],[M3B]],Table2[[#This Row],[M3B_h]])</f>
        <v>1</v>
      </c>
      <c r="T2222" s="14">
        <f>SUM(Table2[[#This Row],[M4B]],Table2[[#This Row],[M4B_h]])</f>
        <v>1</v>
      </c>
    </row>
    <row r="2223" spans="1:20">
      <c r="A2223" s="11" t="str">
        <f>IF(Table2[[#This Row],[TT]]=0,"",ROW())</f>
        <v/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23" s="17" t="s">
        <v>1760</v>
      </c>
      <c r="D2223" s="18">
        <v>0</v>
      </c>
      <c r="E2223" s="22" t="s">
        <v>256</v>
      </c>
      <c r="F2223" s="43">
        <f>IF(Table2[[#This Row],[M5B]]="",Table2[[#This Row],[M5B_h]],SUM(Table2[[#This Row],[M5B_h]],Table2[[#This Row],[M5B]]))</f>
        <v>0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0</v>
      </c>
      <c r="R2223" s="14">
        <f>SUM(Table2[[#This Row],[M2B]],Table2[[#This Row],[M2B_h]])</f>
        <v>0</v>
      </c>
      <c r="S2223" s="14">
        <f>SUM(Table2[[#This Row],[M3B]],Table2[[#This Row],[M3B_h]])</f>
        <v>0</v>
      </c>
      <c r="T2223" s="14">
        <f>SUM(Table2[[#This Row],[M4B]],Table2[[#This Row],[M4B_h]])</f>
        <v>0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24" s="21" t="s">
        <v>1761</v>
      </c>
      <c r="D2224" s="22">
        <v>2</v>
      </c>
      <c r="E2224" s="22" t="s">
        <v>103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25" s="17" t="s">
        <v>1762</v>
      </c>
      <c r="D2225" s="18">
        <v>4</v>
      </c>
      <c r="E2225" s="22" t="s">
        <v>52</v>
      </c>
      <c r="F2225" s="43">
        <f>IF(Table2[[#This Row],[M5B]]="",Table2[[#This Row],[M5B_h]],SUM(Table2[[#This Row],[M5B_h]],Table2[[#This Row],[M5B]]))</f>
        <v>4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4</v>
      </c>
      <c r="R2225" s="14">
        <f>SUM(Table2[[#This Row],[M2B]],Table2[[#This Row],[M2B_h]])</f>
        <v>4</v>
      </c>
      <c r="S2225" s="14">
        <f>SUM(Table2[[#This Row],[M3B]],Table2[[#This Row],[M3B_h]])</f>
        <v>4</v>
      </c>
      <c r="T2225" s="14">
        <f>SUM(Table2[[#This Row],[M4B]],Table2[[#This Row],[M4B_h]])</f>
        <v>4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26" s="17" t="s">
        <v>1763</v>
      </c>
      <c r="D2226" s="18">
        <v>5</v>
      </c>
      <c r="E2226" s="22" t="s">
        <v>103</v>
      </c>
      <c r="F2226" s="43">
        <f>IF(Table2[[#This Row],[M5B]]="",Table2[[#This Row],[M5B_h]],SUM(Table2[[#This Row],[M5B_h]],Table2[[#This Row],[M5B]]))</f>
        <v>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5</v>
      </c>
      <c r="R2226" s="14">
        <f>SUM(Table2[[#This Row],[M2B]],Table2[[#This Row],[M2B_h]])</f>
        <v>5</v>
      </c>
      <c r="S2226" s="14">
        <f>SUM(Table2[[#This Row],[M3B]],Table2[[#This Row],[M3B_h]])</f>
        <v>5</v>
      </c>
      <c r="T2226" s="14">
        <f>SUM(Table2[[#This Row],[M4B]],Table2[[#This Row],[M4B_h]])</f>
        <v>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27" s="17" t="s">
        <v>3125</v>
      </c>
      <c r="D2227" s="18">
        <v>2</v>
      </c>
      <c r="E2227" s="22" t="s">
        <v>1569</v>
      </c>
      <c r="F2227" s="43">
        <f>IF(Table2[[#This Row],[M5B]]="",Table2[[#This Row],[M5B_h]],SUM(Table2[[#This Row],[M5B_h]],Table2[[#This Row],[M5B]]))</f>
        <v>2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</v>
      </c>
      <c r="R2227" s="14">
        <f>SUM(Table2[[#This Row],[M2B]],Table2[[#This Row],[M2B_h]])</f>
        <v>2</v>
      </c>
      <c r="S2227" s="14">
        <f>SUM(Table2[[#This Row],[M3B]],Table2[[#This Row],[M3B_h]])</f>
        <v>2</v>
      </c>
      <c r="T2227" s="14">
        <f>SUM(Table2[[#This Row],[M4B]],Table2[[#This Row],[M4B_h]])</f>
        <v>2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28" s="21" t="s">
        <v>1764</v>
      </c>
      <c r="D2228" s="22">
        <v>3</v>
      </c>
      <c r="E2228" s="22" t="s">
        <v>39</v>
      </c>
      <c r="F2228" s="43">
        <f>IF(Table2[[#This Row],[M5B]]="",Table2[[#This Row],[M5B_h]],SUM(Table2[[#This Row],[M5B_h]],Table2[[#This Row],[M5B]]))</f>
        <v>3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3</v>
      </c>
      <c r="R2228" s="14">
        <f>SUM(Table2[[#This Row],[M2B]],Table2[[#This Row],[M2B_h]])</f>
        <v>3</v>
      </c>
      <c r="S2228" s="14">
        <f>SUM(Table2[[#This Row],[M3B]],Table2[[#This Row],[M3B_h]])</f>
        <v>3</v>
      </c>
      <c r="T2228" s="14">
        <f>SUM(Table2[[#This Row],[M4B]],Table2[[#This Row],[M4B_h]])</f>
        <v>3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pcpb22</v>
      </c>
      <c r="C2229" s="17" t="s">
        <v>1765</v>
      </c>
      <c r="D2229" s="18">
        <v>17</v>
      </c>
      <c r="E2229" s="22" t="s">
        <v>39</v>
      </c>
      <c r="F2229" s="43">
        <f>IF(Table2[[#This Row],[M5B]]="",Table2[[#This Row],[M5B_h]],SUM(Table2[[#This Row],[M5B_h]],Table2[[#This Row],[M5B]]))</f>
        <v>17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17</v>
      </c>
      <c r="R2229" s="14">
        <f>SUM(Table2[[#This Row],[M2B]],Table2[[#This Row],[M2B_h]])</f>
        <v>17</v>
      </c>
      <c r="S2229" s="14">
        <f>SUM(Table2[[#This Row],[M3B]],Table2[[#This Row],[M3B_h]])</f>
        <v>17</v>
      </c>
      <c r="T2229" s="14">
        <f>SUM(Table2[[#This Row],[M4B]],Table2[[#This Row],[M4B_h]])</f>
        <v>17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30" s="17" t="s">
        <v>1766</v>
      </c>
      <c r="D2230" s="18">
        <v>2</v>
      </c>
      <c r="E2230" s="22" t="s">
        <v>2638</v>
      </c>
      <c r="F2230" s="43">
        <f>IF(Table2[[#This Row],[M5B]]="",Table2[[#This Row],[M5B_h]],SUM(Table2[[#This Row],[M5B_h]],Table2[[#This Row],[M5B]]))</f>
        <v>2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</v>
      </c>
      <c r="R2230" s="14">
        <f>SUM(Table2[[#This Row],[M2B]],Table2[[#This Row],[M2B_h]])</f>
        <v>2</v>
      </c>
      <c r="S2230" s="14">
        <f>SUM(Table2[[#This Row],[M3B]],Table2[[#This Row],[M3B_h]])</f>
        <v>2</v>
      </c>
      <c r="T2230" s="14">
        <f>SUM(Table2[[#This Row],[M4B]],Table2[[#This Row],[M4B_h]])</f>
        <v>2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31" s="17" t="s">
        <v>1767</v>
      </c>
      <c r="D2231" s="18">
        <v>2</v>
      </c>
      <c r="E2231" s="22" t="s">
        <v>63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32" s="17" t="s">
        <v>1768</v>
      </c>
      <c r="D2232" s="18">
        <v>2</v>
      </c>
      <c r="E2232" s="22" t="s">
        <v>39</v>
      </c>
      <c r="F2232" s="43">
        <f>IF(Table2[[#This Row],[M5B]]="",Table2[[#This Row],[M5B_h]],SUM(Table2[[#This Row],[M5B_h]],Table2[[#This Row],[M5B]]))</f>
        <v>2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2</v>
      </c>
      <c r="R2232" s="14">
        <f>SUM(Table2[[#This Row],[M2B]],Table2[[#This Row],[M2B_h]])</f>
        <v>2</v>
      </c>
      <c r="S2232" s="14">
        <f>SUM(Table2[[#This Row],[M3B]],Table2[[#This Row],[M3B_h]])</f>
        <v>2</v>
      </c>
      <c r="T2232" s="14">
        <f>SUM(Table2[[#This Row],[M4B]],Table2[[#This Row],[M4B_h]])</f>
        <v>2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33" s="17" t="s">
        <v>1769</v>
      </c>
      <c r="D2233" s="18">
        <v>3</v>
      </c>
      <c r="E2233" s="22" t="s">
        <v>66</v>
      </c>
      <c r="F2233" s="43">
        <f>IF(Table2[[#This Row],[M5B]]="",Table2[[#This Row],[M5B_h]],SUM(Table2[[#This Row],[M5B_h]],Table2[[#This Row],[M5B]]))</f>
        <v>3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3</v>
      </c>
      <c r="R2233" s="14">
        <f>SUM(Table2[[#This Row],[M2B]],Table2[[#This Row],[M2B_h]])</f>
        <v>3</v>
      </c>
      <c r="S2233" s="14">
        <f>SUM(Table2[[#This Row],[M3B]],Table2[[#This Row],[M3B_h]])</f>
        <v>3</v>
      </c>
      <c r="T2233" s="14">
        <f>SUM(Table2[[#This Row],[M4B]],Table2[[#This Row],[M4B_h]])</f>
        <v>3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34" s="17" t="s">
        <v>1770</v>
      </c>
      <c r="D2234" s="18">
        <v>3</v>
      </c>
      <c r="E2234" s="22" t="s">
        <v>63</v>
      </c>
      <c r="F2234" s="43">
        <f>IF(Table2[[#This Row],[M5B]]="",Table2[[#This Row],[M5B_h]],SUM(Table2[[#This Row],[M5B_h]],Table2[[#This Row],[M5B]]))</f>
        <v>3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3</v>
      </c>
      <c r="R2234" s="14">
        <f>SUM(Table2[[#This Row],[M2B]],Table2[[#This Row],[M2B_h]])</f>
        <v>3</v>
      </c>
      <c r="S2234" s="14">
        <f>SUM(Table2[[#This Row],[M3B]],Table2[[#This Row],[M3B_h]])</f>
        <v>3</v>
      </c>
      <c r="T2234" s="14">
        <f>SUM(Table2[[#This Row],[M4B]],Table2[[#This Row],[M4B_h]])</f>
        <v>3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35" s="17" t="s">
        <v>1771</v>
      </c>
      <c r="D2235" s="18">
        <v>5</v>
      </c>
      <c r="E2235" s="22" t="s">
        <v>803</v>
      </c>
      <c r="F2235" s="43">
        <f>IF(Table2[[#This Row],[M5B]]="",Table2[[#This Row],[M5B_h]],SUM(Table2[[#This Row],[M5B_h]],Table2[[#This Row],[M5B]]))</f>
        <v>5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5</v>
      </c>
      <c r="R2235" s="14">
        <f>SUM(Table2[[#This Row],[M2B]],Table2[[#This Row],[M2B_h]])</f>
        <v>5</v>
      </c>
      <c r="S2235" s="14">
        <f>SUM(Table2[[#This Row],[M3B]],Table2[[#This Row],[M3B_h]])</f>
        <v>5</v>
      </c>
      <c r="T2235" s="14">
        <f>SUM(Table2[[#This Row],[M4B]],Table2[[#This Row],[M4B_h]])</f>
        <v>5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36" s="17" t="s">
        <v>1772</v>
      </c>
      <c r="D2236" s="18">
        <v>7</v>
      </c>
      <c r="E2236" s="22" t="s">
        <v>103</v>
      </c>
      <c r="F2236" s="43">
        <f>IF(Table2[[#This Row],[M5B]]="",Table2[[#This Row],[M5B_h]],SUM(Table2[[#This Row],[M5B_h]],Table2[[#This Row],[M5B]]))</f>
        <v>7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7</v>
      </c>
      <c r="R2236" s="14">
        <f>SUM(Table2[[#This Row],[M2B]],Table2[[#This Row],[M2B_h]])</f>
        <v>7</v>
      </c>
      <c r="S2236" s="14">
        <f>SUM(Table2[[#This Row],[M3B]],Table2[[#This Row],[M3B_h]])</f>
        <v>7</v>
      </c>
      <c r="T2236" s="14">
        <f>SUM(Table2[[#This Row],[M4B]],Table2[[#This Row],[M4B_h]])</f>
        <v>7</v>
      </c>
    </row>
    <row r="2237" spans="1:20">
      <c r="A2237" s="11" t="str">
        <f>IF(Table2[[#This Row],[TT]]=0,"",ROW())</f>
        <v/>
      </c>
      <c r="B2237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37" s="17" t="s">
        <v>1773</v>
      </c>
      <c r="D2237" s="18">
        <v>0</v>
      </c>
      <c r="E2237" s="22" t="s">
        <v>88</v>
      </c>
      <c r="F2237" s="43">
        <f>IF(Table2[[#This Row],[M5B]]="",Table2[[#This Row],[M5B_h]],SUM(Table2[[#This Row],[M5B_h]],Table2[[#This Row],[M5B]]))</f>
        <v>0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0</v>
      </c>
      <c r="R2237" s="14">
        <f>SUM(Table2[[#This Row],[M2B]],Table2[[#This Row],[M2B_h]])</f>
        <v>0</v>
      </c>
      <c r="S2237" s="14">
        <f>SUM(Table2[[#This Row],[M3B]],Table2[[#This Row],[M3B_h]])</f>
        <v>0</v>
      </c>
      <c r="T2237" s="14">
        <f>SUM(Table2[[#This Row],[M4B]],Table2[[#This Row],[M4B_h]])</f>
        <v>0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38" s="17" t="s">
        <v>1774</v>
      </c>
      <c r="D2238" s="18">
        <v>24</v>
      </c>
      <c r="E2238" s="22" t="s">
        <v>43</v>
      </c>
      <c r="F2238" s="43">
        <f>IF(Table2[[#This Row],[M5B]]="",Table2[[#This Row],[M5B_h]],SUM(Table2[[#This Row],[M5B_h]],Table2[[#This Row],[M5B]]))</f>
        <v>24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24</v>
      </c>
      <c r="R2238" s="14">
        <f>SUM(Table2[[#This Row],[M2B]],Table2[[#This Row],[M2B_h]])</f>
        <v>24</v>
      </c>
      <c r="S2238" s="14">
        <f>SUM(Table2[[#This Row],[M3B]],Table2[[#This Row],[M3B_h]])</f>
        <v>24</v>
      </c>
      <c r="T2238" s="14">
        <f>SUM(Table2[[#This Row],[M4B]],Table2[[#This Row],[M4B_h]])</f>
        <v>24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39" s="17" t="s">
        <v>1775</v>
      </c>
      <c r="D2239" s="18">
        <v>19</v>
      </c>
      <c r="E2239" s="22" t="s">
        <v>1433</v>
      </c>
      <c r="F2239" s="43">
        <f>IF(Table2[[#This Row],[M5B]]="",Table2[[#This Row],[M5B_h]],SUM(Table2[[#This Row],[M5B_h]],Table2[[#This Row],[M5B]]))</f>
        <v>19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19</v>
      </c>
      <c r="R2239" s="14">
        <f>SUM(Table2[[#This Row],[M2B]],Table2[[#This Row],[M2B_h]])</f>
        <v>19</v>
      </c>
      <c r="S2239" s="14">
        <f>SUM(Table2[[#This Row],[M3B]],Table2[[#This Row],[M3B_h]])</f>
        <v>19</v>
      </c>
      <c r="T2239" s="14">
        <f>SUM(Table2[[#This Row],[M4B]],Table2[[#This Row],[M4B_h]])</f>
        <v>19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40" s="17" t="s">
        <v>1776</v>
      </c>
      <c r="D2240" s="18">
        <v>2</v>
      </c>
      <c r="E2240" s="22" t="s">
        <v>1777</v>
      </c>
      <c r="F2240" s="43">
        <f>IF(Table2[[#This Row],[M5B]]="",Table2[[#This Row],[M5B_h]],SUM(Table2[[#This Row],[M5B_h]],Table2[[#This Row],[M5B]]))</f>
        <v>2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</v>
      </c>
      <c r="R2240" s="14">
        <f>SUM(Table2[[#This Row],[M2B]],Table2[[#This Row],[M2B_h]])</f>
        <v>2</v>
      </c>
      <c r="S2240" s="14">
        <f>SUM(Table2[[#This Row],[M3B]],Table2[[#This Row],[M3B_h]])</f>
        <v>2</v>
      </c>
      <c r="T2240" s="14">
        <f>SUM(Table2[[#This Row],[M4B]],Table2[[#This Row],[M4B_h]])</f>
        <v>2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41" s="17" t="s">
        <v>1778</v>
      </c>
      <c r="D2241" s="18">
        <v>3</v>
      </c>
      <c r="E2241" s="22" t="s">
        <v>39</v>
      </c>
      <c r="F2241" s="43">
        <f>IF(Table2[[#This Row],[M5B]]="",Table2[[#This Row],[M5B_h]],SUM(Table2[[#This Row],[M5B_h]],Table2[[#This Row],[M5B]]))</f>
        <v>3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3</v>
      </c>
      <c r="R2241" s="14">
        <f>SUM(Table2[[#This Row],[M2B]],Table2[[#This Row],[M2B_h]])</f>
        <v>3</v>
      </c>
      <c r="S2241" s="14">
        <f>SUM(Table2[[#This Row],[M3B]],Table2[[#This Row],[M3B_h]])</f>
        <v>3</v>
      </c>
      <c r="T2241" s="14">
        <f>SUM(Table2[[#This Row],[M4B]],Table2[[#This Row],[M4B_h]])</f>
        <v>3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42" s="17" t="s">
        <v>1779</v>
      </c>
      <c r="D2242" s="18">
        <v>3</v>
      </c>
      <c r="E2242" s="22">
        <v>96</v>
      </c>
      <c r="F2242" s="43">
        <f>IF(Table2[[#This Row],[M5B]]="",Table2[[#This Row],[M5B_h]],SUM(Table2[[#This Row],[M5B_h]],Table2[[#This Row],[M5B]]))</f>
        <v>3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3</v>
      </c>
      <c r="R2242" s="14">
        <f>SUM(Table2[[#This Row],[M2B]],Table2[[#This Row],[M2B_h]])</f>
        <v>3</v>
      </c>
      <c r="S2242" s="14">
        <f>SUM(Table2[[#This Row],[M3B]],Table2[[#This Row],[M3B_h]])</f>
        <v>3</v>
      </c>
      <c r="T2242" s="14">
        <f>SUM(Table2[[#This Row],[M4B]],Table2[[#This Row],[M4B_h]])</f>
        <v>3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43" s="17" t="s">
        <v>1780</v>
      </c>
      <c r="D2243" s="18">
        <v>6</v>
      </c>
      <c r="E2243" s="22" t="s">
        <v>43</v>
      </c>
      <c r="F2243" s="43">
        <f>IF(Table2[[#This Row],[M5B]]="",Table2[[#This Row],[M5B_h]],SUM(Table2[[#This Row],[M5B_h]],Table2[[#This Row],[M5B]]))</f>
        <v>6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6</v>
      </c>
      <c r="R2243" s="14">
        <f>SUM(Table2[[#This Row],[M2B]],Table2[[#This Row],[M2B_h]])</f>
        <v>6</v>
      </c>
      <c r="S2243" s="14">
        <f>SUM(Table2[[#This Row],[M3B]],Table2[[#This Row],[M3B_h]])</f>
        <v>6</v>
      </c>
      <c r="T2243" s="14">
        <f>SUM(Table2[[#This Row],[M4B]],Table2[[#This Row],[M4B_h]])</f>
        <v>6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44" s="17" t="s">
        <v>1781</v>
      </c>
      <c r="D2244" s="18">
        <v>4</v>
      </c>
      <c r="E2244" s="22" t="s">
        <v>39</v>
      </c>
      <c r="F2244" s="43">
        <f>IF(Table2[[#This Row],[M5B]]="",Table2[[#This Row],[M5B_h]],SUM(Table2[[#This Row],[M5B_h]],Table2[[#This Row],[M5B]]))</f>
        <v>4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4</v>
      </c>
      <c r="R2244" s="14">
        <f>SUM(Table2[[#This Row],[M2B]],Table2[[#This Row],[M2B_h]])</f>
        <v>4</v>
      </c>
      <c r="S2244" s="14">
        <f>SUM(Table2[[#This Row],[M3B]],Table2[[#This Row],[M3B_h]])</f>
        <v>4</v>
      </c>
      <c r="T2244" s="14">
        <f>SUM(Table2[[#This Row],[M4B]],Table2[[#This Row],[M4B_h]])</f>
        <v>4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45" s="17" t="s">
        <v>1782</v>
      </c>
      <c r="D2245" s="18">
        <v>2</v>
      </c>
      <c r="E2245" s="22" t="s">
        <v>39</v>
      </c>
      <c r="F2245" s="43">
        <f>IF(Table2[[#This Row],[M5B]]="",Table2[[#This Row],[M5B_h]],SUM(Table2[[#This Row],[M5B_h]],Table2[[#This Row],[M5B]]))</f>
        <v>2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</v>
      </c>
      <c r="R2245" s="14">
        <f>SUM(Table2[[#This Row],[M2B]],Table2[[#This Row],[M2B_h]])</f>
        <v>2</v>
      </c>
      <c r="S2245" s="14">
        <f>SUM(Table2[[#This Row],[M3B]],Table2[[#This Row],[M3B_h]])</f>
        <v>2</v>
      </c>
      <c r="T2245" s="14">
        <f>SUM(Table2[[#This Row],[M4B]],Table2[[#This Row],[M4B_h]])</f>
        <v>2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46" s="17" t="s">
        <v>1783</v>
      </c>
      <c r="D2246" s="18">
        <v>1</v>
      </c>
      <c r="E2246" s="22" t="s">
        <v>39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47" s="17" t="s">
        <v>1784</v>
      </c>
      <c r="D2247" s="18">
        <v>4</v>
      </c>
      <c r="E2247" s="22" t="s">
        <v>58</v>
      </c>
      <c r="F2247" s="43">
        <f>IF(Table2[[#This Row],[M5B]]="",Table2[[#This Row],[M5B_h]],SUM(Table2[[#This Row],[M5B_h]],Table2[[#This Row],[M5B]]))</f>
        <v>4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4</v>
      </c>
      <c r="R2247" s="14">
        <f>SUM(Table2[[#This Row],[M2B]],Table2[[#This Row],[M2B_h]])</f>
        <v>4</v>
      </c>
      <c r="S2247" s="14">
        <f>SUM(Table2[[#This Row],[M3B]],Table2[[#This Row],[M3B_h]])</f>
        <v>4</v>
      </c>
      <c r="T2247" s="14">
        <f>SUM(Table2[[#This Row],[M4B]],Table2[[#This Row],[M4B_h]])</f>
        <v>4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pcr64</v>
      </c>
      <c r="C2248" s="17" t="s">
        <v>1785</v>
      </c>
      <c r="D2248" s="18">
        <v>4</v>
      </c>
      <c r="E2248" s="22" t="s">
        <v>803</v>
      </c>
      <c r="F2248" s="43">
        <f>IF(Table2[[#This Row],[M5B]]="",Table2[[#This Row],[M5B_h]],SUM(Table2[[#This Row],[M5B_h]],Table2[[#This Row],[M5B]]))</f>
        <v>4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4</v>
      </c>
      <c r="R2248" s="14">
        <f>SUM(Table2[[#This Row],[M2B]],Table2[[#This Row],[M2B_h]])</f>
        <v>4</v>
      </c>
      <c r="S2248" s="14">
        <f>SUM(Table2[[#This Row],[M3B]],Table2[[#This Row],[M3B_h]])</f>
        <v>4</v>
      </c>
      <c r="T2248" s="14">
        <f>SUM(Table2[[#This Row],[M4B]],Table2[[#This Row],[M4B_h]])</f>
        <v>4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49" s="17" t="s">
        <v>3126</v>
      </c>
      <c r="D2249" s="18">
        <v>1</v>
      </c>
      <c r="E2249" s="22" t="s">
        <v>3378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50" s="17" t="s">
        <v>3127</v>
      </c>
      <c r="D2250" s="18">
        <v>1</v>
      </c>
      <c r="E2250" s="22" t="s">
        <v>3378</v>
      </c>
      <c r="F2250" s="43">
        <f>IF(Table2[[#This Row],[M5B]]="",Table2[[#This Row],[M5B_h]],SUM(Table2[[#This Row],[M5B_h]],Table2[[#This Row],[M5B]]))</f>
        <v>1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</v>
      </c>
      <c r="R2250" s="14">
        <f>SUM(Table2[[#This Row],[M2B]],Table2[[#This Row],[M2B_h]])</f>
        <v>1</v>
      </c>
      <c r="S2250" s="14">
        <f>SUM(Table2[[#This Row],[M3B]],Table2[[#This Row],[M3B_h]])</f>
        <v>1</v>
      </c>
      <c r="T2250" s="14">
        <f>SUM(Table2[[#This Row],[M4B]],Table2[[#This Row],[M4B_h]])</f>
        <v>1</v>
      </c>
    </row>
    <row r="2251" spans="1:20">
      <c r="A2251" s="11" t="str">
        <f>IF(Table2[[#This Row],[TT]]=0,"",ROW())</f>
        <v/>
      </c>
      <c r="B2251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51" s="21" t="s">
        <v>4367</v>
      </c>
      <c r="D2251" s="22">
        <v>0</v>
      </c>
      <c r="E2251" s="22" t="s">
        <v>2635</v>
      </c>
      <c r="F2251" s="43">
        <f>IF(Table2[[#This Row],[M5B]]="",Table2[[#This Row],[M5B_h]],SUM(Table2[[#This Row],[M5B_h]],Table2[[#This Row],[M5B]]))</f>
        <v>0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0</v>
      </c>
      <c r="R2251" s="14">
        <f>SUM(Table2[[#This Row],[M2B]],Table2[[#This Row],[M2B_h]])</f>
        <v>0</v>
      </c>
      <c r="S2251" s="14">
        <f>SUM(Table2[[#This Row],[M3B]],Table2[[#This Row],[M3B_h]])</f>
        <v>0</v>
      </c>
      <c r="T2251" s="14">
        <f>SUM(Table2[[#This Row],[M4B]],Table2[[#This Row],[M4B_h]])</f>
        <v>0</v>
      </c>
    </row>
    <row r="2252" spans="1:20">
      <c r="A2252" s="13" t="str">
        <f>IF(Table2[[#This Row],[TT]]=0,"",ROW())</f>
        <v/>
      </c>
      <c r="B2252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52" s="16" t="s">
        <v>2766</v>
      </c>
      <c r="D2252" s="25">
        <v>0</v>
      </c>
      <c r="E2252" s="47" t="s">
        <v>2635</v>
      </c>
      <c r="F2252" s="43">
        <f>IF(Table2[[#This Row],[M5B]]="",Table2[[#This Row],[M5B_h]],SUM(Table2[[#This Row],[M5B_h]],Table2[[#This Row],[M5B]]))</f>
        <v>0</v>
      </c>
      <c r="H2252" s="14" t="str">
        <f>IF(Table2[[#This Row],[M1A]]="","",Table2[[#This Row],[M1A]]-Table2[[#This Row],[AWAL]])</f>
        <v/>
      </c>
      <c r="J2252" s="14" t="str">
        <f>IF(Table2[[#This Row],[M2A]]="","",SUM(Table2[[#This Row],[M2A]]-Table2[[#This Row],[M2B_h]]))</f>
        <v/>
      </c>
      <c r="L2252" s="14" t="str">
        <f>IF(Table2[[#This Row],[M3A]]="","",SUM(Table2[[#This Row],[M3A]]-Table2[[#This Row],[M3B_h]]))</f>
        <v/>
      </c>
      <c r="N2252" s="14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0</v>
      </c>
      <c r="R2252" s="14">
        <f>SUM(Table2[[#This Row],[M2B]],Table2[[#This Row],[M2B_h]])</f>
        <v>0</v>
      </c>
      <c r="S2252" s="14">
        <f>SUM(Table2[[#This Row],[M3B]],Table2[[#This Row],[M3B_h]])</f>
        <v>0</v>
      </c>
      <c r="T2252" s="14">
        <f>SUM(Table2[[#This Row],[M4B]],Table2[[#This Row],[M4B_h]])</f>
        <v>0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53" s="21" t="s">
        <v>4368</v>
      </c>
      <c r="D2253" s="22">
        <v>0</v>
      </c>
      <c r="E2253" s="22" t="s">
        <v>2635</v>
      </c>
      <c r="F2253" s="43">
        <f>IF(Table2[[#This Row],[M5B]]="",Table2[[#This Row],[M5B_h]],SUM(Table2[[#This Row],[M5B_h]],Table2[[#This Row],[M5B]]))</f>
        <v>4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K2253" s="12">
        <v>4</v>
      </c>
      <c r="L2253" s="12">
        <f>IF(Table2[[#This Row],[M3A]]="","",SUM(Table2[[#This Row],[M3A]]-Table2[[#This Row],[M3B_h]]))</f>
        <v>4</v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4</v>
      </c>
      <c r="T2253" s="14">
        <f>SUM(Table2[[#This Row],[M4B]],Table2[[#This Row],[M4B_h]])</f>
        <v>4</v>
      </c>
    </row>
    <row r="2254" spans="1:20">
      <c r="A2254" s="11" t="str">
        <f>IF(Table2[[#This Row],[TT]]=0,"",ROW())</f>
        <v/>
      </c>
      <c r="B2254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54" s="17" t="s">
        <v>3128</v>
      </c>
      <c r="D2254" s="18">
        <v>0</v>
      </c>
      <c r="E2254" s="22" t="s">
        <v>153</v>
      </c>
      <c r="F2254" s="43">
        <f>IF(Table2[[#This Row],[M5B]]="",Table2[[#This Row],[M5B_h]],SUM(Table2[[#This Row],[M5B_h]],Table2[[#This Row],[M5B]]))</f>
        <v>0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0</v>
      </c>
      <c r="R2254" s="14">
        <f>SUM(Table2[[#This Row],[M2B]],Table2[[#This Row],[M2B_h]])</f>
        <v>0</v>
      </c>
      <c r="S2254" s="14">
        <f>SUM(Table2[[#This Row],[M3B]],Table2[[#This Row],[M3B_h]])</f>
        <v>0</v>
      </c>
      <c r="T2254" s="14">
        <f>SUM(Table2[[#This Row],[M4B]],Table2[[#This Row],[M4B_h]])</f>
        <v>0</v>
      </c>
    </row>
    <row r="2255" spans="1:20">
      <c r="A2255" s="11" t="str">
        <f>IF(Table2[[#This Row],[TT]]=0,"",ROW())</f>
        <v/>
      </c>
      <c r="B2255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55" s="17" t="s">
        <v>3129</v>
      </c>
      <c r="D2255" s="18">
        <v>0</v>
      </c>
      <c r="E2255" s="22" t="s">
        <v>153</v>
      </c>
      <c r="F2255" s="43">
        <f>IF(Table2[[#This Row],[M5B]]="",Table2[[#This Row],[M5B_h]],SUM(Table2[[#This Row],[M5B_h]],Table2[[#This Row],[M5B]]))</f>
        <v>0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0</v>
      </c>
      <c r="R2255" s="14">
        <f>SUM(Table2[[#This Row],[M2B]],Table2[[#This Row],[M2B_h]])</f>
        <v>0</v>
      </c>
      <c r="S2255" s="14">
        <f>SUM(Table2[[#This Row],[M3B]],Table2[[#This Row],[M3B_h]])</f>
        <v>0</v>
      </c>
      <c r="T2255" s="14">
        <f>SUM(Table2[[#This Row],[M4B]],Table2[[#This Row],[M4B_h]])</f>
        <v>0</v>
      </c>
    </row>
    <row r="2256" spans="1:20">
      <c r="A2256" s="111">
        <f>IF(Table2[[#This Row],[TT]]=0,"",ROW())</f>
        <v>2256</v>
      </c>
      <c r="B2256" s="111" t="str">
        <f>LOWER(SUBSTITUTE(SUBSTITUTE(SUBSTITUTE(SUBSTITUTE(SUBSTITUTE(SUBSTITUTE(SUBSTITUTE(SUBSTITUTE(Table2[[#This Row],[NAMA BARANG]]," ",""),"""",""),"-",""),"/",""),"(",""),")",""),"&amp;",""),",",""))</f>
        <v>pcrestbd866</v>
      </c>
      <c r="C2256" s="112" t="s">
        <v>4734</v>
      </c>
      <c r="D2256" s="113"/>
      <c r="E2256" s="114" t="s">
        <v>2638</v>
      </c>
      <c r="F2256" s="115">
        <f>IF(Table2[[#This Row],[M5B]]="",Table2[[#This Row],[M5B_h]],SUM(Table2[[#This Row],[M5B_h]],Table2[[#This Row],[M5B]]))</f>
        <v>2</v>
      </c>
      <c r="G2256" s="116"/>
      <c r="H2256" s="117" t="str">
        <f>IF(Table2[[#This Row],[M1A]]="","",Table2[[#This Row],[M1A]]-Table2[[#This Row],[AWAL]])</f>
        <v/>
      </c>
      <c r="I2256" s="116"/>
      <c r="J2256" s="117" t="str">
        <f>IF(Table2[[#This Row],[M2A]]="","",SUM(Table2[[#This Row],[M2A]]-Table2[[#This Row],[M2B_h]]))</f>
        <v/>
      </c>
      <c r="K2256" s="116">
        <v>2</v>
      </c>
      <c r="L2256" s="117">
        <f>IF(Table2[[#This Row],[M3A]]="","",SUM(Table2[[#This Row],[M3A]]-Table2[[#This Row],[M3B_h]]))</f>
        <v>2</v>
      </c>
      <c r="M2256" s="116"/>
      <c r="N2256" s="117" t="str">
        <f>IF(Table2[[#This Row],[M4A]]="","",SUM(Table2[[#This Row],[M4A]]-Table2[[#This Row],[M4B_h]]))</f>
        <v/>
      </c>
      <c r="O2256" s="117"/>
      <c r="P2256" s="117" t="str">
        <f>IF(Table2[[#This Row],[M5A]]="","",SUM(Table2[[#This Row],[M5A]]-Table2[[#This Row],[M5B_h]]))</f>
        <v/>
      </c>
      <c r="Q2256" s="117">
        <f>SUM(Table2[[#This Row],[AWAL]],Table2[[#This Row],[M1B]])</f>
        <v>0</v>
      </c>
      <c r="R2256" s="117">
        <f>SUM(Table2[[#This Row],[M2B]],Table2[[#This Row],[M2B_h]])</f>
        <v>0</v>
      </c>
      <c r="S2256" s="117">
        <f>SUM(Table2[[#This Row],[M3B]],Table2[[#This Row],[M3B_h]])</f>
        <v>2</v>
      </c>
      <c r="T2256" s="117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57" s="17" t="s">
        <v>1786</v>
      </c>
      <c r="D2257" s="18">
        <v>14</v>
      </c>
      <c r="E2257" s="22" t="s">
        <v>1308</v>
      </c>
      <c r="F2257" s="43">
        <f>IF(Table2[[#This Row],[M5B]]="",Table2[[#This Row],[M5B_h]],SUM(Table2[[#This Row],[M5B_h]],Table2[[#This Row],[M5B]]))</f>
        <v>14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14</v>
      </c>
      <c r="R2257" s="14">
        <f>SUM(Table2[[#This Row],[M2B]],Table2[[#This Row],[M2B_h]])</f>
        <v>14</v>
      </c>
      <c r="S2257" s="14">
        <f>SUM(Table2[[#This Row],[M3B]],Table2[[#This Row],[M3B_h]])</f>
        <v>14</v>
      </c>
      <c r="T2257" s="14">
        <f>SUM(Table2[[#This Row],[M4B]],Table2[[#This Row],[M4B_h]])</f>
        <v>14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58" s="21" t="s">
        <v>1787</v>
      </c>
      <c r="D2258" s="22">
        <v>1</v>
      </c>
      <c r="E2258" s="22" t="s">
        <v>752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59" s="21" t="s">
        <v>1788</v>
      </c>
      <c r="D2259" s="22">
        <v>2</v>
      </c>
      <c r="E2259" s="22" t="s">
        <v>173</v>
      </c>
      <c r="F2259" s="43">
        <f>IF(Table2[[#This Row],[M5B]]="",Table2[[#This Row],[M5B_h]],SUM(Table2[[#This Row],[M5B_h]],Table2[[#This Row],[M5B]]))</f>
        <v>2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2</v>
      </c>
      <c r="R2259" s="14">
        <f>SUM(Table2[[#This Row],[M2B]],Table2[[#This Row],[M2B_h]])</f>
        <v>2</v>
      </c>
      <c r="S2259" s="14">
        <f>SUM(Table2[[#This Row],[M3B]],Table2[[#This Row],[M3B_h]])</f>
        <v>2</v>
      </c>
      <c r="T2259" s="14">
        <f>SUM(Table2[[#This Row],[M4B]],Table2[[#This Row],[M4B_h]])</f>
        <v>2</v>
      </c>
    </row>
    <row r="2260" spans="1:20">
      <c r="A2260" s="13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60" s="16" t="s">
        <v>1789</v>
      </c>
      <c r="D2260" s="18">
        <v>1</v>
      </c>
      <c r="E2260" s="47" t="s">
        <v>32</v>
      </c>
      <c r="F2260" s="43">
        <f>IF(Table2[[#This Row],[M5B]]="",Table2[[#This Row],[M5B_h]],SUM(Table2[[#This Row],[M5B_h]],Table2[[#This Row],[M5B]]))</f>
        <v>1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61" s="17" t="s">
        <v>1790</v>
      </c>
      <c r="D2261" s="18">
        <v>1</v>
      </c>
      <c r="E2261" s="22" t="s">
        <v>730</v>
      </c>
      <c r="F2261" s="43">
        <f>IF(Table2[[#This Row],[M5B]]="",Table2[[#This Row],[M5B_h]],SUM(Table2[[#This Row],[M5B_h]],Table2[[#This Row],[M5B]]))</f>
        <v>1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1</v>
      </c>
      <c r="R2261" s="14">
        <f>SUM(Table2[[#This Row],[M2B]],Table2[[#This Row],[M2B_h]])</f>
        <v>1</v>
      </c>
      <c r="S2261" s="14">
        <f>SUM(Table2[[#This Row],[M3B]],Table2[[#This Row],[M3B_h]])</f>
        <v>1</v>
      </c>
      <c r="T2261" s="14">
        <f>SUM(Table2[[#This Row],[M4B]],Table2[[#This Row],[M4B_h]])</f>
        <v>1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262" s="17" t="s">
        <v>1791</v>
      </c>
      <c r="D2262" s="18">
        <v>1</v>
      </c>
      <c r="E2262" s="22" t="s">
        <v>3378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263" s="17" t="s">
        <v>1792</v>
      </c>
      <c r="D2263" s="18">
        <v>2</v>
      </c>
      <c r="E2263" s="22" t="s">
        <v>3378</v>
      </c>
      <c r="F2263" s="43">
        <f>IF(Table2[[#This Row],[M5B]]="",Table2[[#This Row],[M5B_h]],SUM(Table2[[#This Row],[M5B_h]],Table2[[#This Row],[M5B]]))</f>
        <v>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2</v>
      </c>
      <c r="R2263" s="14">
        <f>SUM(Table2[[#This Row],[M2B]],Table2[[#This Row],[M2B_h]])</f>
        <v>2</v>
      </c>
      <c r="S2263" s="14">
        <f>SUM(Table2[[#This Row],[M3B]],Table2[[#This Row],[M3B_h]])</f>
        <v>2</v>
      </c>
      <c r="T2263" s="14">
        <f>SUM(Table2[[#This Row],[M4B]],Table2[[#This Row],[M4B_h]])</f>
        <v>2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264" s="17" t="s">
        <v>1793</v>
      </c>
      <c r="D2264" s="18">
        <v>2</v>
      </c>
      <c r="E2264" s="22" t="s">
        <v>133</v>
      </c>
      <c r="F2264" s="43">
        <f>IF(Table2[[#This Row],[M5B]]="",Table2[[#This Row],[M5B_h]],SUM(Table2[[#This Row],[M5B_h]],Table2[[#This Row],[M5B]]))</f>
        <v>2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>
      <c r="A2265" s="11" t="str">
        <f>IF(Table2[[#This Row],[TT]]=0,"",ROW())</f>
        <v/>
      </c>
      <c r="B226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265" s="17" t="s">
        <v>1794</v>
      </c>
      <c r="D2265" s="18">
        <v>0</v>
      </c>
      <c r="E2265" s="22" t="s">
        <v>1795</v>
      </c>
      <c r="F2265" s="43">
        <f>IF(Table2[[#This Row],[M5B]]="",Table2[[#This Row],[M5B_h]],SUM(Table2[[#This Row],[M5B_h]],Table2[[#This Row],[M5B]]))</f>
        <v>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0</v>
      </c>
      <c r="R2265" s="14">
        <f>SUM(Table2[[#This Row],[M2B]],Table2[[#This Row],[M2B_h]])</f>
        <v>0</v>
      </c>
      <c r="S2265" s="14">
        <f>SUM(Table2[[#This Row],[M3B]],Table2[[#This Row],[M3B_h]])</f>
        <v>0</v>
      </c>
      <c r="T2265" s="14">
        <f>SUM(Table2[[#This Row],[M4B]],Table2[[#This Row],[M4B_h]])</f>
        <v>0</v>
      </c>
    </row>
    <row r="2266" spans="1:20">
      <c r="A2266" s="11" t="str">
        <f>IF(Table2[[#This Row],[TT]]=0,"",ROW())</f>
        <v/>
      </c>
      <c r="B226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266" s="17" t="s">
        <v>4468</v>
      </c>
      <c r="D2266" s="18">
        <v>0</v>
      </c>
      <c r="E2266" s="22" t="s">
        <v>58</v>
      </c>
      <c r="F2266" s="43">
        <f>IF(Table2[[#This Row],[M5B]]="",Table2[[#This Row],[M5B_h]],SUM(Table2[[#This Row],[M5B_h]],Table2[[#This Row],[M5B]]))</f>
        <v>0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0</v>
      </c>
      <c r="R2266" s="14">
        <f>SUM(Table2[[#This Row],[M2B]],Table2[[#This Row],[M2B_h]])</f>
        <v>0</v>
      </c>
      <c r="S2266" s="14">
        <f>SUM(Table2[[#This Row],[M3B]],Table2[[#This Row],[M3B_h]])</f>
        <v>0</v>
      </c>
      <c r="T2266" s="14">
        <f>SUM(Table2[[#This Row],[M4B]],Table2[[#This Row],[M4B_h]])</f>
        <v>0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267" s="17" t="s">
        <v>1796</v>
      </c>
      <c r="D2267" s="18">
        <v>1</v>
      </c>
      <c r="E2267" s="22" t="s">
        <v>2945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268" s="17" t="s">
        <v>1797</v>
      </c>
      <c r="D2268" s="18">
        <v>4</v>
      </c>
      <c r="E2268" s="22" t="s">
        <v>781</v>
      </c>
      <c r="F2268" s="43">
        <f>IF(Table2[[#This Row],[M5B]]="",Table2[[#This Row],[M5B_h]],SUM(Table2[[#This Row],[M5B_h]],Table2[[#This Row],[M5B]]))</f>
        <v>4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4</v>
      </c>
      <c r="R2268" s="14">
        <f>SUM(Table2[[#This Row],[M2B]],Table2[[#This Row],[M2B_h]])</f>
        <v>4</v>
      </c>
      <c r="S2268" s="14">
        <f>SUM(Table2[[#This Row],[M3B]],Table2[[#This Row],[M3B_h]])</f>
        <v>4</v>
      </c>
      <c r="T2268" s="14">
        <f>SUM(Table2[[#This Row],[M4B]],Table2[[#This Row],[M4B_h]])</f>
        <v>4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269" s="17" t="s">
        <v>1798</v>
      </c>
      <c r="D2269" s="18">
        <v>2</v>
      </c>
      <c r="E2269" s="22" t="s">
        <v>52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270" s="17" t="s">
        <v>1799</v>
      </c>
      <c r="D2270" s="18">
        <v>7</v>
      </c>
      <c r="E2270" s="22" t="s">
        <v>43</v>
      </c>
      <c r="F2270" s="43">
        <f>IF(Table2[[#This Row],[M5B]]="",Table2[[#This Row],[M5B_h]],SUM(Table2[[#This Row],[M5B_h]],Table2[[#This Row],[M5B]]))</f>
        <v>7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7</v>
      </c>
      <c r="R2270" s="14">
        <f>SUM(Table2[[#This Row],[M2B]],Table2[[#This Row],[M2B_h]])</f>
        <v>7</v>
      </c>
      <c r="S2270" s="14">
        <f>SUM(Table2[[#This Row],[M3B]],Table2[[#This Row],[M3B_h]])</f>
        <v>7</v>
      </c>
      <c r="T2270" s="14">
        <f>SUM(Table2[[#This Row],[M4B]],Table2[[#This Row],[M4B_h]])</f>
        <v>7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271" s="17" t="s">
        <v>1800</v>
      </c>
      <c r="D2271" s="18">
        <v>2</v>
      </c>
      <c r="E2271" s="22" t="s">
        <v>52</v>
      </c>
      <c r="F2271" s="43">
        <f>IF(Table2[[#This Row],[M5B]]="",Table2[[#This Row],[M5B_h]],SUM(Table2[[#This Row],[M5B_h]],Table2[[#This Row],[M5B]]))</f>
        <v>2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2</v>
      </c>
      <c r="R2271" s="14">
        <f>SUM(Table2[[#This Row],[M2B]],Table2[[#This Row],[M2B_h]])</f>
        <v>2</v>
      </c>
      <c r="S2271" s="14">
        <f>SUM(Table2[[#This Row],[M3B]],Table2[[#This Row],[M3B_h]])</f>
        <v>2</v>
      </c>
      <c r="T2271" s="14">
        <f>SUM(Table2[[#This Row],[M4B]],Table2[[#This Row],[M4B_h]])</f>
        <v>2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272" s="17" t="s">
        <v>1801</v>
      </c>
      <c r="D2272" s="18">
        <v>2</v>
      </c>
      <c r="E2272" s="22" t="s">
        <v>752</v>
      </c>
      <c r="F2272" s="43">
        <f>IF(Table2[[#This Row],[M5B]]="",Table2[[#This Row],[M5B_h]],SUM(Table2[[#This Row],[M5B_h]],Table2[[#This Row],[M5B]]))</f>
        <v>2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2</v>
      </c>
      <c r="R2272" s="14">
        <f>SUM(Table2[[#This Row],[M2B]],Table2[[#This Row],[M2B_h]])</f>
        <v>2</v>
      </c>
      <c r="S2272" s="14">
        <f>SUM(Table2[[#This Row],[M3B]],Table2[[#This Row],[M3B_h]])</f>
        <v>2</v>
      </c>
      <c r="T2272" s="14">
        <f>SUM(Table2[[#This Row],[M4B]],Table2[[#This Row],[M4B_h]])</f>
        <v>2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273" s="17" t="s">
        <v>1802</v>
      </c>
      <c r="D2273" s="18">
        <v>3</v>
      </c>
      <c r="E2273" s="22">
        <v>198</v>
      </c>
      <c r="F2273" s="43">
        <f>IF(Table2[[#This Row],[M5B]]="",Table2[[#This Row],[M5B_h]],SUM(Table2[[#This Row],[M5B_h]],Table2[[#This Row],[M5B]]))</f>
        <v>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</v>
      </c>
      <c r="R2273" s="14">
        <f>SUM(Table2[[#This Row],[M2B]],Table2[[#This Row],[M2B_h]])</f>
        <v>3</v>
      </c>
      <c r="S2273" s="14">
        <f>SUM(Table2[[#This Row],[M3B]],Table2[[#This Row],[M3B_h]])</f>
        <v>3</v>
      </c>
      <c r="T2273" s="14">
        <f>SUM(Table2[[#This Row],[M4B]],Table2[[#This Row],[M4B_h]])</f>
        <v>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274" s="17" t="s">
        <v>1803</v>
      </c>
      <c r="D2274" s="18">
        <v>1</v>
      </c>
      <c r="E2274" s="22" t="s">
        <v>752</v>
      </c>
      <c r="F2274" s="43">
        <f>IF(Table2[[#This Row],[M5B]]="",Table2[[#This Row],[M5B_h]],SUM(Table2[[#This Row],[M5B_h]],Table2[[#This Row],[M5B]]))</f>
        <v>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</v>
      </c>
      <c r="R2274" s="14">
        <f>SUM(Table2[[#This Row],[M2B]],Table2[[#This Row],[M2B_h]])</f>
        <v>1</v>
      </c>
      <c r="S2274" s="14">
        <f>SUM(Table2[[#This Row],[M3B]],Table2[[#This Row],[M3B_h]])</f>
        <v>1</v>
      </c>
      <c r="T2274" s="14">
        <f>SUM(Table2[[#This Row],[M4B]],Table2[[#This Row],[M4B_h]])</f>
        <v>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275" s="17" t="s">
        <v>1804</v>
      </c>
      <c r="D2275" s="18">
        <v>1</v>
      </c>
      <c r="E2275" s="22" t="s">
        <v>752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276" s="17" t="s">
        <v>1805</v>
      </c>
      <c r="D2276" s="18">
        <v>1</v>
      </c>
      <c r="E2276" s="22" t="s">
        <v>803</v>
      </c>
      <c r="F2276" s="43">
        <f>IF(Table2[[#This Row],[M5B]]="",Table2[[#This Row],[M5B_h]],SUM(Table2[[#This Row],[M5B_h]],Table2[[#This Row],[M5B]]))</f>
        <v>1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</v>
      </c>
      <c r="R2276" s="14">
        <f>SUM(Table2[[#This Row],[M2B]],Table2[[#This Row],[M2B_h]])</f>
        <v>1</v>
      </c>
      <c r="S2276" s="14">
        <f>SUM(Table2[[#This Row],[M3B]],Table2[[#This Row],[M3B_h]])</f>
        <v>1</v>
      </c>
      <c r="T2276" s="14">
        <f>SUM(Table2[[#This Row],[M4B]],Table2[[#This Row],[M4B_h]])</f>
        <v>1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277" s="17" t="s">
        <v>1806</v>
      </c>
      <c r="D2277" s="18">
        <v>7</v>
      </c>
      <c r="E2277" s="22" t="s">
        <v>43</v>
      </c>
      <c r="F2277" s="43">
        <f>IF(Table2[[#This Row],[M5B]]="",Table2[[#This Row],[M5B_h]],SUM(Table2[[#This Row],[M5B_h]],Table2[[#This Row],[M5B]]))</f>
        <v>7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7</v>
      </c>
      <c r="R2277" s="14">
        <f>SUM(Table2[[#This Row],[M2B]],Table2[[#This Row],[M2B_h]])</f>
        <v>7</v>
      </c>
      <c r="S2277" s="14">
        <f>SUM(Table2[[#This Row],[M3B]],Table2[[#This Row],[M3B_h]])</f>
        <v>7</v>
      </c>
      <c r="T2277" s="14">
        <f>SUM(Table2[[#This Row],[M4B]],Table2[[#This Row],[M4B_h]])</f>
        <v>7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278" s="17" t="s">
        <v>1807</v>
      </c>
      <c r="D2278" s="18">
        <v>17</v>
      </c>
      <c r="E2278" s="22" t="s">
        <v>43</v>
      </c>
      <c r="F2278" s="43">
        <f>IF(Table2[[#This Row],[M5B]]="",Table2[[#This Row],[M5B_h]],SUM(Table2[[#This Row],[M5B_h]],Table2[[#This Row],[M5B]]))</f>
        <v>17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17</v>
      </c>
      <c r="R2278" s="14">
        <f>SUM(Table2[[#This Row],[M2B]],Table2[[#This Row],[M2B_h]])</f>
        <v>17</v>
      </c>
      <c r="S2278" s="14">
        <f>SUM(Table2[[#This Row],[M3B]],Table2[[#This Row],[M3B_h]])</f>
        <v>17</v>
      </c>
      <c r="T2278" s="14">
        <f>SUM(Table2[[#This Row],[M4B]],Table2[[#This Row],[M4B_h]])</f>
        <v>17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279" s="17" t="s">
        <v>1808</v>
      </c>
      <c r="D2279" s="18">
        <v>2</v>
      </c>
      <c r="E2279" s="22" t="s">
        <v>43</v>
      </c>
      <c r="F2279" s="43">
        <f>IF(Table2[[#This Row],[M5B]]="",Table2[[#This Row],[M5B_h]],SUM(Table2[[#This Row],[M5B_h]],Table2[[#This Row],[M5B]]))</f>
        <v>2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2</v>
      </c>
      <c r="T2279" s="14">
        <f>SUM(Table2[[#This Row],[M4B]],Table2[[#This Row],[M4B_h]])</f>
        <v>2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280" s="17" t="s">
        <v>1809</v>
      </c>
      <c r="D2280" s="18">
        <v>1</v>
      </c>
      <c r="E2280" s="22" t="s">
        <v>788</v>
      </c>
      <c r="F2280" s="43">
        <f>IF(Table2[[#This Row],[M5B]]="",Table2[[#This Row],[M5B_h]],SUM(Table2[[#This Row],[M5B_h]],Table2[[#This Row],[M5B]]))</f>
        <v>1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1</v>
      </c>
      <c r="R2280" s="14">
        <f>SUM(Table2[[#This Row],[M2B]],Table2[[#This Row],[M2B_h]])</f>
        <v>1</v>
      </c>
      <c r="S2280" s="14">
        <f>SUM(Table2[[#This Row],[M3B]],Table2[[#This Row],[M3B_h]])</f>
        <v>1</v>
      </c>
      <c r="T2280" s="14">
        <f>SUM(Table2[[#This Row],[M4B]],Table2[[#This Row],[M4B_h]])</f>
        <v>1</v>
      </c>
    </row>
    <row r="2281" spans="1:20">
      <c r="A2281" s="83">
        <f>IF(Table2[[#This Row],[TT]]=0,"",ROW())</f>
        <v>2281</v>
      </c>
      <c r="B2281" s="83" t="str">
        <f>LOWER(SUBSTITUTE(SUBSTITUTE(SUBSTITUTE(SUBSTITUTE(SUBSTITUTE(SUBSTITUTE(SUBSTITUTE(SUBSTITUTE(Table2[[#This Row],[NAMA BARANG]]," ",""),"""",""),"-",""),"/",""),"(",""),")",""),"&amp;",""),",",""))</f>
        <v>pcretbd18026</v>
      </c>
      <c r="C2281" s="84" t="s">
        <v>4565</v>
      </c>
      <c r="D2281" s="85">
        <v>1</v>
      </c>
      <c r="E2281" s="86" t="s">
        <v>2635</v>
      </c>
      <c r="F2281" s="87">
        <f>IF(Table2[[#This Row],[M5B]]="",Table2[[#This Row],[M5B_h]],SUM(Table2[[#This Row],[M5B_h]],Table2[[#This Row],[M5B]]))</f>
        <v>1</v>
      </c>
      <c r="G2281" s="88"/>
      <c r="H2281" s="89" t="str">
        <f>IF(Table2[[#This Row],[M1A]]="","",Table2[[#This Row],[M1A]]-Table2[[#This Row],[AWAL]])</f>
        <v/>
      </c>
      <c r="I2281" s="88"/>
      <c r="J2281" s="89" t="str">
        <f>IF(Table2[[#This Row],[M2A]]="","",SUM(Table2[[#This Row],[M2A]]-Table2[[#This Row],[M2B_h]]))</f>
        <v/>
      </c>
      <c r="K2281" s="88"/>
      <c r="L2281" s="89" t="str">
        <f>IF(Table2[[#This Row],[M3A]]="","",SUM(Table2[[#This Row],[M3A]]-Table2[[#This Row],[M3B_h]]))</f>
        <v/>
      </c>
      <c r="M2281" s="88"/>
      <c r="N2281" s="89" t="str">
        <f>IF(Table2[[#This Row],[M4A]]="","",SUM(Table2[[#This Row],[M4A]]-Table2[[#This Row],[M4B_h]]))</f>
        <v/>
      </c>
      <c r="O2281" s="89"/>
      <c r="P2281" s="89" t="str">
        <f>IF(Table2[[#This Row],[M5A]]="","",SUM(Table2[[#This Row],[M5A]]-Table2[[#This Row],[M5B_h]]))</f>
        <v/>
      </c>
      <c r="Q2281" s="89">
        <f>SUM(Table2[[#This Row],[AWAL]],Table2[[#This Row],[M1B]])</f>
        <v>1</v>
      </c>
      <c r="R2281" s="89">
        <f>SUM(Table2[[#This Row],[M2B]],Table2[[#This Row],[M2B_h]])</f>
        <v>1</v>
      </c>
      <c r="S2281" s="89">
        <f>SUM(Table2[[#This Row],[M3B]],Table2[[#This Row],[M3B_h]])</f>
        <v>1</v>
      </c>
      <c r="T2281" s="89">
        <f>SUM(Table2[[#This Row],[M4B]],Table2[[#This Row],[M4B_h]])</f>
        <v>1</v>
      </c>
    </row>
    <row r="2282" spans="1:20">
      <c r="A2282" s="13" t="str">
        <f>IF(Table2[[#This Row],[TT]]=0,"",ROW())</f>
        <v/>
      </c>
      <c r="B228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282" s="17" t="s">
        <v>4579</v>
      </c>
      <c r="D2282" s="18">
        <v>0</v>
      </c>
      <c r="E2282" s="22" t="s">
        <v>2635</v>
      </c>
      <c r="F2282" s="43">
        <f>IF(Table2[[#This Row],[M5B]]="",Table2[[#This Row],[M5B_h]],SUM(Table2[[#This Row],[M5B_h]],Table2[[#This Row],[M5B]]))</f>
        <v>0</v>
      </c>
      <c r="H2282" s="14" t="str">
        <f>IF(Table2[[#This Row],[M1A]]="","",Table2[[#This Row],[M1A]]-Table2[[#This Row],[AWAL]])</f>
        <v/>
      </c>
      <c r="J2282" s="14" t="str">
        <f>IF(Table2[[#This Row],[M2A]]="","",SUM(Table2[[#This Row],[M2A]]-Table2[[#This Row],[M2B_h]]))</f>
        <v/>
      </c>
      <c r="L2282" s="14" t="str">
        <f>IF(Table2[[#This Row],[M3A]]="","",SUM(Table2[[#This Row],[M3A]]-Table2[[#This Row],[M3B_h]]))</f>
        <v/>
      </c>
      <c r="N2282" s="14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283" s="17" t="s">
        <v>3035</v>
      </c>
      <c r="D2283" s="18">
        <v>4</v>
      </c>
      <c r="E2283" s="22" t="s">
        <v>43</v>
      </c>
      <c r="F2283" s="43">
        <f>IF(Table2[[#This Row],[M5B]]="",Table2[[#This Row],[M5B_h]],SUM(Table2[[#This Row],[M5B_h]],Table2[[#This Row],[M5B]]))</f>
        <v>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</v>
      </c>
      <c r="R2283" s="14">
        <f>SUM(Table2[[#This Row],[M2B]],Table2[[#This Row],[M2B_h]])</f>
        <v>4</v>
      </c>
      <c r="S2283" s="14">
        <f>SUM(Table2[[#This Row],[M3B]],Table2[[#This Row],[M3B_h]])</f>
        <v>4</v>
      </c>
      <c r="T2283" s="14">
        <f>SUM(Table2[[#This Row],[M4B]],Table2[[#This Row],[M4B_h]])</f>
        <v>4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284" s="17" t="s">
        <v>1810</v>
      </c>
      <c r="D2284" s="18">
        <v>4</v>
      </c>
      <c r="E2284" s="22" t="s">
        <v>794</v>
      </c>
      <c r="F2284" s="43">
        <f>IF(Table2[[#This Row],[M5B]]="",Table2[[#This Row],[M5B_h]],SUM(Table2[[#This Row],[M5B_h]],Table2[[#This Row],[M5B]]))</f>
        <v>4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4</v>
      </c>
      <c r="R2284" s="14">
        <f>SUM(Table2[[#This Row],[M2B]],Table2[[#This Row],[M2B_h]])</f>
        <v>4</v>
      </c>
      <c r="S2284" s="14">
        <f>SUM(Table2[[#This Row],[M3B]],Table2[[#This Row],[M3B_h]])</f>
        <v>4</v>
      </c>
      <c r="T2284" s="14">
        <f>SUM(Table2[[#This Row],[M4B]],Table2[[#This Row],[M4B_h]])</f>
        <v>4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285" s="17" t="s">
        <v>1811</v>
      </c>
      <c r="D2285" s="18">
        <v>1</v>
      </c>
      <c r="E2285" s="22" t="s">
        <v>1812</v>
      </c>
      <c r="F2285" s="43">
        <f>IF(Table2[[#This Row],[M5B]]="",Table2[[#This Row],[M5B_h]],SUM(Table2[[#This Row],[M5B_h]],Table2[[#This Row],[M5B]]))</f>
        <v>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1</v>
      </c>
      <c r="R2285" s="14">
        <f>SUM(Table2[[#This Row],[M2B]],Table2[[#This Row],[M2B_h]])</f>
        <v>1</v>
      </c>
      <c r="S2285" s="14">
        <f>SUM(Table2[[#This Row],[M3B]],Table2[[#This Row],[M3B_h]])</f>
        <v>1</v>
      </c>
      <c r="T2285" s="14">
        <f>SUM(Table2[[#This Row],[M4B]],Table2[[#This Row],[M4B_h]])</f>
        <v>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86" s="17" t="s">
        <v>1813</v>
      </c>
      <c r="D2286" s="18">
        <v>1</v>
      </c>
      <c r="E2286" s="22" t="s">
        <v>282</v>
      </c>
      <c r="F2286" s="43">
        <f>IF(Table2[[#This Row],[M5B]]="",Table2[[#This Row],[M5B_h]],SUM(Table2[[#This Row],[M5B_h]],Table2[[#This Row],[M5B]]))</f>
        <v>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1</v>
      </c>
      <c r="R2286" s="14">
        <f>SUM(Table2[[#This Row],[M2B]],Table2[[#This Row],[M2B_h]])</f>
        <v>1</v>
      </c>
      <c r="S2286" s="14">
        <f>SUM(Table2[[#This Row],[M3B]],Table2[[#This Row],[M3B_h]])</f>
        <v>1</v>
      </c>
      <c r="T2286" s="14">
        <f>SUM(Table2[[#This Row],[M4B]],Table2[[#This Row],[M4B_h]])</f>
        <v>1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87" s="17" t="s">
        <v>1814</v>
      </c>
      <c r="D2287" s="18">
        <v>4</v>
      </c>
      <c r="E2287" s="22" t="s">
        <v>63</v>
      </c>
      <c r="F2287" s="43">
        <f>IF(Table2[[#This Row],[M5B]]="",Table2[[#This Row],[M5B_h]],SUM(Table2[[#This Row],[M5B_h]],Table2[[#This Row],[M5B]]))</f>
        <v>3</v>
      </c>
      <c r="G2287" s="12">
        <v>3</v>
      </c>
      <c r="H2287" s="12">
        <f>IF(Table2[[#This Row],[M1A]]="","",Table2[[#This Row],[M1A]]-Table2[[#This Row],[AWAL]])</f>
        <v>-1</v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3</v>
      </c>
      <c r="R2287" s="14">
        <f>SUM(Table2[[#This Row],[M2B]],Table2[[#This Row],[M2B_h]])</f>
        <v>3</v>
      </c>
      <c r="S2287" s="14">
        <f>SUM(Table2[[#This Row],[M3B]],Table2[[#This Row],[M3B_h]])</f>
        <v>3</v>
      </c>
      <c r="T2287" s="14">
        <f>SUM(Table2[[#This Row],[M4B]],Table2[[#This Row],[M4B_h]])</f>
        <v>3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88" s="17" t="s">
        <v>1815</v>
      </c>
      <c r="D2288" s="18">
        <v>0</v>
      </c>
      <c r="E2288" s="22"/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89" s="17" t="s">
        <v>4469</v>
      </c>
      <c r="D2289" s="18">
        <v>3</v>
      </c>
      <c r="E2289" s="22" t="s">
        <v>1795</v>
      </c>
      <c r="F2289" s="43">
        <f>IF(Table2[[#This Row],[M5B]]="",Table2[[#This Row],[M5B_h]],SUM(Table2[[#This Row],[M5B_h]],Table2[[#This Row],[M5B]]))</f>
        <v>2</v>
      </c>
      <c r="G2289" s="12">
        <v>2</v>
      </c>
      <c r="H2289" s="12">
        <f>IF(Table2[[#This Row],[M1A]]="","",Table2[[#This Row],[M1A]]-Table2[[#This Row],[AWAL]])</f>
        <v>-1</v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2</v>
      </c>
      <c r="R2289" s="14">
        <f>SUM(Table2[[#This Row],[M2B]],Table2[[#This Row],[M2B_h]])</f>
        <v>2</v>
      </c>
      <c r="S2289" s="14">
        <f>SUM(Table2[[#This Row],[M3B]],Table2[[#This Row],[M3B_h]])</f>
        <v>2</v>
      </c>
      <c r="T2289" s="14">
        <f>SUM(Table2[[#This Row],[M4B]],Table2[[#This Row],[M4B_h]])</f>
        <v>2</v>
      </c>
    </row>
    <row r="2290" spans="1:20">
      <c r="A2290" s="11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90" s="17" t="s">
        <v>1816</v>
      </c>
      <c r="D2290" s="18">
        <v>0</v>
      </c>
      <c r="E2290" s="22" t="s">
        <v>1795</v>
      </c>
      <c r="F2290" s="43">
        <f>IF(Table2[[#This Row],[M5B]]="",Table2[[#This Row],[M5B_h]],SUM(Table2[[#This Row],[M5B_h]],Table2[[#This Row],[M5B]]))</f>
        <v>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91" s="17" t="s">
        <v>1817</v>
      </c>
      <c r="D2291" s="18">
        <v>10</v>
      </c>
      <c r="E2291" s="22" t="s">
        <v>83</v>
      </c>
      <c r="F2291" s="43">
        <f>IF(Table2[[#This Row],[M5B]]="",Table2[[#This Row],[M5B_h]],SUM(Table2[[#This Row],[M5B_h]],Table2[[#This Row],[M5B]]))</f>
        <v>10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10</v>
      </c>
      <c r="R2291" s="14">
        <f>SUM(Table2[[#This Row],[M2B]],Table2[[#This Row],[M2B_h]])</f>
        <v>10</v>
      </c>
      <c r="S2291" s="14">
        <f>SUM(Table2[[#This Row],[M3B]],Table2[[#This Row],[M3B_h]])</f>
        <v>10</v>
      </c>
      <c r="T2291" s="14">
        <f>SUM(Table2[[#This Row],[M4B]],Table2[[#This Row],[M4B_h]])</f>
        <v>10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92" s="17" t="s">
        <v>1818</v>
      </c>
      <c r="D2292" s="18">
        <v>4</v>
      </c>
      <c r="E2292" s="22" t="s">
        <v>56</v>
      </c>
      <c r="F2292" s="43">
        <f>IF(Table2[[#This Row],[M5B]]="",Table2[[#This Row],[M5B_h]],SUM(Table2[[#This Row],[M5B_h]],Table2[[#This Row],[M5B]]))</f>
        <v>4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4</v>
      </c>
      <c r="R2292" s="14">
        <f>SUM(Table2[[#This Row],[M2B]],Table2[[#This Row],[M2B_h]])</f>
        <v>4</v>
      </c>
      <c r="S2292" s="14">
        <f>SUM(Table2[[#This Row],[M3B]],Table2[[#This Row],[M3B_h]])</f>
        <v>4</v>
      </c>
      <c r="T2292" s="14">
        <f>SUM(Table2[[#This Row],[M4B]],Table2[[#This Row],[M4B_h]])</f>
        <v>4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93" s="17" t="s">
        <v>1819</v>
      </c>
      <c r="D2293" s="18">
        <v>1</v>
      </c>
      <c r="E2293" s="22" t="s">
        <v>88</v>
      </c>
      <c r="F2293" s="43">
        <f>IF(Table2[[#This Row],[M5B]]="",Table2[[#This Row],[M5B_h]],SUM(Table2[[#This Row],[M5B_h]],Table2[[#This Row],[M5B]]))</f>
        <v>1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1</v>
      </c>
      <c r="R2293" s="14">
        <f>SUM(Table2[[#This Row],[M2B]],Table2[[#This Row],[M2B_h]])</f>
        <v>1</v>
      </c>
      <c r="S2293" s="14">
        <f>SUM(Table2[[#This Row],[M3B]],Table2[[#This Row],[M3B_h]])</f>
        <v>1</v>
      </c>
      <c r="T2293" s="14">
        <f>SUM(Table2[[#This Row],[M4B]],Table2[[#This Row],[M4B_h]])</f>
        <v>1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94" s="17" t="s">
        <v>2960</v>
      </c>
      <c r="D2294" s="18">
        <v>12</v>
      </c>
      <c r="E2294" s="22" t="s">
        <v>34</v>
      </c>
      <c r="F2294" s="43">
        <f>IF(Table2[[#This Row],[M5B]]="",Table2[[#This Row],[M5B_h]],SUM(Table2[[#This Row],[M5B_h]],Table2[[#This Row],[M5B]]))</f>
        <v>12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12</v>
      </c>
      <c r="R2294" s="14">
        <f>SUM(Table2[[#This Row],[M2B]],Table2[[#This Row],[M2B_h]])</f>
        <v>12</v>
      </c>
      <c r="S2294" s="14">
        <f>SUM(Table2[[#This Row],[M3B]],Table2[[#This Row],[M3B_h]])</f>
        <v>12</v>
      </c>
      <c r="T2294" s="14">
        <f>SUM(Table2[[#This Row],[M4B]],Table2[[#This Row],[M4B_h]])</f>
        <v>12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95" s="17" t="s">
        <v>1820</v>
      </c>
      <c r="D2295" s="18">
        <v>11</v>
      </c>
      <c r="E2295" s="22" t="s">
        <v>34</v>
      </c>
      <c r="F2295" s="43">
        <f>IF(Table2[[#This Row],[M5B]]="",Table2[[#This Row],[M5B_h]],SUM(Table2[[#This Row],[M5B_h]],Table2[[#This Row],[M5B]]))</f>
        <v>11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11</v>
      </c>
      <c r="R2295" s="14">
        <f>SUM(Table2[[#This Row],[M2B]],Table2[[#This Row],[M2B_h]])</f>
        <v>11</v>
      </c>
      <c r="S2295" s="14">
        <f>SUM(Table2[[#This Row],[M3B]],Table2[[#This Row],[M3B_h]])</f>
        <v>11</v>
      </c>
      <c r="T2295" s="14">
        <f>SUM(Table2[[#This Row],[M4B]],Table2[[#This Row],[M4B_h]])</f>
        <v>11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96" s="17" t="s">
        <v>1821</v>
      </c>
      <c r="D2296" s="18">
        <v>9</v>
      </c>
      <c r="E2296" s="22" t="s">
        <v>88</v>
      </c>
      <c r="F2296" s="43">
        <f>IF(Table2[[#This Row],[M5B]]="",Table2[[#This Row],[M5B_h]],SUM(Table2[[#This Row],[M5B_h]],Table2[[#This Row],[M5B]]))</f>
        <v>9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9</v>
      </c>
      <c r="R2296" s="14">
        <f>SUM(Table2[[#This Row],[M2B]],Table2[[#This Row],[M2B_h]])</f>
        <v>9</v>
      </c>
      <c r="S2296" s="14">
        <f>SUM(Table2[[#This Row],[M3B]],Table2[[#This Row],[M3B_h]])</f>
        <v>9</v>
      </c>
      <c r="T2296" s="14">
        <f>SUM(Table2[[#This Row],[M4B]],Table2[[#This Row],[M4B_h]])</f>
        <v>9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97" s="17" t="s">
        <v>1822</v>
      </c>
      <c r="D2297" s="18">
        <v>3</v>
      </c>
      <c r="E2297" s="22" t="s">
        <v>88</v>
      </c>
      <c r="F2297" s="43">
        <f>IF(Table2[[#This Row],[M5B]]="",Table2[[#This Row],[M5B_h]],SUM(Table2[[#This Row],[M5B_h]],Table2[[#This Row],[M5B]]))</f>
        <v>3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3</v>
      </c>
      <c r="R2297" s="14">
        <f>SUM(Table2[[#This Row],[M2B]],Table2[[#This Row],[M2B_h]])</f>
        <v>3</v>
      </c>
      <c r="S2297" s="14">
        <f>SUM(Table2[[#This Row],[M3B]],Table2[[#This Row],[M3B_h]])</f>
        <v>3</v>
      </c>
      <c r="T2297" s="14">
        <f>SUM(Table2[[#This Row],[M4B]],Table2[[#This Row],[M4B_h]])</f>
        <v>3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98" s="17" t="s">
        <v>1823</v>
      </c>
      <c r="D2298" s="18">
        <v>0</v>
      </c>
      <c r="E2298" s="22" t="s">
        <v>88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99" s="21" t="s">
        <v>1824</v>
      </c>
      <c r="D2299" s="22">
        <v>5</v>
      </c>
      <c r="E2299" s="22" t="s">
        <v>88</v>
      </c>
      <c r="F2299" s="43">
        <f>IF(Table2[[#This Row],[M5B]]="",Table2[[#This Row],[M5B_h]],SUM(Table2[[#This Row],[M5B_h]],Table2[[#This Row],[M5B]]))</f>
        <v>5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5</v>
      </c>
      <c r="R2299" s="14">
        <f>SUM(Table2[[#This Row],[M2B]],Table2[[#This Row],[M2B_h]])</f>
        <v>5</v>
      </c>
      <c r="S2299" s="14">
        <f>SUM(Table2[[#This Row],[M3B]],Table2[[#This Row],[M3B_h]])</f>
        <v>5</v>
      </c>
      <c r="T2299" s="14">
        <f>SUM(Table2[[#This Row],[M4B]],Table2[[#This Row],[M4B_h]])</f>
        <v>5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00" s="21" t="s">
        <v>1825</v>
      </c>
      <c r="D2300" s="22">
        <v>15</v>
      </c>
      <c r="E2300" s="22" t="s">
        <v>88</v>
      </c>
      <c r="F2300" s="43">
        <f>IF(Table2[[#This Row],[M5B]]="",Table2[[#This Row],[M5B_h]],SUM(Table2[[#This Row],[M5B_h]],Table2[[#This Row],[M5B]]))</f>
        <v>15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15</v>
      </c>
      <c r="R2300" s="14">
        <f>SUM(Table2[[#This Row],[M2B]],Table2[[#This Row],[M2B_h]])</f>
        <v>15</v>
      </c>
      <c r="S2300" s="14">
        <f>SUM(Table2[[#This Row],[M3B]],Table2[[#This Row],[M3B_h]])</f>
        <v>15</v>
      </c>
      <c r="T2300" s="14">
        <f>SUM(Table2[[#This Row],[M4B]],Table2[[#This Row],[M4B_h]])</f>
        <v>15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01" s="17" t="s">
        <v>2774</v>
      </c>
      <c r="D2301" s="18">
        <v>3</v>
      </c>
      <c r="E2301" s="22" t="s">
        <v>2638</v>
      </c>
      <c r="F2301" s="43">
        <f>IF(Table2[[#This Row],[M5B]]="",Table2[[#This Row],[M5B_h]],SUM(Table2[[#This Row],[M5B_h]],Table2[[#This Row],[M5B]]))</f>
        <v>3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3</v>
      </c>
      <c r="R2301" s="14">
        <f>SUM(Table2[[#This Row],[M2B]],Table2[[#This Row],[M2B_h]])</f>
        <v>3</v>
      </c>
      <c r="S2301" s="14">
        <f>SUM(Table2[[#This Row],[M3B]],Table2[[#This Row],[M3B_h]])</f>
        <v>3</v>
      </c>
      <c r="T2301" s="14">
        <f>SUM(Table2[[#This Row],[M4B]],Table2[[#This Row],[M4B_h]])</f>
        <v>3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02" s="17" t="s">
        <v>4622</v>
      </c>
      <c r="D2302" s="18">
        <v>3</v>
      </c>
      <c r="E2302" s="22" t="s">
        <v>2638</v>
      </c>
      <c r="F2302" s="43">
        <f>IF(Table2[[#This Row],[M5B]]="",Table2[[#This Row],[M5B_h]],SUM(Table2[[#This Row],[M5B_h]],Table2[[#This Row],[M5B]]))</f>
        <v>3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3</v>
      </c>
      <c r="R2302" s="14">
        <f>SUM(Table2[[#This Row],[M2B]],Table2[[#This Row],[M2B_h]])</f>
        <v>3</v>
      </c>
      <c r="S2302" s="14">
        <f>SUM(Table2[[#This Row],[M3B]],Table2[[#This Row],[M3B_h]])</f>
        <v>3</v>
      </c>
      <c r="T2302" s="14">
        <f>SUM(Table2[[#This Row],[M4B]],Table2[[#This Row],[M4B_h]])</f>
        <v>3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03" s="17" t="s">
        <v>1826</v>
      </c>
      <c r="D2303" s="18">
        <v>9</v>
      </c>
      <c r="E2303" s="22" t="s">
        <v>88</v>
      </c>
      <c r="F2303" s="43">
        <f>IF(Table2[[#This Row],[M5B]]="",Table2[[#This Row],[M5B_h]],SUM(Table2[[#This Row],[M5B_h]],Table2[[#This Row],[M5B]]))</f>
        <v>9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9</v>
      </c>
      <c r="R2303" s="14">
        <f>SUM(Table2[[#This Row],[M2B]],Table2[[#This Row],[M2B_h]])</f>
        <v>9</v>
      </c>
      <c r="S2303" s="14">
        <f>SUM(Table2[[#This Row],[M3B]],Table2[[#This Row],[M3B_h]])</f>
        <v>9</v>
      </c>
      <c r="T2303" s="14">
        <f>SUM(Table2[[#This Row],[M4B]],Table2[[#This Row],[M4B_h]])</f>
        <v>9</v>
      </c>
    </row>
    <row r="2304" spans="1:20">
      <c r="A2304" s="11">
        <f>IF(Table2[[#This Row],[TT]]=0,"",ROW())</f>
        <v>2304</v>
      </c>
      <c r="B230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04" s="17" t="s">
        <v>1827</v>
      </c>
      <c r="D2304" s="18">
        <v>8</v>
      </c>
      <c r="E2304" s="22" t="s">
        <v>88</v>
      </c>
      <c r="F2304" s="43">
        <f>IF(Table2[[#This Row],[M5B]]="",Table2[[#This Row],[M5B_h]],SUM(Table2[[#This Row],[M5B_h]],Table2[[#This Row],[M5B]]))</f>
        <v>8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8</v>
      </c>
      <c r="R2304" s="14">
        <f>SUM(Table2[[#This Row],[M2B]],Table2[[#This Row],[M2B_h]])</f>
        <v>8</v>
      </c>
      <c r="S2304" s="14">
        <f>SUM(Table2[[#This Row],[M3B]],Table2[[#This Row],[M3B_h]])</f>
        <v>8</v>
      </c>
      <c r="T2304" s="14">
        <f>SUM(Table2[[#This Row],[M4B]],Table2[[#This Row],[M4B_h]])</f>
        <v>8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05" s="17" t="s">
        <v>1828</v>
      </c>
      <c r="D2305" s="18">
        <v>2</v>
      </c>
      <c r="E2305" s="22" t="s">
        <v>88</v>
      </c>
      <c r="F2305" s="43">
        <f>IF(Table2[[#This Row],[M5B]]="",Table2[[#This Row],[M5B_h]],SUM(Table2[[#This Row],[M5B_h]],Table2[[#This Row],[M5B]]))</f>
        <v>2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2</v>
      </c>
      <c r="R2305" s="14">
        <f>SUM(Table2[[#This Row],[M2B]],Table2[[#This Row],[M2B_h]])</f>
        <v>2</v>
      </c>
      <c r="S2305" s="14">
        <f>SUM(Table2[[#This Row],[M3B]],Table2[[#This Row],[M3B_h]])</f>
        <v>2</v>
      </c>
      <c r="T2305" s="14">
        <f>SUM(Table2[[#This Row],[M4B]],Table2[[#This Row],[M4B_h]])</f>
        <v>2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06" s="17" t="s">
        <v>1829</v>
      </c>
      <c r="D2306" s="18">
        <v>10</v>
      </c>
      <c r="E2306" s="22" t="s">
        <v>88</v>
      </c>
      <c r="F2306" s="43">
        <f>IF(Table2[[#This Row],[M5B]]="",Table2[[#This Row],[M5B_h]],SUM(Table2[[#This Row],[M5B_h]],Table2[[#This Row],[M5B]]))</f>
        <v>10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10</v>
      </c>
      <c r="R2306" s="14">
        <f>SUM(Table2[[#This Row],[M2B]],Table2[[#This Row],[M2B_h]])</f>
        <v>10</v>
      </c>
      <c r="S2306" s="14">
        <f>SUM(Table2[[#This Row],[M3B]],Table2[[#This Row],[M3B_h]])</f>
        <v>10</v>
      </c>
      <c r="T2306" s="14">
        <f>SUM(Table2[[#This Row],[M4B]],Table2[[#This Row],[M4B_h]])</f>
        <v>10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07" s="17" t="s">
        <v>3184</v>
      </c>
      <c r="D2307" s="18">
        <v>6</v>
      </c>
      <c r="E2307" s="22" t="s">
        <v>2638</v>
      </c>
      <c r="F2307" s="43">
        <f>IF(Table2[[#This Row],[M5B]]="",Table2[[#This Row],[M5B_h]],SUM(Table2[[#This Row],[M5B_h]],Table2[[#This Row],[M5B]]))</f>
        <v>6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6</v>
      </c>
      <c r="R2307" s="14">
        <f>SUM(Table2[[#This Row],[M2B]],Table2[[#This Row],[M2B_h]])</f>
        <v>6</v>
      </c>
      <c r="S2307" s="14">
        <f>SUM(Table2[[#This Row],[M3B]],Table2[[#This Row],[M3B_h]])</f>
        <v>6</v>
      </c>
      <c r="T2307" s="14">
        <f>SUM(Table2[[#This Row],[M4B]],Table2[[#This Row],[M4B_h]])</f>
        <v>6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08" s="17" t="s">
        <v>1830</v>
      </c>
      <c r="D2308" s="18">
        <v>0</v>
      </c>
      <c r="E2308" s="22" t="s">
        <v>88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09" s="17" t="s">
        <v>3185</v>
      </c>
      <c r="D2309" s="18">
        <v>3</v>
      </c>
      <c r="E2309" s="22" t="s">
        <v>2638</v>
      </c>
      <c r="F2309" s="43">
        <f>IF(Table2[[#This Row],[M5B]]="",Table2[[#This Row],[M5B_h]],SUM(Table2[[#This Row],[M5B_h]],Table2[[#This Row],[M5B]]))</f>
        <v>3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3</v>
      </c>
      <c r="R2309" s="14">
        <f>SUM(Table2[[#This Row],[M2B]],Table2[[#This Row],[M2B_h]])</f>
        <v>3</v>
      </c>
      <c r="S2309" s="14">
        <f>SUM(Table2[[#This Row],[M3B]],Table2[[#This Row],[M3B_h]])</f>
        <v>3</v>
      </c>
      <c r="T2309" s="14">
        <f>SUM(Table2[[#This Row],[M4B]],Table2[[#This Row],[M4B_h]])</f>
        <v>3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10" s="17" t="s">
        <v>1831</v>
      </c>
      <c r="D2310" s="18">
        <v>2</v>
      </c>
      <c r="E2310" s="22" t="s">
        <v>32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11" s="17" t="s">
        <v>1832</v>
      </c>
      <c r="D2311" s="18">
        <v>2</v>
      </c>
      <c r="E2311" s="22" t="s">
        <v>149</v>
      </c>
      <c r="F2311" s="43">
        <f>IF(Table2[[#This Row],[M5B]]="",Table2[[#This Row],[M5B_h]],SUM(Table2[[#This Row],[M5B_h]],Table2[[#This Row],[M5B]]))</f>
        <v>2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2</v>
      </c>
      <c r="R2311" s="14">
        <f>SUM(Table2[[#This Row],[M2B]],Table2[[#This Row],[M2B_h]])</f>
        <v>2</v>
      </c>
      <c r="S2311" s="14">
        <f>SUM(Table2[[#This Row],[M3B]],Table2[[#This Row],[M3B_h]])</f>
        <v>2</v>
      </c>
      <c r="T2311" s="14">
        <f>SUM(Table2[[#This Row],[M4B]],Table2[[#This Row],[M4B_h]])</f>
        <v>2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12" s="17" t="s">
        <v>1833</v>
      </c>
      <c r="D2312" s="18">
        <v>14</v>
      </c>
      <c r="E2312" s="22" t="s">
        <v>116</v>
      </c>
      <c r="F2312" s="43">
        <f>IF(Table2[[#This Row],[M5B]]="",Table2[[#This Row],[M5B_h]],SUM(Table2[[#This Row],[M5B_h]],Table2[[#This Row],[M5B]]))</f>
        <v>14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14</v>
      </c>
      <c r="R2312" s="14">
        <f>SUM(Table2[[#This Row],[M2B]],Table2[[#This Row],[M2B_h]])</f>
        <v>14</v>
      </c>
      <c r="S2312" s="14">
        <f>SUM(Table2[[#This Row],[M3B]],Table2[[#This Row],[M3B_h]])</f>
        <v>14</v>
      </c>
      <c r="T2312" s="14">
        <f>SUM(Table2[[#This Row],[M4B]],Table2[[#This Row],[M4B_h]])</f>
        <v>14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13" s="17" t="s">
        <v>1834</v>
      </c>
      <c r="D2313" s="18">
        <v>2</v>
      </c>
      <c r="E2313" s="22" t="s">
        <v>131</v>
      </c>
      <c r="F2313" s="43">
        <f>IF(Table2[[#This Row],[M5B]]="",Table2[[#This Row],[M5B_h]],SUM(Table2[[#This Row],[M5B_h]],Table2[[#This Row],[M5B]]))</f>
        <v>2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2</v>
      </c>
      <c r="R2313" s="14">
        <f>SUM(Table2[[#This Row],[M2B]],Table2[[#This Row],[M2B_h]])</f>
        <v>2</v>
      </c>
      <c r="S2313" s="14">
        <f>SUM(Table2[[#This Row],[M3B]],Table2[[#This Row],[M3B_h]])</f>
        <v>2</v>
      </c>
      <c r="T2313" s="14">
        <f>SUM(Table2[[#This Row],[M4B]],Table2[[#This Row],[M4B_h]])</f>
        <v>2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14" s="17" t="s">
        <v>1835</v>
      </c>
      <c r="D2314" s="18">
        <v>3</v>
      </c>
      <c r="E2314" s="22">
        <v>288</v>
      </c>
      <c r="F2314" s="43">
        <f>IF(Table2[[#This Row],[M5B]]="",Table2[[#This Row],[M5B_h]],SUM(Table2[[#This Row],[M5B_h]],Table2[[#This Row],[M5B]]))</f>
        <v>3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3</v>
      </c>
      <c r="R2314" s="14">
        <f>SUM(Table2[[#This Row],[M2B]],Table2[[#This Row],[M2B_h]])</f>
        <v>3</v>
      </c>
      <c r="S2314" s="14">
        <f>SUM(Table2[[#This Row],[M3B]],Table2[[#This Row],[M3B_h]])</f>
        <v>3</v>
      </c>
      <c r="T2314" s="14">
        <f>SUM(Table2[[#This Row],[M4B]],Table2[[#This Row],[M4B_h]])</f>
        <v>3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15" s="17" t="s">
        <v>1836</v>
      </c>
      <c r="D2315" s="18">
        <v>1</v>
      </c>
      <c r="E2315" s="22" t="s">
        <v>1604</v>
      </c>
      <c r="F2315" s="43">
        <f>IF(Table2[[#This Row],[M5B]]="",Table2[[#This Row],[M5B_h]],SUM(Table2[[#This Row],[M5B_h]],Table2[[#This Row],[M5B]]))</f>
        <v>1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1</v>
      </c>
      <c r="R2315" s="14">
        <f>SUM(Table2[[#This Row],[M2B]],Table2[[#This Row],[M2B_h]])</f>
        <v>1</v>
      </c>
      <c r="S2315" s="14">
        <f>SUM(Table2[[#This Row],[M3B]],Table2[[#This Row],[M3B_h]])</f>
        <v>1</v>
      </c>
      <c r="T2315" s="14">
        <f>SUM(Table2[[#This Row],[M4B]],Table2[[#This Row],[M4B_h]])</f>
        <v>1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16" s="17" t="s">
        <v>1837</v>
      </c>
      <c r="D2316" s="18">
        <v>2</v>
      </c>
      <c r="E2316" s="22" t="s">
        <v>1308</v>
      </c>
      <c r="F2316" s="43">
        <f>IF(Table2[[#This Row],[M5B]]="",Table2[[#This Row],[M5B_h]],SUM(Table2[[#This Row],[M5B_h]],Table2[[#This Row],[M5B]]))</f>
        <v>2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2</v>
      </c>
      <c r="R2316" s="14">
        <f>SUM(Table2[[#This Row],[M2B]],Table2[[#This Row],[M2B_h]])</f>
        <v>2</v>
      </c>
      <c r="S2316" s="14">
        <f>SUM(Table2[[#This Row],[M3B]],Table2[[#This Row],[M3B_h]])</f>
        <v>2</v>
      </c>
      <c r="T2316" s="14">
        <f>SUM(Table2[[#This Row],[M4B]],Table2[[#This Row],[M4B_h]])</f>
        <v>2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17" s="17" t="s">
        <v>1838</v>
      </c>
      <c r="D2317" s="18">
        <v>1</v>
      </c>
      <c r="E2317" s="22" t="s">
        <v>56</v>
      </c>
      <c r="F2317" s="43">
        <f>IF(Table2[[#This Row],[M5B]]="",Table2[[#This Row],[M5B_h]],SUM(Table2[[#This Row],[M5B_h]],Table2[[#This Row],[M5B]]))</f>
        <v>0</v>
      </c>
      <c r="G2317" s="12">
        <v>0</v>
      </c>
      <c r="H2317" s="12">
        <f>IF(Table2[[#This Row],[M1A]]="","",Table2[[#This Row],[M1A]]-Table2[[#This Row],[AWAL]])</f>
        <v>-1</v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18" s="17" t="s">
        <v>1839</v>
      </c>
      <c r="D2318" s="18">
        <v>3</v>
      </c>
      <c r="E2318" s="22">
        <v>240</v>
      </c>
      <c r="F2318" s="43">
        <f>IF(Table2[[#This Row],[M5B]]="",Table2[[#This Row],[M5B_h]],SUM(Table2[[#This Row],[M5B_h]],Table2[[#This Row],[M5B]]))</f>
        <v>3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3</v>
      </c>
      <c r="R2318" s="14">
        <f>SUM(Table2[[#This Row],[M2B]],Table2[[#This Row],[M2B_h]])</f>
        <v>3</v>
      </c>
      <c r="S2318" s="14">
        <f>SUM(Table2[[#This Row],[M3B]],Table2[[#This Row],[M3B_h]])</f>
        <v>3</v>
      </c>
      <c r="T2318" s="14">
        <f>SUM(Table2[[#This Row],[M4B]],Table2[[#This Row],[M4B_h]])</f>
        <v>3</v>
      </c>
    </row>
    <row r="2319" spans="1:20">
      <c r="A2319" s="11">
        <f>IF(Table2[[#This Row],[TT]]=0,"",ROW())</f>
        <v>2319</v>
      </c>
      <c r="B2319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19" s="17" t="s">
        <v>1840</v>
      </c>
      <c r="D2319" s="18">
        <v>37</v>
      </c>
      <c r="E2319" s="22">
        <v>144</v>
      </c>
      <c r="F2319" s="43">
        <f>IF(Table2[[#This Row],[M5B]]="",Table2[[#This Row],[M5B_h]],SUM(Table2[[#This Row],[M5B_h]],Table2[[#This Row],[M5B]]))</f>
        <v>37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37</v>
      </c>
      <c r="R2319" s="14">
        <f>SUM(Table2[[#This Row],[M2B]],Table2[[#This Row],[M2B_h]])</f>
        <v>37</v>
      </c>
      <c r="S2319" s="14">
        <f>SUM(Table2[[#This Row],[M3B]],Table2[[#This Row],[M3B_h]])</f>
        <v>37</v>
      </c>
      <c r="T2319" s="14">
        <f>SUM(Table2[[#This Row],[M4B]],Table2[[#This Row],[M4B_h]])</f>
        <v>37</v>
      </c>
    </row>
    <row r="2320" spans="1:20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20" s="17" t="s">
        <v>1841</v>
      </c>
      <c r="D2320" s="18">
        <v>1</v>
      </c>
      <c r="E2320" s="22" t="s">
        <v>803</v>
      </c>
      <c r="F2320" s="43">
        <f>IF(Table2[[#This Row],[M5B]]="",Table2[[#This Row],[M5B_h]],SUM(Table2[[#This Row],[M5B_h]],Table2[[#This Row],[M5B]]))</f>
        <v>1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1</v>
      </c>
      <c r="R2320" s="14">
        <f>SUM(Table2[[#This Row],[M2B]],Table2[[#This Row],[M2B_h]])</f>
        <v>1</v>
      </c>
      <c r="S2320" s="14">
        <f>SUM(Table2[[#This Row],[M3B]],Table2[[#This Row],[M3B_h]])</f>
        <v>1</v>
      </c>
      <c r="T2320" s="14">
        <f>SUM(Table2[[#This Row],[M4B]],Table2[[#This Row],[M4B_h]])</f>
        <v>1</v>
      </c>
    </row>
    <row r="2321" spans="1:20">
      <c r="A2321" s="11">
        <f>IF(Table2[[#This Row],[TT]]=0,"",ROW())</f>
        <v>2321</v>
      </c>
      <c r="B2321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21" s="17" t="s">
        <v>1842</v>
      </c>
      <c r="D2321" s="18">
        <v>2</v>
      </c>
      <c r="E2321" s="22" t="s">
        <v>88</v>
      </c>
      <c r="F2321" s="43">
        <f>IF(Table2[[#This Row],[M5B]]="",Table2[[#This Row],[M5B_h]],SUM(Table2[[#This Row],[M5B_h]],Table2[[#This Row],[M5B]]))</f>
        <v>2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2</v>
      </c>
      <c r="R2321" s="14">
        <f>SUM(Table2[[#This Row],[M2B]],Table2[[#This Row],[M2B_h]])</f>
        <v>2</v>
      </c>
      <c r="S2321" s="14">
        <f>SUM(Table2[[#This Row],[M3B]],Table2[[#This Row],[M3B_h]])</f>
        <v>2</v>
      </c>
      <c r="T2321" s="14">
        <f>SUM(Table2[[#This Row],[M4B]],Table2[[#This Row],[M4B_h]])</f>
        <v>2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22" s="17" t="s">
        <v>1843</v>
      </c>
      <c r="D2322" s="18">
        <v>7</v>
      </c>
      <c r="E2322" s="22" t="s">
        <v>56</v>
      </c>
      <c r="F2322" s="43">
        <f>IF(Table2[[#This Row],[M5B]]="",Table2[[#This Row],[M5B_h]],SUM(Table2[[#This Row],[M5B_h]],Table2[[#This Row],[M5B]]))</f>
        <v>7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7</v>
      </c>
      <c r="R2322" s="14">
        <f>SUM(Table2[[#This Row],[M2B]],Table2[[#This Row],[M2B_h]])</f>
        <v>7</v>
      </c>
      <c r="S2322" s="14">
        <f>SUM(Table2[[#This Row],[M3B]],Table2[[#This Row],[M3B_h]])</f>
        <v>7</v>
      </c>
      <c r="T2322" s="14">
        <f>SUM(Table2[[#This Row],[M4B]],Table2[[#This Row],[M4B_h]])</f>
        <v>7</v>
      </c>
    </row>
    <row r="2323" spans="1:20">
      <c r="A2323" s="11">
        <f>IF(Table2[[#This Row],[TT]]=0,"",ROW())</f>
        <v>2323</v>
      </c>
      <c r="B2323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23" s="17" t="s">
        <v>1844</v>
      </c>
      <c r="D2323" s="18">
        <v>14</v>
      </c>
      <c r="E2323" s="22" t="s">
        <v>66</v>
      </c>
      <c r="F2323" s="43">
        <f>IF(Table2[[#This Row],[M5B]]="",Table2[[#This Row],[M5B_h]],SUM(Table2[[#This Row],[M5B_h]],Table2[[#This Row],[M5B]]))</f>
        <v>14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14</v>
      </c>
      <c r="R2323" s="14">
        <f>SUM(Table2[[#This Row],[M2B]],Table2[[#This Row],[M2B_h]])</f>
        <v>14</v>
      </c>
      <c r="S2323" s="14">
        <f>SUM(Table2[[#This Row],[M3B]],Table2[[#This Row],[M3B_h]])</f>
        <v>14</v>
      </c>
      <c r="T2323" s="14">
        <f>SUM(Table2[[#This Row],[M4B]],Table2[[#This Row],[M4B_h]])</f>
        <v>14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24" s="17" t="s">
        <v>1845</v>
      </c>
      <c r="D2324" s="18">
        <v>14</v>
      </c>
      <c r="E2324" s="22" t="s">
        <v>43</v>
      </c>
      <c r="F2324" s="43">
        <f>IF(Table2[[#This Row],[M5B]]="",Table2[[#This Row],[M5B_h]],SUM(Table2[[#This Row],[M5B_h]],Table2[[#This Row],[M5B]]))</f>
        <v>14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14</v>
      </c>
      <c r="R2324" s="14">
        <f>SUM(Table2[[#This Row],[M2B]],Table2[[#This Row],[M2B_h]])</f>
        <v>14</v>
      </c>
      <c r="S2324" s="14">
        <f>SUM(Table2[[#This Row],[M3B]],Table2[[#This Row],[M3B_h]])</f>
        <v>14</v>
      </c>
      <c r="T2324" s="14">
        <f>SUM(Table2[[#This Row],[M4B]],Table2[[#This Row],[M4B_h]])</f>
        <v>14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25" s="17" t="s">
        <v>1846</v>
      </c>
      <c r="D2325" s="18">
        <v>11</v>
      </c>
      <c r="E2325" s="22" t="s">
        <v>794</v>
      </c>
      <c r="F2325" s="43">
        <f>IF(Table2[[#This Row],[M5B]]="",Table2[[#This Row],[M5B_h]],SUM(Table2[[#This Row],[M5B_h]],Table2[[#This Row],[M5B]]))</f>
        <v>0</v>
      </c>
      <c r="G2325" s="12">
        <v>1</v>
      </c>
      <c r="H2325" s="12">
        <f>IF(Table2[[#This Row],[M1A]]="","",Table2[[#This Row],[M1A]]-Table2[[#This Row],[AWAL]])</f>
        <v>-10</v>
      </c>
      <c r="J2325" s="12" t="str">
        <f>IF(Table2[[#This Row],[M2A]]="","",SUM(Table2[[#This Row],[M2A]]-Table2[[#This Row],[M2B_h]]))</f>
        <v/>
      </c>
      <c r="K2325" s="12">
        <v>0</v>
      </c>
      <c r="L2325" s="12">
        <f>IF(Table2[[#This Row],[M3A]]="","",SUM(Table2[[#This Row],[M3A]]-Table2[[#This Row],[M3B_h]]))</f>
        <v>-1</v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1</v>
      </c>
      <c r="R2325" s="14">
        <f>SUM(Table2[[#This Row],[M2B]],Table2[[#This Row],[M2B_h]])</f>
        <v>1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26" s="17" t="s">
        <v>1847</v>
      </c>
      <c r="D2326" s="18">
        <v>7</v>
      </c>
      <c r="E2326" s="22" t="s">
        <v>66</v>
      </c>
      <c r="F2326" s="43">
        <f>IF(Table2[[#This Row],[M5B]]="",Table2[[#This Row],[M5B_h]],SUM(Table2[[#This Row],[M5B_h]],Table2[[#This Row],[M5B]]))</f>
        <v>7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7</v>
      </c>
      <c r="R2326" s="14">
        <f>SUM(Table2[[#This Row],[M2B]],Table2[[#This Row],[M2B_h]])</f>
        <v>7</v>
      </c>
      <c r="S2326" s="14">
        <f>SUM(Table2[[#This Row],[M3B]],Table2[[#This Row],[M3B_h]])</f>
        <v>7</v>
      </c>
      <c r="T2326" s="14">
        <f>SUM(Table2[[#This Row],[M4B]],Table2[[#This Row],[M4B_h]])</f>
        <v>7</v>
      </c>
    </row>
    <row r="2327" spans="1:20">
      <c r="A2327" s="13" t="str">
        <f>IF(Table2[[#This Row],[TT]]=0,"",ROW())</f>
        <v/>
      </c>
      <c r="B232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27" s="16" t="s">
        <v>2944</v>
      </c>
      <c r="D2327" s="18">
        <v>0</v>
      </c>
      <c r="E2327" s="47" t="s">
        <v>2945</v>
      </c>
      <c r="F2327" s="43">
        <f>IF(Table2[[#This Row],[M5B]]="",Table2[[#This Row],[M5B_h]],SUM(Table2[[#This Row],[M5B_h]],Table2[[#This Row],[M5B]]))</f>
        <v>0</v>
      </c>
      <c r="H2327" s="14" t="str">
        <f>IF(Table2[[#This Row],[M1A]]="","",Table2[[#This Row],[M1A]]-Table2[[#This Row],[AWAL]])</f>
        <v/>
      </c>
      <c r="J2327" s="14" t="str">
        <f>IF(Table2[[#This Row],[M2A]]="","",SUM(Table2[[#This Row],[M2A]]-Table2[[#This Row],[M2B_h]]))</f>
        <v/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28" s="17" t="s">
        <v>2943</v>
      </c>
      <c r="D2328" s="18">
        <v>8</v>
      </c>
      <c r="E2328" s="22" t="s">
        <v>2727</v>
      </c>
      <c r="F2328" s="43">
        <f>IF(Table2[[#This Row],[M5B]]="",Table2[[#This Row],[M5B_h]],SUM(Table2[[#This Row],[M5B_h]],Table2[[#This Row],[M5B]]))</f>
        <v>7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K2328" s="12">
        <v>7</v>
      </c>
      <c r="L2328" s="12">
        <f>IF(Table2[[#This Row],[M3A]]="","",SUM(Table2[[#This Row],[M3A]]-Table2[[#This Row],[M3B_h]]))</f>
        <v>-1</v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8</v>
      </c>
      <c r="R2328" s="14">
        <f>SUM(Table2[[#This Row],[M2B]],Table2[[#This Row],[M2B_h]])</f>
        <v>8</v>
      </c>
      <c r="S2328" s="14">
        <f>SUM(Table2[[#This Row],[M3B]],Table2[[#This Row],[M3B_h]])</f>
        <v>7</v>
      </c>
      <c r="T2328" s="14">
        <f>SUM(Table2[[#This Row],[M4B]],Table2[[#This Row],[M4B_h]])</f>
        <v>7</v>
      </c>
    </row>
    <row r="2329" spans="1:20">
      <c r="A2329" s="11">
        <f>IF(Table2[[#This Row],[TT]]=0,"",ROW())</f>
        <v>2329</v>
      </c>
      <c r="B2329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29" s="17" t="s">
        <v>1848</v>
      </c>
      <c r="D2329" s="18">
        <v>4</v>
      </c>
      <c r="E2329" s="22" t="s">
        <v>531</v>
      </c>
      <c r="F2329" s="43">
        <f>IF(Table2[[#This Row],[M5B]]="",Table2[[#This Row],[M5B_h]],SUM(Table2[[#This Row],[M5B_h]],Table2[[#This Row],[M5B]]))</f>
        <v>4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4</v>
      </c>
      <c r="R2329" s="14">
        <f>SUM(Table2[[#This Row],[M2B]],Table2[[#This Row],[M2B_h]])</f>
        <v>4</v>
      </c>
      <c r="S2329" s="14">
        <f>SUM(Table2[[#This Row],[M3B]],Table2[[#This Row],[M3B_h]])</f>
        <v>4</v>
      </c>
      <c r="T2329" s="14">
        <f>SUM(Table2[[#This Row],[M4B]],Table2[[#This Row],[M4B_h]])</f>
        <v>4</v>
      </c>
    </row>
    <row r="2330" spans="1:20">
      <c r="A2330" s="13">
        <f>IF(Table2[[#This Row],[TT]]=0,"",ROW())</f>
        <v>2330</v>
      </c>
      <c r="B2330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30" s="16" t="s">
        <v>1849</v>
      </c>
      <c r="D2330" s="18">
        <v>3</v>
      </c>
      <c r="E2330" s="47" t="s">
        <v>66</v>
      </c>
      <c r="F2330" s="43">
        <f>IF(Table2[[#This Row],[M5B]]="",Table2[[#This Row],[M5B_h]],SUM(Table2[[#This Row],[M5B_h]],Table2[[#This Row],[M5B]]))</f>
        <v>3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3</v>
      </c>
      <c r="R2330" s="14">
        <f>SUM(Table2[[#This Row],[M2B]],Table2[[#This Row],[M2B_h]])</f>
        <v>3</v>
      </c>
      <c r="S2330" s="14">
        <f>SUM(Table2[[#This Row],[M3B]],Table2[[#This Row],[M3B_h]])</f>
        <v>3</v>
      </c>
      <c r="T2330" s="14">
        <f>SUM(Table2[[#This Row],[M4B]],Table2[[#This Row],[M4B_h]])</f>
        <v>3</v>
      </c>
    </row>
    <row r="2331" spans="1:20">
      <c r="A2331" s="11">
        <f>IF(Table2[[#This Row],[TT]]=0,"",ROW())</f>
        <v>2331</v>
      </c>
      <c r="B2331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31" s="17" t="s">
        <v>1850</v>
      </c>
      <c r="D2331" s="18">
        <v>12</v>
      </c>
      <c r="E2331" s="22" t="s">
        <v>103</v>
      </c>
      <c r="F2331" s="43">
        <f>IF(Table2[[#This Row],[M5B]]="",Table2[[#This Row],[M5B_h]],SUM(Table2[[#This Row],[M5B_h]],Table2[[#This Row],[M5B]]))</f>
        <v>12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12</v>
      </c>
      <c r="R2331" s="14">
        <f>SUM(Table2[[#This Row],[M2B]],Table2[[#This Row],[M2B_h]])</f>
        <v>12</v>
      </c>
      <c r="S2331" s="14">
        <f>SUM(Table2[[#This Row],[M3B]],Table2[[#This Row],[M3B_h]])</f>
        <v>12</v>
      </c>
      <c r="T2331" s="14">
        <f>SUM(Table2[[#This Row],[M4B]],Table2[[#This Row],[M4B_h]])</f>
        <v>12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32" s="17" t="s">
        <v>1851</v>
      </c>
      <c r="D2332" s="18">
        <v>4</v>
      </c>
      <c r="E2332" s="22" t="s">
        <v>103</v>
      </c>
      <c r="F2332" s="43">
        <f>IF(Table2[[#This Row],[M5B]]="",Table2[[#This Row],[M5B_h]],SUM(Table2[[#This Row],[M5B_h]],Table2[[#This Row],[M5B]]))</f>
        <v>4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4</v>
      </c>
      <c r="R2332" s="14">
        <f>SUM(Table2[[#This Row],[M2B]],Table2[[#This Row],[M2B_h]])</f>
        <v>4</v>
      </c>
      <c r="S2332" s="14">
        <f>SUM(Table2[[#This Row],[M3B]],Table2[[#This Row],[M3B_h]])</f>
        <v>4</v>
      </c>
      <c r="T2332" s="14">
        <f>SUM(Table2[[#This Row],[M4B]],Table2[[#This Row],[M4B_h]])</f>
        <v>4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33" s="17" t="s">
        <v>1852</v>
      </c>
      <c r="D2333" s="18">
        <v>7</v>
      </c>
      <c r="E2333" s="22" t="s">
        <v>103</v>
      </c>
      <c r="F2333" s="43">
        <f>IF(Table2[[#This Row],[M5B]]="",Table2[[#This Row],[M5B_h]],SUM(Table2[[#This Row],[M5B_h]],Table2[[#This Row],[M5B]]))</f>
        <v>7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7</v>
      </c>
      <c r="R2333" s="14">
        <f>SUM(Table2[[#This Row],[M2B]],Table2[[#This Row],[M2B_h]])</f>
        <v>7</v>
      </c>
      <c r="S2333" s="14">
        <f>SUM(Table2[[#This Row],[M3B]],Table2[[#This Row],[M3B_h]])</f>
        <v>7</v>
      </c>
      <c r="T2333" s="14">
        <f>SUM(Table2[[#This Row],[M4B]],Table2[[#This Row],[M4B_h]])</f>
        <v>7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34" s="17" t="s">
        <v>1853</v>
      </c>
      <c r="D2334" s="18">
        <v>12</v>
      </c>
      <c r="E2334" s="22" t="s">
        <v>66</v>
      </c>
      <c r="F2334" s="43">
        <f>IF(Table2[[#This Row],[M5B]]="",Table2[[#This Row],[M5B_h]],SUM(Table2[[#This Row],[M5B_h]],Table2[[#This Row],[M5B]]))</f>
        <v>12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12</v>
      </c>
      <c r="R2334" s="14">
        <f>SUM(Table2[[#This Row],[M2B]],Table2[[#This Row],[M2B_h]])</f>
        <v>12</v>
      </c>
      <c r="S2334" s="14">
        <f>SUM(Table2[[#This Row],[M3B]],Table2[[#This Row],[M3B_h]])</f>
        <v>12</v>
      </c>
      <c r="T2334" s="14">
        <f>SUM(Table2[[#This Row],[M4B]],Table2[[#This Row],[M4B_h]])</f>
        <v>12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35" s="17" t="s">
        <v>1854</v>
      </c>
      <c r="D2335" s="18">
        <v>3</v>
      </c>
      <c r="E2335" s="22" t="s">
        <v>66</v>
      </c>
      <c r="F2335" s="43">
        <f>IF(Table2[[#This Row],[M5B]]="",Table2[[#This Row],[M5B_h]],SUM(Table2[[#This Row],[M5B_h]],Table2[[#This Row],[M5B]]))</f>
        <v>3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3</v>
      </c>
      <c r="R2335" s="14">
        <f>SUM(Table2[[#This Row],[M2B]],Table2[[#This Row],[M2B_h]])</f>
        <v>3</v>
      </c>
      <c r="S2335" s="14">
        <f>SUM(Table2[[#This Row],[M3B]],Table2[[#This Row],[M3B_h]])</f>
        <v>3</v>
      </c>
      <c r="T2335" s="14">
        <f>SUM(Table2[[#This Row],[M4B]],Table2[[#This Row],[M4B_h]])</f>
        <v>3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36" s="17" t="s">
        <v>1855</v>
      </c>
      <c r="D2336" s="18">
        <v>6</v>
      </c>
      <c r="E2336" s="22" t="s">
        <v>63</v>
      </c>
      <c r="F2336" s="43">
        <f>IF(Table2[[#This Row],[M5B]]="",Table2[[#This Row],[M5B_h]],SUM(Table2[[#This Row],[M5B_h]],Table2[[#This Row],[M5B]]))</f>
        <v>6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6</v>
      </c>
      <c r="R2336" s="14">
        <f>SUM(Table2[[#This Row],[M2B]],Table2[[#This Row],[M2B_h]])</f>
        <v>6</v>
      </c>
      <c r="S2336" s="14">
        <f>SUM(Table2[[#This Row],[M3B]],Table2[[#This Row],[M3B_h]])</f>
        <v>6</v>
      </c>
      <c r="T2336" s="14">
        <f>SUM(Table2[[#This Row],[M4B]],Table2[[#This Row],[M4B_h]])</f>
        <v>6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37" s="17" t="s">
        <v>1856</v>
      </c>
      <c r="D2337" s="18">
        <v>6</v>
      </c>
      <c r="E2337" s="22" t="s">
        <v>63</v>
      </c>
      <c r="F2337" s="43">
        <f>IF(Table2[[#This Row],[M5B]]="",Table2[[#This Row],[M5B_h]],SUM(Table2[[#This Row],[M5B_h]],Table2[[#This Row],[M5B]]))</f>
        <v>6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6</v>
      </c>
      <c r="R2337" s="14">
        <f>SUM(Table2[[#This Row],[M2B]],Table2[[#This Row],[M2B_h]])</f>
        <v>6</v>
      </c>
      <c r="S2337" s="14">
        <f>SUM(Table2[[#This Row],[M3B]],Table2[[#This Row],[M3B_h]])</f>
        <v>6</v>
      </c>
      <c r="T2337" s="14">
        <f>SUM(Table2[[#This Row],[M4B]],Table2[[#This Row],[M4B_h]])</f>
        <v>6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38" s="23" t="s">
        <v>1857</v>
      </c>
      <c r="D2338" s="24">
        <v>0</v>
      </c>
      <c r="E2338" s="48" t="s">
        <v>340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39" s="17" t="s">
        <v>1858</v>
      </c>
      <c r="D2339" s="18">
        <v>10</v>
      </c>
      <c r="E2339" s="22" t="s">
        <v>190</v>
      </c>
      <c r="F2339" s="43">
        <f>IF(Table2[[#This Row],[M5B]]="",Table2[[#This Row],[M5B_h]],SUM(Table2[[#This Row],[M5B_h]],Table2[[#This Row],[M5B]]))</f>
        <v>10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10</v>
      </c>
      <c r="R2339" s="14">
        <f>SUM(Table2[[#This Row],[M2B]],Table2[[#This Row],[M2B_h]])</f>
        <v>10</v>
      </c>
      <c r="S2339" s="14">
        <f>SUM(Table2[[#This Row],[M3B]],Table2[[#This Row],[M3B_h]])</f>
        <v>10</v>
      </c>
      <c r="T2339" s="14">
        <f>SUM(Table2[[#This Row],[M4B]],Table2[[#This Row],[M4B_h]])</f>
        <v>10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40" s="17" t="s">
        <v>1859</v>
      </c>
      <c r="D2340" s="18">
        <v>0</v>
      </c>
      <c r="E2340" s="22" t="s">
        <v>915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41" s="17" t="s">
        <v>1860</v>
      </c>
      <c r="D2341" s="18">
        <v>5</v>
      </c>
      <c r="E2341" s="22" t="s">
        <v>340</v>
      </c>
      <c r="F2341" s="43">
        <f>IF(Table2[[#This Row],[M5B]]="",Table2[[#This Row],[M5B_h]],SUM(Table2[[#This Row],[M5B_h]],Table2[[#This Row],[M5B]]))</f>
        <v>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5</v>
      </c>
      <c r="R2341" s="14">
        <f>SUM(Table2[[#This Row],[M2B]],Table2[[#This Row],[M2B_h]])</f>
        <v>5</v>
      </c>
      <c r="S2341" s="14">
        <f>SUM(Table2[[#This Row],[M3B]],Table2[[#This Row],[M3B_h]])</f>
        <v>5</v>
      </c>
      <c r="T2341" s="14">
        <f>SUM(Table2[[#This Row],[M4B]],Table2[[#This Row],[M4B_h]])</f>
        <v>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42" s="23" t="s">
        <v>1861</v>
      </c>
      <c r="D2342" s="24">
        <v>10</v>
      </c>
      <c r="E2342" s="48" t="s">
        <v>54</v>
      </c>
      <c r="F2342" s="43">
        <f>IF(Table2[[#This Row],[M5B]]="",Table2[[#This Row],[M5B_h]],SUM(Table2[[#This Row],[M5B_h]],Table2[[#This Row],[M5B]]))</f>
        <v>10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10</v>
      </c>
      <c r="R2342" s="14">
        <f>SUM(Table2[[#This Row],[M2B]],Table2[[#This Row],[M2B_h]])</f>
        <v>10</v>
      </c>
      <c r="S2342" s="14">
        <f>SUM(Table2[[#This Row],[M3B]],Table2[[#This Row],[M3B_h]])</f>
        <v>10</v>
      </c>
      <c r="T2342" s="14">
        <f>SUM(Table2[[#This Row],[M4B]],Table2[[#This Row],[M4B_h]])</f>
        <v>10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43" s="17" t="s">
        <v>1862</v>
      </c>
      <c r="D2343" s="18">
        <v>1</v>
      </c>
      <c r="E2343" s="22" t="s">
        <v>88</v>
      </c>
      <c r="F2343" s="43">
        <f>IF(Table2[[#This Row],[M5B]]="",Table2[[#This Row],[M5B_h]],SUM(Table2[[#This Row],[M5B_h]],Table2[[#This Row],[M5B]]))</f>
        <v>1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1</v>
      </c>
      <c r="R2343" s="14">
        <f>SUM(Table2[[#This Row],[M2B]],Table2[[#This Row],[M2B_h]])</f>
        <v>1</v>
      </c>
      <c r="S2343" s="14">
        <f>SUM(Table2[[#This Row],[M3B]],Table2[[#This Row],[M3B_h]])</f>
        <v>1</v>
      </c>
      <c r="T2343" s="14">
        <f>SUM(Table2[[#This Row],[M4B]],Table2[[#This Row],[M4B_h]])</f>
        <v>1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44" s="17" t="s">
        <v>1863</v>
      </c>
      <c r="D2344" s="18">
        <v>0</v>
      </c>
      <c r="E2344" s="22" t="s">
        <v>77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3" t="str">
        <f>IF(Table2[[#This Row],[TT]]=0,"",ROW())</f>
        <v/>
      </c>
      <c r="B234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45" s="16" t="s">
        <v>2961</v>
      </c>
      <c r="D2345" s="18">
        <v>0</v>
      </c>
      <c r="E2345" s="47" t="s">
        <v>2461</v>
      </c>
      <c r="F2345" s="43">
        <f>IF(Table2[[#This Row],[M5B]]="",Table2[[#This Row],[M5B_h]],SUM(Table2[[#This Row],[M5B_h]],Table2[[#This Row],[M5B]]))</f>
        <v>0</v>
      </c>
      <c r="H2345" s="14" t="str">
        <f>IF(Table2[[#This Row],[M1A]]="","",Table2[[#This Row],[M1A]]-Table2[[#This Row],[AWAL]])</f>
        <v/>
      </c>
      <c r="J2345" s="14" t="str">
        <f>IF(Table2[[#This Row],[M2A]]="","",SUM(Table2[[#This Row],[M2A]]-Table2[[#This Row],[M2B_h]]))</f>
        <v/>
      </c>
      <c r="L2345" s="14" t="str">
        <f>IF(Table2[[#This Row],[M3A]]="","",SUM(Table2[[#This Row],[M3A]]-Table2[[#This Row],[M3B_h]]))</f>
        <v/>
      </c>
      <c r="N2345" s="14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346" s="17" t="s">
        <v>3186</v>
      </c>
      <c r="D2346" s="18">
        <v>3</v>
      </c>
      <c r="E2346" s="22" t="s">
        <v>2461</v>
      </c>
      <c r="F2346" s="43">
        <f>IF(Table2[[#This Row],[M5B]]="",Table2[[#This Row],[M5B_h]],SUM(Table2[[#This Row],[M5B_h]],Table2[[#This Row],[M5B]]))</f>
        <v>1</v>
      </c>
      <c r="H2346" s="12" t="str">
        <f>IF(Table2[[#This Row],[M1A]]="","",Table2[[#This Row],[M1A]]-Table2[[#This Row],[AWAL]])</f>
        <v/>
      </c>
      <c r="I2346" s="12">
        <v>2</v>
      </c>
      <c r="J2346" s="12">
        <f>IF(Table2[[#This Row],[M2A]]="","",SUM(Table2[[#This Row],[M2A]]-Table2[[#This Row],[M2B_h]]))</f>
        <v>-1</v>
      </c>
      <c r="K2346" s="12">
        <v>1</v>
      </c>
      <c r="L2346" s="12">
        <f>IF(Table2[[#This Row],[M3A]]="","",SUM(Table2[[#This Row],[M3A]]-Table2[[#This Row],[M3B_h]]))</f>
        <v>-1</v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2</v>
      </c>
      <c r="S2346" s="14">
        <f>SUM(Table2[[#This Row],[M3B]],Table2[[#This Row],[M3B_h]])</f>
        <v>1</v>
      </c>
      <c r="T2346" s="14">
        <f>SUM(Table2[[#This Row],[M4B]],Table2[[#This Row],[M4B_h]])</f>
        <v>1</v>
      </c>
    </row>
    <row r="2347" spans="1:20">
      <c r="A2347" s="13" t="str">
        <f>IF(Table2[[#This Row],[TT]]=0,"",ROW())</f>
        <v/>
      </c>
      <c r="B234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347" s="16" t="s">
        <v>4551</v>
      </c>
      <c r="D2347" s="18">
        <v>1</v>
      </c>
      <c r="E2347" s="47" t="s">
        <v>2430</v>
      </c>
      <c r="F2347" s="43">
        <f>IF(Table2[[#This Row],[M5B]]="",Table2[[#This Row],[M5B_h]],SUM(Table2[[#This Row],[M5B_h]],Table2[[#This Row],[M5B]]))</f>
        <v>0</v>
      </c>
      <c r="H2347" s="14" t="str">
        <f>IF(Table2[[#This Row],[M1A]]="","",Table2[[#This Row],[M1A]]-Table2[[#This Row],[AWAL]])</f>
        <v/>
      </c>
      <c r="I2347" s="12">
        <v>0</v>
      </c>
      <c r="J2347" s="14">
        <f>IF(Table2[[#This Row],[M2A]]="","",SUM(Table2[[#This Row],[M2A]]-Table2[[#This Row],[M2B_h]]))</f>
        <v>-1</v>
      </c>
      <c r="L2347" s="14" t="str">
        <f>IF(Table2[[#This Row],[M3A]]="","",SUM(Table2[[#This Row],[M3A]]-Table2[[#This Row],[M3B_h]]))</f>
        <v/>
      </c>
      <c r="N2347" s="14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>
        <f>IF(Table2[[#This Row],[TT]]=0,"",ROW())</f>
        <v>2348</v>
      </c>
      <c r="B2348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48" s="16" t="s">
        <v>2962</v>
      </c>
      <c r="D2348" s="18">
        <v>3</v>
      </c>
      <c r="E2348" s="47" t="s">
        <v>2430</v>
      </c>
      <c r="F2348" s="43">
        <f>IF(Table2[[#This Row],[M5B]]="",Table2[[#This Row],[M5B_h]],SUM(Table2[[#This Row],[M5B_h]],Table2[[#This Row],[M5B]]))</f>
        <v>2</v>
      </c>
      <c r="H2348" s="14" t="str">
        <f>IF(Table2[[#This Row],[M1A]]="","",Table2[[#This Row],[M1A]]-Table2[[#This Row],[AWAL]])</f>
        <v/>
      </c>
      <c r="I2348" s="12">
        <v>2</v>
      </c>
      <c r="J2348" s="14">
        <f>IF(Table2[[#This Row],[M2A]]="","",SUM(Table2[[#This Row],[M2A]]-Table2[[#This Row],[M2B_h]]))</f>
        <v>-1</v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3</v>
      </c>
      <c r="R2348" s="14">
        <f>SUM(Table2[[#This Row],[M2B]],Table2[[#This Row],[M2B_h]])</f>
        <v>2</v>
      </c>
      <c r="S2348" s="14">
        <f>SUM(Table2[[#This Row],[M3B]],Table2[[#This Row],[M3B_h]])</f>
        <v>2</v>
      </c>
      <c r="T2348" s="14">
        <f>SUM(Table2[[#This Row],[M4B]],Table2[[#This Row],[M4B_h]])</f>
        <v>2</v>
      </c>
    </row>
    <row r="2349" spans="1:20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49" s="17" t="s">
        <v>4531</v>
      </c>
      <c r="D2349" s="18">
        <v>3</v>
      </c>
      <c r="E2349" s="22" t="s">
        <v>2461</v>
      </c>
      <c r="F2349" s="43">
        <f>IF(Table2[[#This Row],[M5B]]="",Table2[[#This Row],[M5B_h]],SUM(Table2[[#This Row],[M5B_h]],Table2[[#This Row],[M5B]]))</f>
        <v>2</v>
      </c>
      <c r="H2349" s="12" t="str">
        <f>IF(Table2[[#This Row],[M1A]]="","",Table2[[#This Row],[M1A]]-Table2[[#This Row],[AWAL]])</f>
        <v/>
      </c>
      <c r="I2349" s="12">
        <v>2</v>
      </c>
      <c r="J2349" s="12">
        <f>IF(Table2[[#This Row],[M2A]]="","",SUM(Table2[[#This Row],[M2A]]-Table2[[#This Row],[M2B_h]]))</f>
        <v>-1</v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3</v>
      </c>
      <c r="R2349" s="14">
        <f>SUM(Table2[[#This Row],[M2B]],Table2[[#This Row],[M2B_h]])</f>
        <v>2</v>
      </c>
      <c r="S2349" s="14">
        <f>SUM(Table2[[#This Row],[M3B]],Table2[[#This Row],[M3B_h]])</f>
        <v>2</v>
      </c>
      <c r="T2349" s="14">
        <f>SUM(Table2[[#This Row],[M4B]],Table2[[#This Row],[M4B_h]])</f>
        <v>2</v>
      </c>
    </row>
    <row r="2350" spans="1:20">
      <c r="A2350" s="13">
        <f>IF(Table2[[#This Row],[TT]]=0,"",ROW())</f>
        <v>2350</v>
      </c>
      <c r="B2350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50" s="16" t="s">
        <v>3180</v>
      </c>
      <c r="D2350" s="18">
        <v>1</v>
      </c>
      <c r="E2350" s="47" t="s">
        <v>2430</v>
      </c>
      <c r="F2350" s="43">
        <f>IF(Table2[[#This Row],[M5B]]="",Table2[[#This Row],[M5B_h]],SUM(Table2[[#This Row],[M5B_h]],Table2[[#This Row],[M5B]]))</f>
        <v>1</v>
      </c>
      <c r="H2350" s="14" t="str">
        <f>IF(Table2[[#This Row],[M1A]]="","",Table2[[#This Row],[M1A]]-Table2[[#This Row],[AWAL]])</f>
        <v/>
      </c>
      <c r="J2350" s="14" t="str">
        <f>IF(Table2[[#This Row],[M2A]]="","",SUM(Table2[[#This Row],[M2A]]-Table2[[#This Row],[M2B_h]]))</f>
        <v/>
      </c>
      <c r="L2350" s="14" t="str">
        <f>IF(Table2[[#This Row],[M3A]]="","",SUM(Table2[[#This Row],[M3A]]-Table2[[#This Row],[M3B_h]]))</f>
        <v/>
      </c>
      <c r="N2350" s="14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</v>
      </c>
      <c r="R2350" s="14">
        <f>SUM(Table2[[#This Row],[M2B]],Table2[[#This Row],[M2B_h]])</f>
        <v>1</v>
      </c>
      <c r="S2350" s="14">
        <f>SUM(Table2[[#This Row],[M3B]],Table2[[#This Row],[M3B_h]])</f>
        <v>1</v>
      </c>
      <c r="T2350" s="14">
        <f>SUM(Table2[[#This Row],[M4B]],Table2[[#This Row],[M4B_h]])</f>
        <v>1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51" s="17" t="s">
        <v>1864</v>
      </c>
      <c r="D2351" s="18">
        <v>0</v>
      </c>
      <c r="E2351" s="22" t="s">
        <v>181</v>
      </c>
      <c r="F2351" s="43">
        <f>IF(Table2[[#This Row],[M5B]]="",Table2[[#This Row],[M5B_h]],SUM(Table2[[#This Row],[M5B_h]],Table2[[#This Row],[M5B]]))</f>
        <v>1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K2351" s="12">
        <v>1</v>
      </c>
      <c r="L2351" s="12">
        <f>IF(Table2[[#This Row],[M3A]]="","",SUM(Table2[[#This Row],[M3A]]-Table2[[#This Row],[M3B_h]]))</f>
        <v>1</v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1</v>
      </c>
      <c r="T2351" s="14">
        <f>SUM(Table2[[#This Row],[M4B]],Table2[[#This Row],[M4B_h]])</f>
        <v>1</v>
      </c>
    </row>
    <row r="2352" spans="1:20">
      <c r="A2352" s="13">
        <f>IF(Table2[[#This Row],[TT]]=0,"",ROW())</f>
        <v>2352</v>
      </c>
      <c r="B2352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52" s="16" t="s">
        <v>1865</v>
      </c>
      <c r="D2352" s="18">
        <v>2</v>
      </c>
      <c r="E2352" s="47" t="s">
        <v>83</v>
      </c>
      <c r="F2352" s="43">
        <f>IF(Table2[[#This Row],[M5B]]="",Table2[[#This Row],[M5B_h]],SUM(Table2[[#This Row],[M5B_h]],Table2[[#This Row],[M5B]]))</f>
        <v>2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53" s="16" t="s">
        <v>3181</v>
      </c>
      <c r="D2353" s="18">
        <v>0</v>
      </c>
      <c r="E2353" s="47" t="s">
        <v>2562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>
        <f>IF(Table2[[#This Row],[TT]]=0,"",ROW())</f>
        <v>2354</v>
      </c>
      <c r="B235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54" s="16" t="s">
        <v>1866</v>
      </c>
      <c r="D2354" s="18">
        <v>3</v>
      </c>
      <c r="E2354" s="47" t="s">
        <v>1867</v>
      </c>
      <c r="F2354" s="43">
        <f>IF(Table2[[#This Row],[M5B]]="",Table2[[#This Row],[M5B_h]],SUM(Table2[[#This Row],[M5B_h]],Table2[[#This Row],[M5B]]))</f>
        <v>3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3</v>
      </c>
      <c r="R2354" s="14">
        <f>SUM(Table2[[#This Row],[M2B]],Table2[[#This Row],[M2B_h]])</f>
        <v>3</v>
      </c>
      <c r="S2354" s="14">
        <f>SUM(Table2[[#This Row],[M3B]],Table2[[#This Row],[M3B_h]])</f>
        <v>3</v>
      </c>
      <c r="T2354" s="14">
        <f>SUM(Table2[[#This Row],[M4B]],Table2[[#This Row],[M4B_h]])</f>
        <v>3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55" s="17" t="s">
        <v>1868</v>
      </c>
      <c r="D2355" s="18">
        <v>2</v>
      </c>
      <c r="E2355" s="22" t="s">
        <v>1869</v>
      </c>
      <c r="F2355" s="43">
        <f>IF(Table2[[#This Row],[M5B]]="",Table2[[#This Row],[M5B_h]],SUM(Table2[[#This Row],[M5B_h]],Table2[[#This Row],[M5B]]))</f>
        <v>2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2</v>
      </c>
      <c r="R2355" s="14">
        <f>SUM(Table2[[#This Row],[M2B]],Table2[[#This Row],[M2B_h]])</f>
        <v>2</v>
      </c>
      <c r="S2355" s="14">
        <f>SUM(Table2[[#This Row],[M3B]],Table2[[#This Row],[M3B_h]])</f>
        <v>2</v>
      </c>
      <c r="T2355" s="14">
        <f>SUM(Table2[[#This Row],[M4B]],Table2[[#This Row],[M4B_h]])</f>
        <v>2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56" s="17" t="s">
        <v>1870</v>
      </c>
      <c r="D2356" s="18">
        <v>2</v>
      </c>
      <c r="E2356" s="22" t="s">
        <v>246</v>
      </c>
      <c r="F2356" s="43">
        <f>IF(Table2[[#This Row],[M5B]]="",Table2[[#This Row],[M5B_h]],SUM(Table2[[#This Row],[M5B_h]],Table2[[#This Row],[M5B]]))</f>
        <v>2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2</v>
      </c>
      <c r="R2356" s="14">
        <f>SUM(Table2[[#This Row],[M2B]],Table2[[#This Row],[M2B_h]])</f>
        <v>2</v>
      </c>
      <c r="S2356" s="14">
        <f>SUM(Table2[[#This Row],[M3B]],Table2[[#This Row],[M3B_h]])</f>
        <v>2</v>
      </c>
      <c r="T2356" s="14">
        <f>SUM(Table2[[#This Row],[M4B]],Table2[[#This Row],[M4B_h]])</f>
        <v>2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7" s="17" t="s">
        <v>1871</v>
      </c>
      <c r="D2357" s="18">
        <v>1</v>
      </c>
      <c r="E2357" s="22" t="s">
        <v>1872</v>
      </c>
      <c r="F2357" s="43">
        <f>IF(Table2[[#This Row],[M5B]]="",Table2[[#This Row],[M5B_h]],SUM(Table2[[#This Row],[M5B_h]],Table2[[#This Row],[M5B]]))</f>
        <v>1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1</v>
      </c>
      <c r="R2357" s="14">
        <f>SUM(Table2[[#This Row],[M2B]],Table2[[#This Row],[M2B_h]])</f>
        <v>1</v>
      </c>
      <c r="S2357" s="14">
        <f>SUM(Table2[[#This Row],[M3B]],Table2[[#This Row],[M3B_h]])</f>
        <v>1</v>
      </c>
      <c r="T2357" s="14">
        <f>SUM(Table2[[#This Row],[M4B]],Table2[[#This Row],[M4B_h]])</f>
        <v>1</v>
      </c>
    </row>
    <row r="2358" spans="1:20">
      <c r="A2358" s="11">
        <f>IF(Table2[[#This Row],[TT]]=0,"",ROW())</f>
        <v>2358</v>
      </c>
      <c r="B235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8" s="17" t="s">
        <v>1871</v>
      </c>
      <c r="D2358" s="18">
        <v>1</v>
      </c>
      <c r="E2358" s="22" t="s">
        <v>50</v>
      </c>
      <c r="F2358" s="43">
        <f>IF(Table2[[#This Row],[M5B]]="",Table2[[#This Row],[M5B_h]],SUM(Table2[[#This Row],[M5B_h]],Table2[[#This Row],[M5B]]))</f>
        <v>1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1</v>
      </c>
      <c r="R2358" s="14">
        <f>SUM(Table2[[#This Row],[M2B]],Table2[[#This Row],[M2B_h]])</f>
        <v>1</v>
      </c>
      <c r="S2358" s="14">
        <f>SUM(Table2[[#This Row],[M3B]],Table2[[#This Row],[M3B_h]])</f>
        <v>1</v>
      </c>
      <c r="T2358" s="14">
        <f>SUM(Table2[[#This Row],[M4B]],Table2[[#This Row],[M4B_h]])</f>
        <v>1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359" s="17" t="s">
        <v>1873</v>
      </c>
      <c r="D2359" s="18">
        <v>1</v>
      </c>
      <c r="E2359" s="22" t="s">
        <v>1874</v>
      </c>
      <c r="F2359" s="43">
        <f>IF(Table2[[#This Row],[M5B]]="",Table2[[#This Row],[M5B_h]],SUM(Table2[[#This Row],[M5B_h]],Table2[[#This Row],[M5B]]))</f>
        <v>1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1</v>
      </c>
      <c r="R2359" s="14">
        <f>SUM(Table2[[#This Row],[M2B]],Table2[[#This Row],[M2B_h]])</f>
        <v>1</v>
      </c>
      <c r="S2359" s="14">
        <f>SUM(Table2[[#This Row],[M3B]],Table2[[#This Row],[M3B_h]])</f>
        <v>1</v>
      </c>
      <c r="T2359" s="14">
        <f>SUM(Table2[[#This Row],[M4B]],Table2[[#This Row],[M4B_h]])</f>
        <v>1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360" s="17" t="s">
        <v>1875</v>
      </c>
      <c r="D2360" s="18">
        <v>5</v>
      </c>
      <c r="E2360" s="22" t="s">
        <v>1876</v>
      </c>
      <c r="F2360" s="43">
        <f>IF(Table2[[#This Row],[M5B]]="",Table2[[#This Row],[M5B_h]],SUM(Table2[[#This Row],[M5B_h]],Table2[[#This Row],[M5B]]))</f>
        <v>5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5</v>
      </c>
      <c r="R2360" s="14">
        <f>SUM(Table2[[#This Row],[M2B]],Table2[[#This Row],[M2B_h]])</f>
        <v>5</v>
      </c>
      <c r="S2360" s="14">
        <f>SUM(Table2[[#This Row],[M3B]],Table2[[#This Row],[M3B_h]])</f>
        <v>5</v>
      </c>
      <c r="T2360" s="14">
        <f>SUM(Table2[[#This Row],[M4B]],Table2[[#This Row],[M4B_h]])</f>
        <v>5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361" s="17" t="s">
        <v>1877</v>
      </c>
      <c r="D2361" s="18">
        <v>4</v>
      </c>
      <c r="E2361" s="22" t="s">
        <v>1876</v>
      </c>
      <c r="F2361" s="43">
        <f>IF(Table2[[#This Row],[M5B]]="",Table2[[#This Row],[M5B_h]],SUM(Table2[[#This Row],[M5B_h]],Table2[[#This Row],[M5B]]))</f>
        <v>4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4</v>
      </c>
      <c r="R2361" s="14">
        <f>SUM(Table2[[#This Row],[M2B]],Table2[[#This Row],[M2B_h]])</f>
        <v>4</v>
      </c>
      <c r="S2361" s="14">
        <f>SUM(Table2[[#This Row],[M3B]],Table2[[#This Row],[M3B_h]])</f>
        <v>4</v>
      </c>
      <c r="T2361" s="14">
        <f>SUM(Table2[[#This Row],[M4B]],Table2[[#This Row],[M4B_h]])</f>
        <v>4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362" s="17" t="s">
        <v>1878</v>
      </c>
      <c r="D2362" s="18">
        <v>1</v>
      </c>
      <c r="E2362" s="22" t="s">
        <v>1879</v>
      </c>
      <c r="F2362" s="43">
        <f>IF(Table2[[#This Row],[M5B]]="",Table2[[#This Row],[M5B_h]],SUM(Table2[[#This Row],[M5B_h]],Table2[[#This Row],[M5B]]))</f>
        <v>1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1</v>
      </c>
      <c r="R2362" s="14">
        <f>SUM(Table2[[#This Row],[M2B]],Table2[[#This Row],[M2B_h]])</f>
        <v>1</v>
      </c>
      <c r="S2362" s="14">
        <f>SUM(Table2[[#This Row],[M3B]],Table2[[#This Row],[M3B_h]])</f>
        <v>1</v>
      </c>
      <c r="T2362" s="14">
        <f>SUM(Table2[[#This Row],[M4B]],Table2[[#This Row],[M4B_h]])</f>
        <v>1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363" s="17" t="s">
        <v>1880</v>
      </c>
      <c r="D2363" s="18">
        <v>1</v>
      </c>
      <c r="E2363" s="22" t="s">
        <v>398</v>
      </c>
      <c r="F2363" s="43">
        <f>IF(Table2[[#This Row],[M5B]]="",Table2[[#This Row],[M5B_h]],SUM(Table2[[#This Row],[M5B_h]],Table2[[#This Row],[M5B]]))</f>
        <v>1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1</v>
      </c>
      <c r="R2363" s="14">
        <f>SUM(Table2[[#This Row],[M2B]],Table2[[#This Row],[M2B_h]])</f>
        <v>1</v>
      </c>
      <c r="S2363" s="14">
        <f>SUM(Table2[[#This Row],[M3B]],Table2[[#This Row],[M3B_h]])</f>
        <v>1</v>
      </c>
      <c r="T2363" s="14">
        <f>SUM(Table2[[#This Row],[M4B]],Table2[[#This Row],[M4B_h]])</f>
        <v>1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364" s="17" t="s">
        <v>1881</v>
      </c>
      <c r="D2364" s="18">
        <v>8</v>
      </c>
      <c r="E2364" s="22" t="s">
        <v>227</v>
      </c>
      <c r="F2364" s="43">
        <f>IF(Table2[[#This Row],[M5B]]="",Table2[[#This Row],[M5B_h]],SUM(Table2[[#This Row],[M5B_h]],Table2[[#This Row],[M5B]]))</f>
        <v>8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8</v>
      </c>
      <c r="R2364" s="14">
        <f>SUM(Table2[[#This Row],[M2B]],Table2[[#This Row],[M2B_h]])</f>
        <v>8</v>
      </c>
      <c r="S2364" s="14">
        <f>SUM(Table2[[#This Row],[M3B]],Table2[[#This Row],[M3B_h]])</f>
        <v>8</v>
      </c>
      <c r="T2364" s="14">
        <f>SUM(Table2[[#This Row],[M4B]],Table2[[#This Row],[M4B_h]])</f>
        <v>8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365" s="17" t="s">
        <v>1882</v>
      </c>
      <c r="D2365" s="18">
        <v>62</v>
      </c>
      <c r="E2365" s="22" t="s">
        <v>200</v>
      </c>
      <c r="F2365" s="43">
        <f>IF(Table2[[#This Row],[M5B]]="",Table2[[#This Row],[M5B_h]],SUM(Table2[[#This Row],[M5B_h]],Table2[[#This Row],[M5B]]))</f>
        <v>62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62</v>
      </c>
      <c r="R2365" s="14">
        <f>SUM(Table2[[#This Row],[M2B]],Table2[[#This Row],[M2B_h]])</f>
        <v>62</v>
      </c>
      <c r="S2365" s="14">
        <f>SUM(Table2[[#This Row],[M3B]],Table2[[#This Row],[M3B_h]])</f>
        <v>62</v>
      </c>
      <c r="T2365" s="14">
        <f>SUM(Table2[[#This Row],[M4B]],Table2[[#This Row],[M4B_h]])</f>
        <v>62</v>
      </c>
    </row>
    <row r="2366" spans="1:20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366" s="17" t="s">
        <v>1883</v>
      </c>
      <c r="D2366" s="18">
        <v>50</v>
      </c>
      <c r="E2366" s="22" t="s">
        <v>200</v>
      </c>
      <c r="F2366" s="43">
        <f>IF(Table2[[#This Row],[M5B]]="",Table2[[#This Row],[M5B_h]],SUM(Table2[[#This Row],[M5B_h]],Table2[[#This Row],[M5B]]))</f>
        <v>50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50</v>
      </c>
      <c r="R2366" s="14">
        <f>SUM(Table2[[#This Row],[M2B]],Table2[[#This Row],[M2B_h]])</f>
        <v>50</v>
      </c>
      <c r="S2366" s="14">
        <f>SUM(Table2[[#This Row],[M3B]],Table2[[#This Row],[M3B_h]])</f>
        <v>50</v>
      </c>
      <c r="T2366" s="14">
        <f>SUM(Table2[[#This Row],[M4B]],Table2[[#This Row],[M4B_h]])</f>
        <v>50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367" s="17" t="s">
        <v>1884</v>
      </c>
      <c r="D2367" s="18">
        <v>4</v>
      </c>
      <c r="E2367" s="22" t="s">
        <v>8</v>
      </c>
      <c r="F2367" s="43">
        <f>IF(Table2[[#This Row],[M5B]]="",Table2[[#This Row],[M5B_h]],SUM(Table2[[#This Row],[M5B_h]],Table2[[#This Row],[M5B]]))</f>
        <v>4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4</v>
      </c>
      <c r="R2367" s="14">
        <f>SUM(Table2[[#This Row],[M2B]],Table2[[#This Row],[M2B_h]])</f>
        <v>4</v>
      </c>
      <c r="S2367" s="14">
        <f>SUM(Table2[[#This Row],[M3B]],Table2[[#This Row],[M3B_h]])</f>
        <v>4</v>
      </c>
      <c r="T2367" s="14">
        <f>SUM(Table2[[#This Row],[M4B]],Table2[[#This Row],[M4B_h]])</f>
        <v>4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368" s="17" t="s">
        <v>1885</v>
      </c>
      <c r="D2368" s="18">
        <v>2</v>
      </c>
      <c r="E2368" s="22" t="s">
        <v>93</v>
      </c>
      <c r="F2368" s="43">
        <f>IF(Table2[[#This Row],[M5B]]="",Table2[[#This Row],[M5B_h]],SUM(Table2[[#This Row],[M5B_h]],Table2[[#This Row],[M5B]]))</f>
        <v>2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2</v>
      </c>
      <c r="R2368" s="14">
        <f>SUM(Table2[[#This Row],[M2B]],Table2[[#This Row],[M2B_h]])</f>
        <v>2</v>
      </c>
      <c r="S2368" s="14">
        <f>SUM(Table2[[#This Row],[M3B]],Table2[[#This Row],[M3B_h]])</f>
        <v>2</v>
      </c>
      <c r="T2368" s="14">
        <f>SUM(Table2[[#This Row],[M4B]],Table2[[#This Row],[M4B_h]])</f>
        <v>2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369" s="17" t="s">
        <v>1886</v>
      </c>
      <c r="D2369" s="18">
        <v>18</v>
      </c>
      <c r="E2369" s="22" t="s">
        <v>93</v>
      </c>
      <c r="F2369" s="43">
        <f>IF(Table2[[#This Row],[M5B]]="",Table2[[#This Row],[M5B_h]],SUM(Table2[[#This Row],[M5B_h]],Table2[[#This Row],[M5B]]))</f>
        <v>17</v>
      </c>
      <c r="G2369" s="12">
        <v>17</v>
      </c>
      <c r="H2369" s="12">
        <f>IF(Table2[[#This Row],[M1A]]="","",Table2[[#This Row],[M1A]]-Table2[[#This Row],[AWAL]])</f>
        <v>-1</v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17</v>
      </c>
      <c r="R2369" s="14">
        <f>SUM(Table2[[#This Row],[M2B]],Table2[[#This Row],[M2B_h]])</f>
        <v>17</v>
      </c>
      <c r="S2369" s="14">
        <f>SUM(Table2[[#This Row],[M3B]],Table2[[#This Row],[M3B_h]])</f>
        <v>17</v>
      </c>
      <c r="T2369" s="14">
        <f>SUM(Table2[[#This Row],[M4B]],Table2[[#This Row],[M4B_h]])</f>
        <v>17</v>
      </c>
    </row>
    <row r="2370" spans="1:20">
      <c r="A2370" s="13">
        <f>IF(Table2[[#This Row],[TT]]=0,"",ROW())</f>
        <v>2370</v>
      </c>
      <c r="B237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370" s="17" t="s">
        <v>4580</v>
      </c>
      <c r="D2370" s="18">
        <v>6</v>
      </c>
      <c r="E2370" s="22" t="s">
        <v>2559</v>
      </c>
      <c r="F2370" s="43">
        <f>IF(Table2[[#This Row],[M5B]]="",Table2[[#This Row],[M5B_h]],SUM(Table2[[#This Row],[M5B_h]],Table2[[#This Row],[M5B]]))</f>
        <v>5</v>
      </c>
      <c r="G2370" s="12">
        <v>5</v>
      </c>
      <c r="H2370" s="14">
        <f>IF(Table2[[#This Row],[M1A]]="","",Table2[[#This Row],[M1A]]-Table2[[#This Row],[AWAL]])</f>
        <v>-1</v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5</v>
      </c>
      <c r="R2370" s="14">
        <f>SUM(Table2[[#This Row],[M2B]],Table2[[#This Row],[M2B_h]])</f>
        <v>5</v>
      </c>
      <c r="S2370" s="14">
        <f>SUM(Table2[[#This Row],[M3B]],Table2[[#This Row],[M3B_h]])</f>
        <v>5</v>
      </c>
      <c r="T2370" s="14">
        <f>SUM(Table2[[#This Row],[M4B]],Table2[[#This Row],[M4B_h]])</f>
        <v>5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371" s="17" t="s">
        <v>1887</v>
      </c>
      <c r="D2371" s="18">
        <v>5</v>
      </c>
      <c r="E2371" s="22" t="s">
        <v>1888</v>
      </c>
      <c r="F2371" s="43">
        <f>IF(Table2[[#This Row],[M5B]]="",Table2[[#This Row],[M5B_h]],SUM(Table2[[#This Row],[M5B_h]],Table2[[#This Row],[M5B]]))</f>
        <v>5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5</v>
      </c>
      <c r="R2371" s="14">
        <f>SUM(Table2[[#This Row],[M2B]],Table2[[#This Row],[M2B_h]])</f>
        <v>5</v>
      </c>
      <c r="S2371" s="14">
        <f>SUM(Table2[[#This Row],[M3B]],Table2[[#This Row],[M3B_h]])</f>
        <v>5</v>
      </c>
      <c r="T2371" s="14">
        <f>SUM(Table2[[#This Row],[M4B]],Table2[[#This Row],[M4B_h]])</f>
        <v>5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372" s="17" t="s">
        <v>1889</v>
      </c>
      <c r="D2372" s="18">
        <v>2</v>
      </c>
      <c r="E2372" s="22" t="s">
        <v>8</v>
      </c>
      <c r="F2372" s="43">
        <f>IF(Table2[[#This Row],[M5B]]="",Table2[[#This Row],[M5B_h]],SUM(Table2[[#This Row],[M5B_h]],Table2[[#This Row],[M5B]]))</f>
        <v>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2</v>
      </c>
      <c r="R2372" s="14">
        <f>SUM(Table2[[#This Row],[M2B]],Table2[[#This Row],[M2B_h]])</f>
        <v>2</v>
      </c>
      <c r="S2372" s="14">
        <f>SUM(Table2[[#This Row],[M3B]],Table2[[#This Row],[M3B_h]])</f>
        <v>2</v>
      </c>
      <c r="T2372" s="14">
        <f>SUM(Table2[[#This Row],[M4B]],Table2[[#This Row],[M4B_h]])</f>
        <v>2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373" s="17" t="s">
        <v>1890</v>
      </c>
      <c r="D2373" s="18">
        <v>0</v>
      </c>
      <c r="E2373" s="22" t="s">
        <v>8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374" s="17" t="s">
        <v>1891</v>
      </c>
      <c r="D2374" s="18">
        <v>8</v>
      </c>
      <c r="E2374" s="22" t="s">
        <v>93</v>
      </c>
      <c r="F2374" s="43">
        <f>IF(Table2[[#This Row],[M5B]]="",Table2[[#This Row],[M5B_h]],SUM(Table2[[#This Row],[M5B_h]],Table2[[#This Row],[M5B]]))</f>
        <v>8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8</v>
      </c>
      <c r="R2374" s="14">
        <f>SUM(Table2[[#This Row],[M2B]],Table2[[#This Row],[M2B_h]])</f>
        <v>8</v>
      </c>
      <c r="S2374" s="14">
        <f>SUM(Table2[[#This Row],[M3B]],Table2[[#This Row],[M3B_h]])</f>
        <v>8</v>
      </c>
      <c r="T2374" s="14">
        <f>SUM(Table2[[#This Row],[M4B]],Table2[[#This Row],[M4B_h]])</f>
        <v>8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375" s="17" t="s">
        <v>1892</v>
      </c>
      <c r="D2375" s="18">
        <v>62</v>
      </c>
      <c r="E2375" s="22" t="s">
        <v>647</v>
      </c>
      <c r="F2375" s="43">
        <f>IF(Table2[[#This Row],[M5B]]="",Table2[[#This Row],[M5B_h]],SUM(Table2[[#This Row],[M5B_h]],Table2[[#This Row],[M5B]]))</f>
        <v>62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62</v>
      </c>
      <c r="R2375" s="14">
        <f>SUM(Table2[[#This Row],[M2B]],Table2[[#This Row],[M2B_h]])</f>
        <v>62</v>
      </c>
      <c r="S2375" s="14">
        <f>SUM(Table2[[#This Row],[M3B]],Table2[[#This Row],[M3B_h]])</f>
        <v>62</v>
      </c>
      <c r="T2375" s="14">
        <f>SUM(Table2[[#This Row],[M4B]],Table2[[#This Row],[M4B_h]])</f>
        <v>62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376" s="17" t="s">
        <v>1893</v>
      </c>
      <c r="D2376" s="18">
        <v>44</v>
      </c>
      <c r="E2376" s="22" t="s">
        <v>531</v>
      </c>
      <c r="F2376" s="43">
        <f>IF(Table2[[#This Row],[M5B]]="",Table2[[#This Row],[M5B_h]],SUM(Table2[[#This Row],[M5B_h]],Table2[[#This Row],[M5B]]))</f>
        <v>43</v>
      </c>
      <c r="G2376" s="12">
        <v>43</v>
      </c>
      <c r="H2376" s="12">
        <f>IF(Table2[[#This Row],[M1A]]="","",Table2[[#This Row],[M1A]]-Table2[[#This Row],[AWAL]])</f>
        <v>-1</v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43</v>
      </c>
      <c r="R2376" s="14">
        <f>SUM(Table2[[#This Row],[M2B]],Table2[[#This Row],[M2B_h]])</f>
        <v>43</v>
      </c>
      <c r="S2376" s="14">
        <f>SUM(Table2[[#This Row],[M3B]],Table2[[#This Row],[M3B_h]])</f>
        <v>43</v>
      </c>
      <c r="T2376" s="14">
        <f>SUM(Table2[[#This Row],[M4B]],Table2[[#This Row],[M4B_h]])</f>
        <v>43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377" s="17" t="s">
        <v>1894</v>
      </c>
      <c r="D2377" s="18">
        <v>3</v>
      </c>
      <c r="E2377" s="22" t="s">
        <v>1895</v>
      </c>
      <c r="F2377" s="43">
        <f>IF(Table2[[#This Row],[M5B]]="",Table2[[#This Row],[M5B_h]],SUM(Table2[[#This Row],[M5B_h]],Table2[[#This Row],[M5B]]))</f>
        <v>3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3</v>
      </c>
      <c r="R2377" s="14">
        <f>SUM(Table2[[#This Row],[M2B]],Table2[[#This Row],[M2B_h]])</f>
        <v>3</v>
      </c>
      <c r="S2377" s="14">
        <f>SUM(Table2[[#This Row],[M3B]],Table2[[#This Row],[M3B_h]])</f>
        <v>3</v>
      </c>
      <c r="T2377" s="14">
        <f>SUM(Table2[[#This Row],[M4B]],Table2[[#This Row],[M4B_h]])</f>
        <v>3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378" s="21" t="s">
        <v>1896</v>
      </c>
      <c r="D2378" s="22">
        <v>0</v>
      </c>
      <c r="E2378" s="22" t="s">
        <v>1897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379" s="17" t="s">
        <v>1898</v>
      </c>
      <c r="D2379" s="18">
        <v>30</v>
      </c>
      <c r="E2379" s="22" t="s">
        <v>1899</v>
      </c>
      <c r="F2379" s="43">
        <f>IF(Table2[[#This Row],[M5B]]="",Table2[[#This Row],[M5B_h]],SUM(Table2[[#This Row],[M5B_h]],Table2[[#This Row],[M5B]]))</f>
        <v>29</v>
      </c>
      <c r="H2379" s="12" t="str">
        <f>IF(Table2[[#This Row],[M1A]]="","",Table2[[#This Row],[M1A]]-Table2[[#This Row],[AWAL]])</f>
        <v/>
      </c>
      <c r="I2379" s="12">
        <v>29</v>
      </c>
      <c r="J2379" s="12">
        <f>IF(Table2[[#This Row],[M2A]]="","",SUM(Table2[[#This Row],[M2A]]-Table2[[#This Row],[M2B_h]]))</f>
        <v>-1</v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30</v>
      </c>
      <c r="R2379" s="14">
        <f>SUM(Table2[[#This Row],[M2B]],Table2[[#This Row],[M2B_h]])</f>
        <v>29</v>
      </c>
      <c r="S2379" s="14">
        <f>SUM(Table2[[#This Row],[M3B]],Table2[[#This Row],[M3B_h]])</f>
        <v>29</v>
      </c>
      <c r="T2379" s="14">
        <f>SUM(Table2[[#This Row],[M4B]],Table2[[#This Row],[M4B_h]])</f>
        <v>29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380" s="17" t="s">
        <v>1900</v>
      </c>
      <c r="D2380" s="18">
        <v>8</v>
      </c>
      <c r="E2380" s="22" t="s">
        <v>1901</v>
      </c>
      <c r="F2380" s="43">
        <f>IF(Table2[[#This Row],[M5B]]="",Table2[[#This Row],[M5B_h]],SUM(Table2[[#This Row],[M5B_h]],Table2[[#This Row],[M5B]]))</f>
        <v>8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8</v>
      </c>
      <c r="R2380" s="14">
        <f>SUM(Table2[[#This Row],[M2B]],Table2[[#This Row],[M2B_h]])</f>
        <v>8</v>
      </c>
      <c r="S2380" s="14">
        <f>SUM(Table2[[#This Row],[M3B]],Table2[[#This Row],[M3B_h]])</f>
        <v>8</v>
      </c>
      <c r="T2380" s="14">
        <f>SUM(Table2[[#This Row],[M4B]],Table2[[#This Row],[M4B_h]])</f>
        <v>8</v>
      </c>
    </row>
    <row r="2381" spans="1:20">
      <c r="A2381" s="11">
        <f>IF(Table2[[#This Row],[TT]]=0,"",ROW())</f>
        <v>2381</v>
      </c>
      <c r="B2381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381" s="17" t="s">
        <v>1902</v>
      </c>
      <c r="D2381" s="18">
        <v>1</v>
      </c>
      <c r="E2381" s="22" t="s">
        <v>1903</v>
      </c>
      <c r="F2381" s="43">
        <f>IF(Table2[[#This Row],[M5B]]="",Table2[[#This Row],[M5B_h]],SUM(Table2[[#This Row],[M5B_h]],Table2[[#This Row],[M5B]]))</f>
        <v>1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1</v>
      </c>
      <c r="R2381" s="14">
        <f>SUM(Table2[[#This Row],[M2B]],Table2[[#This Row],[M2B_h]])</f>
        <v>1</v>
      </c>
      <c r="S2381" s="14">
        <f>SUM(Table2[[#This Row],[M3B]],Table2[[#This Row],[M3B_h]])</f>
        <v>1</v>
      </c>
      <c r="T2381" s="14">
        <f>SUM(Table2[[#This Row],[M4B]],Table2[[#This Row],[M4B_h]])</f>
        <v>1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382" s="17" t="s">
        <v>1904</v>
      </c>
      <c r="D2382" s="18">
        <v>4</v>
      </c>
      <c r="E2382" s="22" t="s">
        <v>131</v>
      </c>
      <c r="F2382" s="43">
        <f>IF(Table2[[#This Row],[M5B]]="",Table2[[#This Row],[M5B_h]],SUM(Table2[[#This Row],[M5B_h]],Table2[[#This Row],[M5B]]))</f>
        <v>4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4</v>
      </c>
      <c r="R2382" s="14">
        <f>SUM(Table2[[#This Row],[M2B]],Table2[[#This Row],[M2B_h]])</f>
        <v>4</v>
      </c>
      <c r="S2382" s="14">
        <f>SUM(Table2[[#This Row],[M3B]],Table2[[#This Row],[M3B_h]])</f>
        <v>4</v>
      </c>
      <c r="T2382" s="14">
        <f>SUM(Table2[[#This Row],[M4B]],Table2[[#This Row],[M4B_h]])</f>
        <v>4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383" s="17" t="s">
        <v>1905</v>
      </c>
      <c r="D2383" s="18">
        <v>10</v>
      </c>
      <c r="E2383" s="22" t="s">
        <v>116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384" s="16" t="s">
        <v>2679</v>
      </c>
      <c r="D2384" s="25">
        <v>0</v>
      </c>
      <c r="E2384" s="47" t="s">
        <v>2431</v>
      </c>
      <c r="F2384" s="43">
        <f>IF(Table2[[#This Row],[M5B]]="",Table2[[#This Row],[M5B_h]],SUM(Table2[[#This Row],[M5B_h]],Table2[[#This Row],[M5B]]))</f>
        <v>0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385" s="16" t="s">
        <v>2680</v>
      </c>
      <c r="D2385" s="25">
        <v>0</v>
      </c>
      <c r="E2385" s="47" t="s">
        <v>2431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386" s="16" t="s">
        <v>2677</v>
      </c>
      <c r="D2386" s="25">
        <v>0</v>
      </c>
      <c r="E2386" s="47" t="s">
        <v>2431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387" s="16" t="s">
        <v>2681</v>
      </c>
      <c r="D2387" s="25">
        <v>0</v>
      </c>
      <c r="E2387" s="47" t="s">
        <v>2431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88" s="16" t="s">
        <v>2675</v>
      </c>
      <c r="D2388" s="25">
        <v>0</v>
      </c>
      <c r="E2388" s="47" t="s">
        <v>2431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89" s="16" t="s">
        <v>2676</v>
      </c>
      <c r="D2389" s="25">
        <v>0</v>
      </c>
      <c r="E2389" s="47" t="s">
        <v>2431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90" s="16" t="s">
        <v>2682</v>
      </c>
      <c r="D2390" s="25">
        <v>0</v>
      </c>
      <c r="E2390" s="47" t="s">
        <v>2431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91" s="16" t="s">
        <v>2674</v>
      </c>
      <c r="D2391" s="25">
        <v>0</v>
      </c>
      <c r="E2391" s="47" t="s">
        <v>2431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92" s="16" t="s">
        <v>2678</v>
      </c>
      <c r="D2392" s="25">
        <v>0</v>
      </c>
      <c r="E2392" s="47" t="s">
        <v>2431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93" s="17" t="s">
        <v>1906</v>
      </c>
      <c r="D2393" s="18">
        <v>0</v>
      </c>
      <c r="E2393" s="22" t="s">
        <v>93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94" s="17" t="s">
        <v>1907</v>
      </c>
      <c r="D2394" s="18">
        <v>1</v>
      </c>
      <c r="E2394" s="22" t="s">
        <v>93</v>
      </c>
      <c r="F2394" s="43">
        <f>IF(Table2[[#This Row],[M5B]]="",Table2[[#This Row],[M5B_h]],SUM(Table2[[#This Row],[M5B_h]],Table2[[#This Row],[M5B]]))</f>
        <v>1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1</v>
      </c>
      <c r="R2394" s="14">
        <f>SUM(Table2[[#This Row],[M2B]],Table2[[#This Row],[M2B_h]])</f>
        <v>1</v>
      </c>
      <c r="S2394" s="14">
        <f>SUM(Table2[[#This Row],[M3B]],Table2[[#This Row],[M3B_h]])</f>
        <v>1</v>
      </c>
      <c r="T2394" s="14">
        <f>SUM(Table2[[#This Row],[M4B]],Table2[[#This Row],[M4B_h]])</f>
        <v>1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95" s="17" t="s">
        <v>1908</v>
      </c>
      <c r="D2395" s="18">
        <v>2</v>
      </c>
      <c r="E2395" s="22" t="s">
        <v>531</v>
      </c>
      <c r="F2395" s="43">
        <f>IF(Table2[[#This Row],[M5B]]="",Table2[[#This Row],[M5B_h]],SUM(Table2[[#This Row],[M5B_h]],Table2[[#This Row],[M5B]]))</f>
        <v>2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2</v>
      </c>
      <c r="R2395" s="14">
        <f>SUM(Table2[[#This Row],[M2B]],Table2[[#This Row],[M2B_h]])</f>
        <v>2</v>
      </c>
      <c r="S2395" s="14">
        <f>SUM(Table2[[#This Row],[M3B]],Table2[[#This Row],[M3B_h]])</f>
        <v>2</v>
      </c>
      <c r="T2395" s="14">
        <f>SUM(Table2[[#This Row],[M4B]],Table2[[#This Row],[M4B_h]])</f>
        <v>2</v>
      </c>
    </row>
    <row r="2396" spans="1:20">
      <c r="A2396" s="11" t="str">
        <f>IF(Table2[[#This Row],[TT]]=0,"",ROW())</f>
        <v/>
      </c>
      <c r="B2396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96" s="16" t="s">
        <v>2673</v>
      </c>
      <c r="D2396" s="25">
        <v>0</v>
      </c>
      <c r="E2396" s="47" t="s">
        <v>2431</v>
      </c>
      <c r="F2396" s="43">
        <f>IF(Table2[[#This Row],[M5B]]="",Table2[[#This Row],[M5B_h]],SUM(Table2[[#This Row],[M5B_h]],Table2[[#This Row],[M5B]]))</f>
        <v>0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97" s="16" t="s">
        <v>2671</v>
      </c>
      <c r="D2397" s="25">
        <v>0</v>
      </c>
      <c r="E2397" s="47" t="s">
        <v>2431</v>
      </c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98" s="16" t="s">
        <v>2672</v>
      </c>
      <c r="D2398" s="25">
        <v>0</v>
      </c>
      <c r="E2398" s="47" t="s">
        <v>2431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>
        <f>IF(Table2[[#This Row],[TT]]=0,"",ROW())</f>
        <v>2399</v>
      </c>
      <c r="B2399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399" s="17" t="s">
        <v>4686</v>
      </c>
      <c r="D2399" s="18"/>
      <c r="E2399" s="22" t="s">
        <v>2559</v>
      </c>
      <c r="F2399" s="43">
        <f>IF(Table2[[#This Row],[M5B]]="",Table2[[#This Row],[M5B_h]],SUM(Table2[[#This Row],[M5B_h]],Table2[[#This Row],[M5B]]))</f>
        <v>3</v>
      </c>
      <c r="H2399" s="14" t="str">
        <f>IF(Table2[[#This Row],[M1A]]="","",Table2[[#This Row],[M1A]]-Table2[[#This Row],[AWAL]])</f>
        <v/>
      </c>
      <c r="I2399" s="12">
        <v>4</v>
      </c>
      <c r="J2399" s="14">
        <f>IF(Table2[[#This Row],[M2A]]="","",SUM(Table2[[#This Row],[M2A]]-Table2[[#This Row],[M2B_h]]))</f>
        <v>4</v>
      </c>
      <c r="K2399" s="12">
        <v>3</v>
      </c>
      <c r="L2399" s="14">
        <f>IF(Table2[[#This Row],[M3A]]="","",SUM(Table2[[#This Row],[M3A]]-Table2[[#This Row],[M3B_h]]))</f>
        <v>-1</v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4</v>
      </c>
      <c r="S2399" s="14">
        <f>SUM(Table2[[#This Row],[M3B]],Table2[[#This Row],[M3B_h]])</f>
        <v>3</v>
      </c>
      <c r="T2399" s="14">
        <f>SUM(Table2[[#This Row],[M4B]],Table2[[#This Row],[M4B_h]])</f>
        <v>3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00" s="17" t="s">
        <v>4300</v>
      </c>
      <c r="D2400" s="18">
        <v>0</v>
      </c>
      <c r="E2400" s="22" t="s">
        <v>2559</v>
      </c>
      <c r="F2400" s="43">
        <f>IF(Table2[[#This Row],[M5B]]="",Table2[[#This Row],[M5B_h]],SUM(Table2[[#This Row],[M5B_h]],Table2[[#This Row],[M5B]]))</f>
        <v>3</v>
      </c>
      <c r="H2400" s="12" t="str">
        <f>IF(Table2[[#This Row],[M1A]]="","",Table2[[#This Row],[M1A]]-Table2[[#This Row],[AWAL]])</f>
        <v/>
      </c>
      <c r="I2400" s="12">
        <v>4</v>
      </c>
      <c r="J2400" s="12">
        <f>IF(Table2[[#This Row],[M2A]]="","",SUM(Table2[[#This Row],[M2A]]-Table2[[#This Row],[M2B_h]]))</f>
        <v>4</v>
      </c>
      <c r="K2400" s="12">
        <v>3</v>
      </c>
      <c r="L2400" s="12">
        <f>IF(Table2[[#This Row],[M3A]]="","",SUM(Table2[[#This Row],[M3A]]-Table2[[#This Row],[M3B_h]]))</f>
        <v>-1</v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4</v>
      </c>
      <c r="S2400" s="14">
        <f>SUM(Table2[[#This Row],[M3B]],Table2[[#This Row],[M3B_h]])</f>
        <v>3</v>
      </c>
      <c r="T2400" s="14">
        <f>SUM(Table2[[#This Row],[M4B]],Table2[[#This Row],[M4B_h]])</f>
        <v>3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01" s="17" t="s">
        <v>4301</v>
      </c>
      <c r="D2401" s="18">
        <v>0</v>
      </c>
      <c r="E2401" s="22" t="s">
        <v>2559</v>
      </c>
      <c r="F2401" s="43">
        <f>IF(Table2[[#This Row],[M5B]]="",Table2[[#This Row],[M5B_h]],SUM(Table2[[#This Row],[M5B_h]],Table2[[#This Row],[M5B]]))</f>
        <v>3</v>
      </c>
      <c r="H2401" s="12" t="str">
        <f>IF(Table2[[#This Row],[M1A]]="","",Table2[[#This Row],[M1A]]-Table2[[#This Row],[AWAL]])</f>
        <v/>
      </c>
      <c r="I2401" s="12">
        <v>4</v>
      </c>
      <c r="J2401" s="12">
        <f>IF(Table2[[#This Row],[M2A]]="","",SUM(Table2[[#This Row],[M2A]]-Table2[[#This Row],[M2B_h]]))</f>
        <v>4</v>
      </c>
      <c r="K2401" s="12">
        <v>3</v>
      </c>
      <c r="L2401" s="12">
        <f>IF(Table2[[#This Row],[M3A]]="","",SUM(Table2[[#This Row],[M3A]]-Table2[[#This Row],[M3B_h]]))</f>
        <v>-1</v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4</v>
      </c>
      <c r="S2401" s="14">
        <f>SUM(Table2[[#This Row],[M3B]],Table2[[#This Row],[M3B_h]])</f>
        <v>3</v>
      </c>
      <c r="T2401" s="14">
        <f>SUM(Table2[[#This Row],[M4B]],Table2[[#This Row],[M4B_h]])</f>
        <v>3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02" s="17" t="s">
        <v>4302</v>
      </c>
      <c r="D2402" s="18">
        <v>0</v>
      </c>
      <c r="E2402" s="22" t="s">
        <v>2559</v>
      </c>
      <c r="F2402" s="43">
        <f>IF(Table2[[#This Row],[M5B]]="",Table2[[#This Row],[M5B_h]],SUM(Table2[[#This Row],[M5B_h]],Table2[[#This Row],[M5B]]))</f>
        <v>3</v>
      </c>
      <c r="H2402" s="12" t="str">
        <f>IF(Table2[[#This Row],[M1A]]="","",Table2[[#This Row],[M1A]]-Table2[[#This Row],[AWAL]])</f>
        <v/>
      </c>
      <c r="I2402" s="12">
        <v>4</v>
      </c>
      <c r="J2402" s="12">
        <f>IF(Table2[[#This Row],[M2A]]="","",SUM(Table2[[#This Row],[M2A]]-Table2[[#This Row],[M2B_h]]))</f>
        <v>4</v>
      </c>
      <c r="K2402" s="12">
        <v>3</v>
      </c>
      <c r="L2402" s="12">
        <f>IF(Table2[[#This Row],[M3A]]="","",SUM(Table2[[#This Row],[M3A]]-Table2[[#This Row],[M3B_h]]))</f>
        <v>-1</v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4</v>
      </c>
      <c r="S2402" s="14">
        <f>SUM(Table2[[#This Row],[M3B]],Table2[[#This Row],[M3B_h]])</f>
        <v>3</v>
      </c>
      <c r="T2402" s="14">
        <f>SUM(Table2[[#This Row],[M4B]],Table2[[#This Row],[M4B_h]])</f>
        <v>3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03" s="17" t="s">
        <v>1909</v>
      </c>
      <c r="D2403" s="18">
        <v>0</v>
      </c>
      <c r="E2403" s="22" t="s">
        <v>647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04" s="17" t="s">
        <v>1910</v>
      </c>
      <c r="D2404" s="18">
        <v>101</v>
      </c>
      <c r="E2404" s="22" t="s">
        <v>647</v>
      </c>
      <c r="F2404" s="43">
        <f>IF(Table2[[#This Row],[M5B]]="",Table2[[#This Row],[M5B_h]],SUM(Table2[[#This Row],[M5B_h]],Table2[[#This Row],[M5B]]))</f>
        <v>101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101</v>
      </c>
      <c r="R2404" s="14">
        <f>SUM(Table2[[#This Row],[M2B]],Table2[[#This Row],[M2B_h]])</f>
        <v>101</v>
      </c>
      <c r="S2404" s="14">
        <f>SUM(Table2[[#This Row],[M3B]],Table2[[#This Row],[M3B_h]])</f>
        <v>101</v>
      </c>
      <c r="T2404" s="14">
        <f>SUM(Table2[[#This Row],[M4B]],Table2[[#This Row],[M4B_h]])</f>
        <v>101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05" s="17" t="s">
        <v>1911</v>
      </c>
      <c r="D2405" s="18">
        <v>1</v>
      </c>
      <c r="E2405" s="22" t="s">
        <v>2559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06" s="17" t="s">
        <v>4709</v>
      </c>
      <c r="D2406" s="18">
        <v>0</v>
      </c>
      <c r="E2406" s="22" t="s">
        <v>2559</v>
      </c>
      <c r="F2406" s="43">
        <f>IF(Table2[[#This Row],[M5B]]="",Table2[[#This Row],[M5B_h]],SUM(Table2[[#This Row],[M5B_h]],Table2[[#This Row],[M5B]]))</f>
        <v>3</v>
      </c>
      <c r="H2406" s="12" t="str">
        <f>IF(Table2[[#This Row],[M1A]]="","",Table2[[#This Row],[M1A]]-Table2[[#This Row],[AWAL]])</f>
        <v/>
      </c>
      <c r="I2406" s="12">
        <v>4</v>
      </c>
      <c r="J2406" s="12">
        <f>IF(Table2[[#This Row],[M2A]]="","",SUM(Table2[[#This Row],[M2A]]-Table2[[#This Row],[M2B_h]]))</f>
        <v>4</v>
      </c>
      <c r="K2406" s="12">
        <v>3</v>
      </c>
      <c r="L2406" s="12">
        <f>IF(Table2[[#This Row],[M3A]]="","",SUM(Table2[[#This Row],[M3A]]-Table2[[#This Row],[M3B_h]]))</f>
        <v>-1</v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4</v>
      </c>
      <c r="S2406" s="14">
        <f>SUM(Table2[[#This Row],[M3B]],Table2[[#This Row],[M3B_h]])</f>
        <v>3</v>
      </c>
      <c r="T2406" s="14">
        <f>SUM(Table2[[#This Row],[M4B]],Table2[[#This Row],[M4B_h]])</f>
        <v>3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07" s="17" t="s">
        <v>1912</v>
      </c>
      <c r="D2407" s="18">
        <v>49</v>
      </c>
      <c r="E2407" s="22" t="s">
        <v>647</v>
      </c>
      <c r="F2407" s="43">
        <f>IF(Table2[[#This Row],[M5B]]="",Table2[[#This Row],[M5B_h]],SUM(Table2[[#This Row],[M5B_h]],Table2[[#This Row],[M5B]]))</f>
        <v>48</v>
      </c>
      <c r="G2407" s="12">
        <v>48</v>
      </c>
      <c r="H2407" s="12">
        <f>IF(Table2[[#This Row],[M1A]]="","",Table2[[#This Row],[M1A]]-Table2[[#This Row],[AWAL]])</f>
        <v>-1</v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48</v>
      </c>
      <c r="R2407" s="14">
        <f>SUM(Table2[[#This Row],[M2B]],Table2[[#This Row],[M2B_h]])</f>
        <v>48</v>
      </c>
      <c r="S2407" s="14">
        <f>SUM(Table2[[#This Row],[M3B]],Table2[[#This Row],[M3B_h]])</f>
        <v>48</v>
      </c>
      <c r="T2407" s="14">
        <f>SUM(Table2[[#This Row],[M4B]],Table2[[#This Row],[M4B_h]])</f>
        <v>48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08" s="17" t="s">
        <v>1913</v>
      </c>
      <c r="D2408" s="18">
        <v>5</v>
      </c>
      <c r="E2408" s="22" t="s">
        <v>212</v>
      </c>
      <c r="F2408" s="43">
        <f>IF(Table2[[#This Row],[M5B]]="",Table2[[#This Row],[M5B_h]],SUM(Table2[[#This Row],[M5B_h]],Table2[[#This Row],[M5B]]))</f>
        <v>5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5</v>
      </c>
      <c r="R2408" s="14">
        <f>SUM(Table2[[#This Row],[M2B]],Table2[[#This Row],[M2B_h]])</f>
        <v>5</v>
      </c>
      <c r="S2408" s="14">
        <f>SUM(Table2[[#This Row],[M3B]],Table2[[#This Row],[M3B_h]])</f>
        <v>5</v>
      </c>
      <c r="T2408" s="14">
        <f>SUM(Table2[[#This Row],[M4B]],Table2[[#This Row],[M4B_h]])</f>
        <v>5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09" s="17" t="s">
        <v>1914</v>
      </c>
      <c r="D2409" s="18">
        <v>8</v>
      </c>
      <c r="E2409" s="22" t="s">
        <v>343</v>
      </c>
      <c r="F2409" s="43">
        <f>IF(Table2[[#This Row],[M5B]]="",Table2[[#This Row],[M5B_h]],SUM(Table2[[#This Row],[M5B_h]],Table2[[#This Row],[M5B]]))</f>
        <v>8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8</v>
      </c>
      <c r="R2409" s="14">
        <f>SUM(Table2[[#This Row],[M2B]],Table2[[#This Row],[M2B_h]])</f>
        <v>8</v>
      </c>
      <c r="S2409" s="14">
        <f>SUM(Table2[[#This Row],[M3B]],Table2[[#This Row],[M3B_h]])</f>
        <v>8</v>
      </c>
      <c r="T2409" s="14">
        <f>SUM(Table2[[#This Row],[M4B]],Table2[[#This Row],[M4B_h]])</f>
        <v>8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10" s="17" t="s">
        <v>1915</v>
      </c>
      <c r="D2410" s="18">
        <v>93</v>
      </c>
      <c r="E2410" s="22" t="s">
        <v>513</v>
      </c>
      <c r="F2410" s="43">
        <f>IF(Table2[[#This Row],[M5B]]="",Table2[[#This Row],[M5B_h]],SUM(Table2[[#This Row],[M5B_h]],Table2[[#This Row],[M5B]]))</f>
        <v>88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K2410" s="12">
        <v>88</v>
      </c>
      <c r="L2410" s="12">
        <f>IF(Table2[[#This Row],[M3A]]="","",SUM(Table2[[#This Row],[M3A]]-Table2[[#This Row],[M3B_h]]))</f>
        <v>-5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93</v>
      </c>
      <c r="R2410" s="14">
        <f>SUM(Table2[[#This Row],[M2B]],Table2[[#This Row],[M2B_h]])</f>
        <v>93</v>
      </c>
      <c r="S2410" s="14">
        <f>SUM(Table2[[#This Row],[M3B]],Table2[[#This Row],[M3B_h]])</f>
        <v>88</v>
      </c>
      <c r="T2410" s="14">
        <f>SUM(Table2[[#This Row],[M4B]],Table2[[#This Row],[M4B_h]])</f>
        <v>88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11" s="17" t="s">
        <v>1916</v>
      </c>
      <c r="D2411" s="18">
        <v>24</v>
      </c>
      <c r="E2411" s="22" t="s">
        <v>173</v>
      </c>
      <c r="F2411" s="43">
        <f>IF(Table2[[#This Row],[M5B]]="",Table2[[#This Row],[M5B_h]],SUM(Table2[[#This Row],[M5B_h]],Table2[[#This Row],[M5B]]))</f>
        <v>24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24</v>
      </c>
      <c r="R2411" s="14">
        <f>SUM(Table2[[#This Row],[M2B]],Table2[[#This Row],[M2B_h]])</f>
        <v>24</v>
      </c>
      <c r="S2411" s="14">
        <f>SUM(Table2[[#This Row],[M3B]],Table2[[#This Row],[M3B_h]])</f>
        <v>24</v>
      </c>
      <c r="T2411" s="14">
        <f>SUM(Table2[[#This Row],[M4B]],Table2[[#This Row],[M4B_h]])</f>
        <v>24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12" s="17" t="s">
        <v>1917</v>
      </c>
      <c r="D2412" s="18">
        <v>6</v>
      </c>
      <c r="E2412" s="22" t="s">
        <v>93</v>
      </c>
      <c r="F2412" s="43">
        <f>IF(Table2[[#This Row],[M5B]]="",Table2[[#This Row],[M5B_h]],SUM(Table2[[#This Row],[M5B_h]],Table2[[#This Row],[M5B]]))</f>
        <v>6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6</v>
      </c>
      <c r="R2412" s="14">
        <f>SUM(Table2[[#This Row],[M2B]],Table2[[#This Row],[M2B_h]])</f>
        <v>6</v>
      </c>
      <c r="S2412" s="14">
        <f>SUM(Table2[[#This Row],[M3B]],Table2[[#This Row],[M3B_h]])</f>
        <v>6</v>
      </c>
      <c r="T2412" s="14">
        <f>SUM(Table2[[#This Row],[M4B]],Table2[[#This Row],[M4B_h]])</f>
        <v>6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13" s="17" t="s">
        <v>1918</v>
      </c>
      <c r="D2413" s="18">
        <v>8</v>
      </c>
      <c r="E2413" s="22" t="s">
        <v>1895</v>
      </c>
      <c r="F2413" s="43">
        <f>IF(Table2[[#This Row],[M5B]]="",Table2[[#This Row],[M5B_h]],SUM(Table2[[#This Row],[M5B_h]],Table2[[#This Row],[M5B]]))</f>
        <v>7</v>
      </c>
      <c r="G2413" s="12">
        <v>7</v>
      </c>
      <c r="H2413" s="12">
        <f>IF(Table2[[#This Row],[M1A]]="","",Table2[[#This Row],[M1A]]-Table2[[#This Row],[AWAL]])</f>
        <v>-1</v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7</v>
      </c>
      <c r="R2413" s="14">
        <f>SUM(Table2[[#This Row],[M2B]],Table2[[#This Row],[M2B_h]])</f>
        <v>7</v>
      </c>
      <c r="S2413" s="14">
        <f>SUM(Table2[[#This Row],[M3B]],Table2[[#This Row],[M3B_h]])</f>
        <v>7</v>
      </c>
      <c r="T2413" s="14">
        <f>SUM(Table2[[#This Row],[M4B]],Table2[[#This Row],[M4B_h]])</f>
        <v>7</v>
      </c>
    </row>
    <row r="2414" spans="1:20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14" s="17" t="s">
        <v>4552</v>
      </c>
      <c r="D2414" s="18">
        <v>2</v>
      </c>
      <c r="E2414" s="22" t="s">
        <v>1888</v>
      </c>
      <c r="F2414" s="43">
        <f>IF(Table2[[#This Row],[M5B]]="",Table2[[#This Row],[M5B_h]],SUM(Table2[[#This Row],[M5B_h]],Table2[[#This Row],[M5B]]))</f>
        <v>2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2</v>
      </c>
      <c r="R2414" s="14">
        <f>SUM(Table2[[#This Row],[M2B]],Table2[[#This Row],[M2B_h]])</f>
        <v>2</v>
      </c>
      <c r="S2414" s="14">
        <f>SUM(Table2[[#This Row],[M3B]],Table2[[#This Row],[M3B_h]])</f>
        <v>2</v>
      </c>
      <c r="T2414" s="14">
        <f>SUM(Table2[[#This Row],[M4B]],Table2[[#This Row],[M4B_h]])</f>
        <v>2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15" s="16" t="s">
        <v>4349</v>
      </c>
      <c r="D2415" s="18">
        <v>0</v>
      </c>
      <c r="E2415" s="47" t="s">
        <v>2576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16" s="17" t="s">
        <v>4348</v>
      </c>
      <c r="D2416" s="18">
        <v>0</v>
      </c>
      <c r="E2416" s="22" t="s">
        <v>2576</v>
      </c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17" s="16" t="s">
        <v>2670</v>
      </c>
      <c r="D2417" s="25">
        <v>0</v>
      </c>
      <c r="E2417" s="47" t="s">
        <v>2576</v>
      </c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18" s="16" t="s">
        <v>2669</v>
      </c>
      <c r="D2418" s="25">
        <v>0</v>
      </c>
      <c r="E2418" s="47" t="s">
        <v>2576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>
        <f>IF(Table2[[#This Row],[TT]]=0,"",ROW())</f>
        <v>2419</v>
      </c>
      <c r="B241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19" s="17" t="s">
        <v>4613</v>
      </c>
      <c r="D2419" s="18">
        <v>17</v>
      </c>
      <c r="E2419" s="22" t="s">
        <v>2804</v>
      </c>
      <c r="F2419" s="43">
        <f>IF(Table2[[#This Row],[M5B]]="",Table2[[#This Row],[M5B_h]],SUM(Table2[[#This Row],[M5B_h]],Table2[[#This Row],[M5B]]))</f>
        <v>11</v>
      </c>
      <c r="G2419" s="12">
        <v>14</v>
      </c>
      <c r="H2419" s="12">
        <f>IF(Table2[[#This Row],[M1A]]="","",Table2[[#This Row],[M1A]]-Table2[[#This Row],[AWAL]])</f>
        <v>-3</v>
      </c>
      <c r="I2419" s="12">
        <v>12</v>
      </c>
      <c r="J2419" s="12">
        <f>IF(Table2[[#This Row],[M2A]]="","",SUM(Table2[[#This Row],[M2A]]-Table2[[#This Row],[M2B_h]]))</f>
        <v>-2</v>
      </c>
      <c r="K2419" s="12">
        <v>11</v>
      </c>
      <c r="L2419" s="12">
        <f>IF(Table2[[#This Row],[M3A]]="","",SUM(Table2[[#This Row],[M3A]]-Table2[[#This Row],[M3B_h]]))</f>
        <v>-1</v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14</v>
      </c>
      <c r="R2419" s="14">
        <f>SUM(Table2[[#This Row],[M2B]],Table2[[#This Row],[M2B_h]])</f>
        <v>12</v>
      </c>
      <c r="S2419" s="14">
        <f>SUM(Table2[[#This Row],[M3B]],Table2[[#This Row],[M3B_h]])</f>
        <v>11</v>
      </c>
      <c r="T2419" s="14">
        <f>SUM(Table2[[#This Row],[M4B]],Table2[[#This Row],[M4B_h]])</f>
        <v>11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20" s="16" t="s">
        <v>4369</v>
      </c>
      <c r="D2420" s="18">
        <v>0</v>
      </c>
      <c r="E2420" s="47" t="s">
        <v>2576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21" s="17" t="s">
        <v>3495</v>
      </c>
      <c r="D2421" s="18">
        <v>3</v>
      </c>
      <c r="E2421" s="22">
        <v>24</v>
      </c>
      <c r="F2421" s="43">
        <f>IF(Table2[[#This Row],[M5B]]="",Table2[[#This Row],[M5B_h]],SUM(Table2[[#This Row],[M5B_h]],Table2[[#This Row],[M5B]]))</f>
        <v>0</v>
      </c>
      <c r="G2421" s="12">
        <v>0</v>
      </c>
      <c r="H2421" s="12">
        <f>IF(Table2[[#This Row],[M1A]]="","",Table2[[#This Row],[M1A]]-Table2[[#This Row],[AWAL]])</f>
        <v>-3</v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22" s="16" t="s">
        <v>3496</v>
      </c>
      <c r="D2422" s="18">
        <v>0</v>
      </c>
      <c r="E2422" s="47" t="s">
        <v>2576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23" s="16" t="s">
        <v>2805</v>
      </c>
      <c r="D2423" s="25">
        <v>0</v>
      </c>
      <c r="E2423" s="47" t="s">
        <v>2804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24" s="17" t="s">
        <v>2891</v>
      </c>
      <c r="D2424" s="18">
        <v>0</v>
      </c>
      <c r="E2424" s="22" t="s">
        <v>2576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25" s="16" t="s">
        <v>3182</v>
      </c>
      <c r="D2425" s="18">
        <v>0</v>
      </c>
      <c r="E2425" s="47" t="s">
        <v>2576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26" s="17" t="s">
        <v>1919</v>
      </c>
      <c r="D2426" s="18">
        <v>0</v>
      </c>
      <c r="E2426" s="22" t="s">
        <v>903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27" s="17" t="s">
        <v>4635</v>
      </c>
      <c r="D2427" s="18">
        <v>32</v>
      </c>
      <c r="E2427" s="22" t="s">
        <v>2576</v>
      </c>
      <c r="F2427" s="43">
        <f>IF(Table2[[#This Row],[M5B]]="",Table2[[#This Row],[M5B_h]],SUM(Table2[[#This Row],[M5B_h]],Table2[[#This Row],[M5B]]))</f>
        <v>21</v>
      </c>
      <c r="G2427" s="12">
        <v>28</v>
      </c>
      <c r="H2427" s="12">
        <f>IF(Table2[[#This Row],[M1A]]="","",Table2[[#This Row],[M1A]]-Table2[[#This Row],[AWAL]])</f>
        <v>-4</v>
      </c>
      <c r="I2427" s="12">
        <v>24</v>
      </c>
      <c r="J2427" s="12">
        <f>IF(Table2[[#This Row],[M2A]]="","",SUM(Table2[[#This Row],[M2A]]-Table2[[#This Row],[M2B_h]]))</f>
        <v>-4</v>
      </c>
      <c r="K2427" s="12">
        <v>21</v>
      </c>
      <c r="L2427" s="12">
        <f>IF(Table2[[#This Row],[M3A]]="","",SUM(Table2[[#This Row],[M3A]]-Table2[[#This Row],[M3B_h]]))</f>
        <v>-3</v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28</v>
      </c>
      <c r="R2427" s="14">
        <f>SUM(Table2[[#This Row],[M2B]],Table2[[#This Row],[M2B_h]])</f>
        <v>24</v>
      </c>
      <c r="S2427" s="14">
        <f>SUM(Table2[[#This Row],[M3B]],Table2[[#This Row],[M3B_h]])</f>
        <v>21</v>
      </c>
      <c r="T2427" s="14">
        <f>SUM(Table2[[#This Row],[M4B]],Table2[[#This Row],[M4B_h]])</f>
        <v>21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28" s="17" t="s">
        <v>1920</v>
      </c>
      <c r="D2428" s="18">
        <v>0</v>
      </c>
      <c r="E2428" s="22" t="s">
        <v>77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29" s="17" t="s">
        <v>1921</v>
      </c>
      <c r="D2429" s="18">
        <v>0</v>
      </c>
      <c r="E2429" s="22" t="s">
        <v>77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>
        <f>IF(Table2[[#This Row],[TT]]=0,"",ROW())</f>
        <v>2430</v>
      </c>
      <c r="B2430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30" s="16" t="s">
        <v>1922</v>
      </c>
      <c r="D2430" s="18">
        <v>7</v>
      </c>
      <c r="E2430" s="47" t="s">
        <v>77</v>
      </c>
      <c r="F2430" s="43">
        <f>IF(Table2[[#This Row],[M5B]]="",Table2[[#This Row],[M5B_h]],SUM(Table2[[#This Row],[M5B_h]],Table2[[#This Row],[M5B]]))</f>
        <v>7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7</v>
      </c>
      <c r="R2430" s="14">
        <f>SUM(Table2[[#This Row],[M2B]],Table2[[#This Row],[M2B_h]])</f>
        <v>7</v>
      </c>
      <c r="S2430" s="14">
        <f>SUM(Table2[[#This Row],[M3B]],Table2[[#This Row],[M3B_h]])</f>
        <v>7</v>
      </c>
      <c r="T2430" s="14">
        <f>SUM(Table2[[#This Row],[M4B]],Table2[[#This Row],[M4B_h]])</f>
        <v>7</v>
      </c>
    </row>
    <row r="2431" spans="1:20">
      <c r="A2431" s="13">
        <f>IF(Table2[[#This Row],[TT]]=0,"",ROW())</f>
        <v>2431</v>
      </c>
      <c r="B2431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31" s="16" t="s">
        <v>1923</v>
      </c>
      <c r="D2431" s="18">
        <v>14</v>
      </c>
      <c r="E2431" s="47" t="s">
        <v>77</v>
      </c>
      <c r="F2431" s="43">
        <f>IF(Table2[[#This Row],[M5B]]="",Table2[[#This Row],[M5B_h]],SUM(Table2[[#This Row],[M5B_h]],Table2[[#This Row],[M5B]]))</f>
        <v>14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14</v>
      </c>
      <c r="R2431" s="14">
        <f>SUM(Table2[[#This Row],[M2B]],Table2[[#This Row],[M2B_h]])</f>
        <v>14</v>
      </c>
      <c r="S2431" s="14">
        <f>SUM(Table2[[#This Row],[M3B]],Table2[[#This Row],[M3B_h]])</f>
        <v>14</v>
      </c>
      <c r="T2431" s="14">
        <f>SUM(Table2[[#This Row],[M4B]],Table2[[#This Row],[M4B_h]])</f>
        <v>14</v>
      </c>
    </row>
    <row r="2432" spans="1:20">
      <c r="A2432" s="11">
        <f>IF(Table2[[#This Row],[TT]]=0,"",ROW())</f>
        <v>2432</v>
      </c>
      <c r="B2432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32" s="17" t="s">
        <v>1924</v>
      </c>
      <c r="D2432" s="18">
        <v>2</v>
      </c>
      <c r="E2432" s="22" t="s">
        <v>83</v>
      </c>
      <c r="F2432" s="43">
        <f>IF(Table2[[#This Row],[M5B]]="",Table2[[#This Row],[M5B_h]],SUM(Table2[[#This Row],[M5B_h]],Table2[[#This Row],[M5B]]))</f>
        <v>2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2</v>
      </c>
      <c r="R2432" s="14">
        <f>SUM(Table2[[#This Row],[M2B]],Table2[[#This Row],[M2B_h]])</f>
        <v>2</v>
      </c>
      <c r="S2432" s="14">
        <f>SUM(Table2[[#This Row],[M3B]],Table2[[#This Row],[M3B_h]])</f>
        <v>2</v>
      </c>
      <c r="T2432" s="14">
        <f>SUM(Table2[[#This Row],[M4B]],Table2[[#This Row],[M4B_h]])</f>
        <v>2</v>
      </c>
    </row>
    <row r="2433" spans="1:20">
      <c r="A2433" s="11">
        <f>IF(Table2[[#This Row],[TT]]=0,"",ROW())</f>
        <v>2433</v>
      </c>
      <c r="B2433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33" s="17" t="s">
        <v>1925</v>
      </c>
      <c r="D2433" s="18">
        <v>1</v>
      </c>
      <c r="E2433" s="22" t="s">
        <v>66</v>
      </c>
      <c r="F2433" s="43">
        <f>IF(Table2[[#This Row],[M5B]]="",Table2[[#This Row],[M5B_h]],SUM(Table2[[#This Row],[M5B_h]],Table2[[#This Row],[M5B]]))</f>
        <v>1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1</v>
      </c>
      <c r="R2433" s="14">
        <f>SUM(Table2[[#This Row],[M2B]],Table2[[#This Row],[M2B_h]])</f>
        <v>1</v>
      </c>
      <c r="S2433" s="14">
        <f>SUM(Table2[[#This Row],[M3B]],Table2[[#This Row],[M3B_h]])</f>
        <v>1</v>
      </c>
      <c r="T2433" s="14">
        <f>SUM(Table2[[#This Row],[M4B]],Table2[[#This Row],[M4B_h]])</f>
        <v>1</v>
      </c>
    </row>
    <row r="2434" spans="1:20">
      <c r="A2434" s="11">
        <f>IF(Table2[[#This Row],[TT]]=0,"",ROW())</f>
        <v>2434</v>
      </c>
      <c r="B2434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4" s="17" t="s">
        <v>1926</v>
      </c>
      <c r="D2434" s="18">
        <v>19</v>
      </c>
      <c r="E2434" s="22" t="s">
        <v>177</v>
      </c>
      <c r="F2434" s="43">
        <f>IF(Table2[[#This Row],[M5B]]="",Table2[[#This Row],[M5B_h]],SUM(Table2[[#This Row],[M5B_h]],Table2[[#This Row],[M5B]]))</f>
        <v>19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19</v>
      </c>
      <c r="R2434" s="14">
        <f>SUM(Table2[[#This Row],[M2B]],Table2[[#This Row],[M2B_h]])</f>
        <v>19</v>
      </c>
      <c r="S2434" s="14">
        <f>SUM(Table2[[#This Row],[M3B]],Table2[[#This Row],[M3B_h]])</f>
        <v>19</v>
      </c>
      <c r="T2434" s="14">
        <f>SUM(Table2[[#This Row],[M4B]],Table2[[#This Row],[M4B_h]])</f>
        <v>19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5" s="17" t="s">
        <v>1926</v>
      </c>
      <c r="D2435" s="18">
        <v>2</v>
      </c>
      <c r="E2435" s="22" t="s">
        <v>79</v>
      </c>
      <c r="F2435" s="43">
        <f>IF(Table2[[#This Row],[M5B]]="",Table2[[#This Row],[M5B_h]],SUM(Table2[[#This Row],[M5B_h]],Table2[[#This Row],[M5B]]))</f>
        <v>2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2</v>
      </c>
      <c r="R2435" s="14">
        <f>SUM(Table2[[#This Row],[M2B]],Table2[[#This Row],[M2B_h]])</f>
        <v>2</v>
      </c>
      <c r="S2435" s="14">
        <f>SUM(Table2[[#This Row],[M3B]],Table2[[#This Row],[M3B_h]])</f>
        <v>2</v>
      </c>
      <c r="T2435" s="14">
        <f>SUM(Table2[[#This Row],[M4B]],Table2[[#This Row],[M4B_h]])</f>
        <v>2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36" s="17" t="s">
        <v>1927</v>
      </c>
      <c r="D2436" s="18">
        <v>1</v>
      </c>
      <c r="E2436" s="22" t="s">
        <v>56</v>
      </c>
      <c r="F2436" s="43">
        <f>IF(Table2[[#This Row],[M5B]]="",Table2[[#This Row],[M5B_h]],SUM(Table2[[#This Row],[M5B_h]],Table2[[#This Row],[M5B]]))</f>
        <v>1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1</v>
      </c>
      <c r="R2436" s="14">
        <f>SUM(Table2[[#This Row],[M2B]],Table2[[#This Row],[M2B_h]])</f>
        <v>1</v>
      </c>
      <c r="S2436" s="14">
        <f>SUM(Table2[[#This Row],[M3B]],Table2[[#This Row],[M3B_h]])</f>
        <v>1</v>
      </c>
      <c r="T2436" s="14">
        <f>SUM(Table2[[#This Row],[M4B]],Table2[[#This Row],[M4B_h]])</f>
        <v>1</v>
      </c>
    </row>
    <row r="2437" spans="1:20">
      <c r="A2437" s="11">
        <f>IF(Table2[[#This Row],[TT]]=0,"",ROW())</f>
        <v>2437</v>
      </c>
      <c r="B2437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37" s="17" t="s">
        <v>1928</v>
      </c>
      <c r="D2437" s="18">
        <v>3</v>
      </c>
      <c r="E2437" s="22">
        <v>2400</v>
      </c>
      <c r="F2437" s="43">
        <f>IF(Table2[[#This Row],[M5B]]="",Table2[[#This Row],[M5B_h]],SUM(Table2[[#This Row],[M5B_h]],Table2[[#This Row],[M5B]]))</f>
        <v>3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3</v>
      </c>
      <c r="R2437" s="14">
        <f>SUM(Table2[[#This Row],[M2B]],Table2[[#This Row],[M2B_h]])</f>
        <v>3</v>
      </c>
      <c r="S2437" s="14">
        <f>SUM(Table2[[#This Row],[M3B]],Table2[[#This Row],[M3B_h]])</f>
        <v>3</v>
      </c>
      <c r="T2437" s="14">
        <f>SUM(Table2[[#This Row],[M4B]],Table2[[#This Row],[M4B_h]])</f>
        <v>3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38" s="17" t="s">
        <v>1929</v>
      </c>
      <c r="D2438" s="18">
        <v>0</v>
      </c>
      <c r="E2438" s="22">
        <v>2400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39" s="17" t="s">
        <v>1930</v>
      </c>
      <c r="D2439" s="18">
        <v>0</v>
      </c>
      <c r="E2439" s="22">
        <v>1200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>
        <f>IF(Table2[[#This Row],[TT]]=0,"",ROW())</f>
        <v>2440</v>
      </c>
      <c r="B2440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40" s="17" t="s">
        <v>2600</v>
      </c>
      <c r="D2440" s="18">
        <v>4</v>
      </c>
      <c r="E2440" s="22">
        <v>120</v>
      </c>
      <c r="F2440" s="43">
        <f>IF(Table2[[#This Row],[M5B]]="",Table2[[#This Row],[M5B_h]],SUM(Table2[[#This Row],[M5B_h]],Table2[[#This Row],[M5B]]))</f>
        <v>4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4</v>
      </c>
      <c r="R2440" s="14">
        <f>SUM(Table2[[#This Row],[M2B]],Table2[[#This Row],[M2B_h]])</f>
        <v>4</v>
      </c>
      <c r="S2440" s="14">
        <f>SUM(Table2[[#This Row],[M3B]],Table2[[#This Row],[M3B_h]])</f>
        <v>4</v>
      </c>
      <c r="T2440" s="14">
        <f>SUM(Table2[[#This Row],[M4B]],Table2[[#This Row],[M4B_h]])</f>
        <v>4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41" s="17" t="s">
        <v>2601</v>
      </c>
      <c r="D2441" s="18">
        <v>2</v>
      </c>
      <c r="E2441" s="22">
        <v>120</v>
      </c>
      <c r="F2441" s="43">
        <f>IF(Table2[[#This Row],[M5B]]="",Table2[[#This Row],[M5B_h]],SUM(Table2[[#This Row],[M5B_h]],Table2[[#This Row],[M5B]]))</f>
        <v>2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2</v>
      </c>
      <c r="R2441" s="14">
        <f>SUM(Table2[[#This Row],[M2B]],Table2[[#This Row],[M2B_h]])</f>
        <v>2</v>
      </c>
      <c r="S2441" s="14">
        <f>SUM(Table2[[#This Row],[M3B]],Table2[[#This Row],[M3B_h]])</f>
        <v>2</v>
      </c>
      <c r="T2441" s="14">
        <f>SUM(Table2[[#This Row],[M4B]],Table2[[#This Row],[M4B_h]])</f>
        <v>2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42" s="17" t="s">
        <v>2602</v>
      </c>
      <c r="D2442" s="18">
        <v>2</v>
      </c>
      <c r="E2442" s="22" t="s">
        <v>2639</v>
      </c>
      <c r="F2442" s="43">
        <f>IF(Table2[[#This Row],[M5B]]="",Table2[[#This Row],[M5B_h]],SUM(Table2[[#This Row],[M5B_h]],Table2[[#This Row],[M5B]]))</f>
        <v>2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2</v>
      </c>
      <c r="R2442" s="14">
        <f>SUM(Table2[[#This Row],[M2B]],Table2[[#This Row],[M2B_h]])</f>
        <v>2</v>
      </c>
      <c r="S2442" s="14">
        <f>SUM(Table2[[#This Row],[M3B]],Table2[[#This Row],[M3B_h]])</f>
        <v>2</v>
      </c>
      <c r="T2442" s="14">
        <f>SUM(Table2[[#This Row],[M4B]],Table2[[#This Row],[M4B_h]])</f>
        <v>2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43" s="17" t="s">
        <v>2603</v>
      </c>
      <c r="D2443" s="18">
        <v>9</v>
      </c>
      <c r="E2443" s="22" t="s">
        <v>2639</v>
      </c>
      <c r="F2443" s="43">
        <f>IF(Table2[[#This Row],[M5B]]="",Table2[[#This Row],[M5B_h]],SUM(Table2[[#This Row],[M5B_h]],Table2[[#This Row],[M5B]]))</f>
        <v>9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9</v>
      </c>
      <c r="R2443" s="14">
        <f>SUM(Table2[[#This Row],[M2B]],Table2[[#This Row],[M2B_h]])</f>
        <v>9</v>
      </c>
      <c r="S2443" s="14">
        <f>SUM(Table2[[#This Row],[M3B]],Table2[[#This Row],[M3B_h]])</f>
        <v>9</v>
      </c>
      <c r="T2443" s="14">
        <f>SUM(Table2[[#This Row],[M4B]],Table2[[#This Row],[M4B_h]])</f>
        <v>9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44" s="17" t="s">
        <v>4347</v>
      </c>
      <c r="D2444" s="18">
        <v>0</v>
      </c>
      <c r="E2444" s="22">
        <v>40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>
        <f>IF(Table2[[#This Row],[TT]]=0,"",ROW())</f>
        <v>2445</v>
      </c>
      <c r="B2445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45" s="17" t="s">
        <v>4583</v>
      </c>
      <c r="D2445" s="18">
        <v>10</v>
      </c>
      <c r="E2445" s="22">
        <v>40</v>
      </c>
      <c r="F2445" s="43">
        <f>IF(Table2[[#This Row],[M5B]]="",Table2[[#This Row],[M5B_h]],SUM(Table2[[#This Row],[M5B_h]],Table2[[#This Row],[M5B]]))</f>
        <v>7</v>
      </c>
      <c r="G2445" s="12">
        <v>7</v>
      </c>
      <c r="H2445" s="14">
        <f>IF(Table2[[#This Row],[M1A]]="","",Table2[[#This Row],[M1A]]-Table2[[#This Row],[AWAL]])</f>
        <v>-3</v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7</v>
      </c>
      <c r="R2445" s="14">
        <f>SUM(Table2[[#This Row],[M2B]],Table2[[#This Row],[M2B_h]])</f>
        <v>7</v>
      </c>
      <c r="S2445" s="14">
        <f>SUM(Table2[[#This Row],[M3B]],Table2[[#This Row],[M3B_h]])</f>
        <v>7</v>
      </c>
      <c r="T2445" s="14">
        <f>SUM(Table2[[#This Row],[M4B]],Table2[[#This Row],[M4B_h]])</f>
        <v>7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46" s="17" t="s">
        <v>1931</v>
      </c>
      <c r="D2446" s="18">
        <v>1</v>
      </c>
      <c r="E2446" s="22">
        <v>40</v>
      </c>
      <c r="F2446" s="43">
        <f>IF(Table2[[#This Row],[M5B]]="",Table2[[#This Row],[M5B_h]],SUM(Table2[[#This Row],[M5B_h]],Table2[[#This Row],[M5B]]))</f>
        <v>0</v>
      </c>
      <c r="G2446" s="12">
        <v>0</v>
      </c>
      <c r="H2446" s="12">
        <f>IF(Table2[[#This Row],[M1A]]="","",Table2[[#This Row],[M1A]]-Table2[[#This Row],[AWAL]])</f>
        <v>-1</v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>
        <f>IF(Table2[[#This Row],[TT]]=0,"",ROW())</f>
        <v>2447</v>
      </c>
      <c r="B2447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2447" s="17" t="s">
        <v>4582</v>
      </c>
      <c r="D2447" s="18">
        <v>9</v>
      </c>
      <c r="E2447" s="22">
        <v>40</v>
      </c>
      <c r="F2447" s="43">
        <f>IF(Table2[[#This Row],[M5B]]="",Table2[[#This Row],[M5B_h]],SUM(Table2[[#This Row],[M5B_h]],Table2[[#This Row],[M5B]]))</f>
        <v>8</v>
      </c>
      <c r="G2447" s="12">
        <v>8</v>
      </c>
      <c r="H2447" s="14">
        <f>IF(Table2[[#This Row],[M1A]]="","",Table2[[#This Row],[M1A]]-Table2[[#This Row],[AWAL]])</f>
        <v>-1</v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8</v>
      </c>
      <c r="R2447" s="14">
        <f>SUM(Table2[[#This Row],[M2B]],Table2[[#This Row],[M2B_h]])</f>
        <v>8</v>
      </c>
      <c r="S2447" s="14">
        <f>SUM(Table2[[#This Row],[M3B]],Table2[[#This Row],[M3B_h]])</f>
        <v>8</v>
      </c>
      <c r="T2447" s="14">
        <f>SUM(Table2[[#This Row],[M4B]],Table2[[#This Row],[M4B_h]])</f>
        <v>8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48" s="17" t="s">
        <v>4346</v>
      </c>
      <c r="D2448" s="18">
        <v>0</v>
      </c>
      <c r="E2448" s="22" t="s">
        <v>4345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>
        <f>IF(Table2[[#This Row],[TT]]=0,"",ROW())</f>
        <v>2449</v>
      </c>
      <c r="B2449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49" s="17" t="s">
        <v>4581</v>
      </c>
      <c r="D2449" s="18">
        <v>8</v>
      </c>
      <c r="E2449" s="22">
        <v>40</v>
      </c>
      <c r="F2449" s="43">
        <f>IF(Table2[[#This Row],[M5B]]="",Table2[[#This Row],[M5B_h]],SUM(Table2[[#This Row],[M5B_h]],Table2[[#This Row],[M5B]]))</f>
        <v>2</v>
      </c>
      <c r="G2449" s="12">
        <v>6</v>
      </c>
      <c r="H2449" s="14">
        <f>IF(Table2[[#This Row],[M1A]]="","",Table2[[#This Row],[M1A]]-Table2[[#This Row],[AWAL]])</f>
        <v>-2</v>
      </c>
      <c r="I2449" s="12">
        <v>2</v>
      </c>
      <c r="J2449" s="14">
        <f>IF(Table2[[#This Row],[M2A]]="","",SUM(Table2[[#This Row],[M2A]]-Table2[[#This Row],[M2B_h]]))</f>
        <v>-4</v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6</v>
      </c>
      <c r="R2449" s="14">
        <f>SUM(Table2[[#This Row],[M2B]],Table2[[#This Row],[M2B_h]])</f>
        <v>2</v>
      </c>
      <c r="S2449" s="14">
        <f>SUM(Table2[[#This Row],[M3B]],Table2[[#This Row],[M3B_h]])</f>
        <v>2</v>
      </c>
      <c r="T2449" s="14">
        <f>SUM(Table2[[#This Row],[M4B]],Table2[[#This Row],[M4B_h]])</f>
        <v>2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50" s="17" t="s">
        <v>1932</v>
      </c>
      <c r="D2450" s="18">
        <v>1</v>
      </c>
      <c r="E2450" s="22">
        <v>1500</v>
      </c>
      <c r="F2450" s="43">
        <f>IF(Table2[[#This Row],[M5B]]="",Table2[[#This Row],[M5B_h]],SUM(Table2[[#This Row],[M5B_h]],Table2[[#This Row],[M5B]]))</f>
        <v>1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1</v>
      </c>
      <c r="R2450" s="14">
        <f>SUM(Table2[[#This Row],[M2B]],Table2[[#This Row],[M2B_h]])</f>
        <v>1</v>
      </c>
      <c r="S2450" s="14">
        <f>SUM(Table2[[#This Row],[M3B]],Table2[[#This Row],[M3B_h]])</f>
        <v>1</v>
      </c>
      <c r="T2450" s="14">
        <f>SUM(Table2[[#This Row],[M4B]],Table2[[#This Row],[M4B_h]])</f>
        <v>1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51" s="17" t="s">
        <v>1933</v>
      </c>
      <c r="D2451" s="18">
        <v>9</v>
      </c>
      <c r="E2451" s="22">
        <v>2400</v>
      </c>
      <c r="F2451" s="43">
        <f>IF(Table2[[#This Row],[M5B]]="",Table2[[#This Row],[M5B_h]],SUM(Table2[[#This Row],[M5B_h]],Table2[[#This Row],[M5B]]))</f>
        <v>9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9</v>
      </c>
      <c r="R2451" s="14">
        <f>SUM(Table2[[#This Row],[M2B]],Table2[[#This Row],[M2B_h]])</f>
        <v>9</v>
      </c>
      <c r="S2451" s="14">
        <f>SUM(Table2[[#This Row],[M3B]],Table2[[#This Row],[M3B_h]])</f>
        <v>9</v>
      </c>
      <c r="T2451" s="14">
        <f>SUM(Table2[[#This Row],[M4B]],Table2[[#This Row],[M4B_h]])</f>
        <v>9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52" s="17" t="s">
        <v>1934</v>
      </c>
      <c r="D2452" s="18">
        <v>5</v>
      </c>
      <c r="E2452" s="22">
        <v>2000</v>
      </c>
      <c r="F2452" s="43">
        <f>IF(Table2[[#This Row],[M5B]]="",Table2[[#This Row],[M5B_h]],SUM(Table2[[#This Row],[M5B_h]],Table2[[#This Row],[M5B]]))</f>
        <v>5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5</v>
      </c>
      <c r="R2452" s="14">
        <f>SUM(Table2[[#This Row],[M2B]],Table2[[#This Row],[M2B_h]])</f>
        <v>5</v>
      </c>
      <c r="S2452" s="14">
        <f>SUM(Table2[[#This Row],[M3B]],Table2[[#This Row],[M3B_h]])</f>
        <v>5</v>
      </c>
      <c r="T2452" s="14">
        <f>SUM(Table2[[#This Row],[M4B]],Table2[[#This Row],[M4B_h]])</f>
        <v>5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53" s="17" t="s">
        <v>1935</v>
      </c>
      <c r="D2453" s="18">
        <v>2</v>
      </c>
      <c r="E2453" s="22">
        <v>2000</v>
      </c>
      <c r="F2453" s="43">
        <f>IF(Table2[[#This Row],[M5B]]="",Table2[[#This Row],[M5B_h]],SUM(Table2[[#This Row],[M5B_h]],Table2[[#This Row],[M5B]]))</f>
        <v>2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2</v>
      </c>
      <c r="R2453" s="14">
        <f>SUM(Table2[[#This Row],[M2B]],Table2[[#This Row],[M2B_h]])</f>
        <v>2</v>
      </c>
      <c r="S2453" s="14">
        <f>SUM(Table2[[#This Row],[M3B]],Table2[[#This Row],[M3B_h]])</f>
        <v>2</v>
      </c>
      <c r="T2453" s="14">
        <f>SUM(Table2[[#This Row],[M4B]],Table2[[#This Row],[M4B_h]])</f>
        <v>2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54" s="17" t="s">
        <v>1936</v>
      </c>
      <c r="D2454" s="18">
        <v>13</v>
      </c>
      <c r="E2454" s="22" t="s">
        <v>141</v>
      </c>
      <c r="F2454" s="43">
        <f>IF(Table2[[#This Row],[M5B]]="",Table2[[#This Row],[M5B_h]],SUM(Table2[[#This Row],[M5B_h]],Table2[[#This Row],[M5B]]))</f>
        <v>13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13</v>
      </c>
      <c r="R2454" s="14">
        <f>SUM(Table2[[#This Row],[M2B]],Table2[[#This Row],[M2B_h]])</f>
        <v>13</v>
      </c>
      <c r="S2454" s="14">
        <f>SUM(Table2[[#This Row],[M3B]],Table2[[#This Row],[M3B_h]])</f>
        <v>13</v>
      </c>
      <c r="T2454" s="14">
        <f>SUM(Table2[[#This Row],[M4B]],Table2[[#This Row],[M4B_h]])</f>
        <v>13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55" s="16" t="s">
        <v>2604</v>
      </c>
      <c r="D2455" s="18">
        <v>0</v>
      </c>
      <c r="E2455" s="47">
        <v>1200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56" s="17" t="s">
        <v>1937</v>
      </c>
      <c r="D2456" s="18">
        <v>0</v>
      </c>
      <c r="E2456" s="22">
        <v>1200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57" s="16" t="s">
        <v>2767</v>
      </c>
      <c r="D2457" s="25">
        <v>0</v>
      </c>
      <c r="E2457" s="47">
        <v>20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58" s="17" t="s">
        <v>1938</v>
      </c>
      <c r="D2458" s="18">
        <v>0</v>
      </c>
      <c r="E2458" s="22" t="s">
        <v>46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459" s="17" t="s">
        <v>1939</v>
      </c>
      <c r="D2459" s="18">
        <v>5</v>
      </c>
      <c r="E2459" s="22">
        <v>100</v>
      </c>
      <c r="F2459" s="43">
        <f>IF(Table2[[#This Row],[M5B]]="",Table2[[#This Row],[M5B_h]],SUM(Table2[[#This Row],[M5B_h]],Table2[[#This Row],[M5B]]))</f>
        <v>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5</v>
      </c>
      <c r="R2459" s="14">
        <f>SUM(Table2[[#This Row],[M2B]],Table2[[#This Row],[M2B_h]])</f>
        <v>5</v>
      </c>
      <c r="S2459" s="14">
        <f>SUM(Table2[[#This Row],[M3B]],Table2[[#This Row],[M3B_h]])</f>
        <v>5</v>
      </c>
      <c r="T2459" s="14">
        <f>SUM(Table2[[#This Row],[M4B]],Table2[[#This Row],[M4B_h]])</f>
        <v>5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460" s="17" t="s">
        <v>1940</v>
      </c>
      <c r="D2460" s="18">
        <v>8</v>
      </c>
      <c r="E2460" s="22">
        <v>100</v>
      </c>
      <c r="F2460" s="43">
        <f>IF(Table2[[#This Row],[M5B]]="",Table2[[#This Row],[M5B_h]],SUM(Table2[[#This Row],[M5B_h]],Table2[[#This Row],[M5B]]))</f>
        <v>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8</v>
      </c>
      <c r="R2460" s="14">
        <f>SUM(Table2[[#This Row],[M2B]],Table2[[#This Row],[M2B_h]])</f>
        <v>8</v>
      </c>
      <c r="S2460" s="14">
        <f>SUM(Table2[[#This Row],[M3B]],Table2[[#This Row],[M3B_h]])</f>
        <v>8</v>
      </c>
      <c r="T2460" s="14">
        <f>SUM(Table2[[#This Row],[M4B]],Table2[[#This Row],[M4B_h]])</f>
        <v>8</v>
      </c>
    </row>
    <row r="2461" spans="1:20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461" s="17" t="s">
        <v>1941</v>
      </c>
      <c r="D2461" s="18">
        <v>4</v>
      </c>
      <c r="E2461" s="22">
        <v>1200</v>
      </c>
      <c r="F2461" s="43">
        <f>IF(Table2[[#This Row],[M5B]]="",Table2[[#This Row],[M5B_h]],SUM(Table2[[#This Row],[M5B_h]],Table2[[#This Row],[M5B]]))</f>
        <v>4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4</v>
      </c>
      <c r="R2461" s="14">
        <f>SUM(Table2[[#This Row],[M2B]],Table2[[#This Row],[M2B_h]])</f>
        <v>4</v>
      </c>
      <c r="S2461" s="14">
        <f>SUM(Table2[[#This Row],[M3B]],Table2[[#This Row],[M3B_h]])</f>
        <v>4</v>
      </c>
      <c r="T2461" s="14">
        <f>SUM(Table2[[#This Row],[M4B]],Table2[[#This Row],[M4B_h]])</f>
        <v>4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462" s="17" t="s">
        <v>1942</v>
      </c>
      <c r="D2462" s="18">
        <v>0</v>
      </c>
      <c r="E2462" s="22">
        <v>1200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463" s="17" t="s">
        <v>1943</v>
      </c>
      <c r="D2463" s="18">
        <v>1</v>
      </c>
      <c r="E2463" s="22">
        <v>1200</v>
      </c>
      <c r="F2463" s="43">
        <f>IF(Table2[[#This Row],[M5B]]="",Table2[[#This Row],[M5B_h]],SUM(Table2[[#This Row],[M5B_h]],Table2[[#This Row],[M5B]]))</f>
        <v>1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1</v>
      </c>
      <c r="R2463" s="14">
        <f>SUM(Table2[[#This Row],[M2B]],Table2[[#This Row],[M2B_h]])</f>
        <v>1</v>
      </c>
      <c r="S2463" s="14">
        <f>SUM(Table2[[#This Row],[M3B]],Table2[[#This Row],[M3B_h]])</f>
        <v>1</v>
      </c>
      <c r="T2463" s="14">
        <f>SUM(Table2[[#This Row],[M4B]],Table2[[#This Row],[M4B_h]])</f>
        <v>1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464" s="17" t="s">
        <v>1944</v>
      </c>
      <c r="D2464" s="18">
        <v>19</v>
      </c>
      <c r="E2464" s="22">
        <v>1200</v>
      </c>
      <c r="F2464" s="43">
        <f>IF(Table2[[#This Row],[M5B]]="",Table2[[#This Row],[M5B_h]],SUM(Table2[[#This Row],[M5B_h]],Table2[[#This Row],[M5B]]))</f>
        <v>19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19</v>
      </c>
      <c r="R2464" s="14">
        <f>SUM(Table2[[#This Row],[M2B]],Table2[[#This Row],[M2B_h]])</f>
        <v>19</v>
      </c>
      <c r="S2464" s="14">
        <f>SUM(Table2[[#This Row],[M3B]],Table2[[#This Row],[M3B_h]])</f>
        <v>19</v>
      </c>
      <c r="T2464" s="14">
        <f>SUM(Table2[[#This Row],[M4B]],Table2[[#This Row],[M4B_h]])</f>
        <v>19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465" s="17" t="s">
        <v>1945</v>
      </c>
      <c r="D2465" s="18">
        <v>0</v>
      </c>
      <c r="E2465" s="22">
        <v>1200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>
        <f>IF(Table2[[#This Row],[TT]]=0,"",ROW())</f>
        <v>2466</v>
      </c>
      <c r="B246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466" s="17" t="s">
        <v>1946</v>
      </c>
      <c r="D2466" s="18">
        <v>6</v>
      </c>
      <c r="E2466" s="22" t="s">
        <v>217</v>
      </c>
      <c r="F2466" s="43">
        <f>IF(Table2[[#This Row],[M5B]]="",Table2[[#This Row],[M5B_h]],SUM(Table2[[#This Row],[M5B_h]],Table2[[#This Row],[M5B]]))</f>
        <v>6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6</v>
      </c>
      <c r="R2466" s="14">
        <f>SUM(Table2[[#This Row],[M2B]],Table2[[#This Row],[M2B_h]])</f>
        <v>6</v>
      </c>
      <c r="S2466" s="14">
        <f>SUM(Table2[[#This Row],[M3B]],Table2[[#This Row],[M3B_h]])</f>
        <v>6</v>
      </c>
      <c r="T2466" s="14">
        <f>SUM(Table2[[#This Row],[M4B]],Table2[[#This Row],[M4B_h]])</f>
        <v>6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467" s="17" t="s">
        <v>1947</v>
      </c>
      <c r="D2467" s="18">
        <v>9</v>
      </c>
      <c r="E2467" s="22" t="s">
        <v>217</v>
      </c>
      <c r="F2467" s="43">
        <f>IF(Table2[[#This Row],[M5B]]="",Table2[[#This Row],[M5B_h]],SUM(Table2[[#This Row],[M5B_h]],Table2[[#This Row],[M5B]]))</f>
        <v>9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9</v>
      </c>
      <c r="R2467" s="14">
        <f>SUM(Table2[[#This Row],[M2B]],Table2[[#This Row],[M2B_h]])</f>
        <v>9</v>
      </c>
      <c r="S2467" s="14">
        <f>SUM(Table2[[#This Row],[M3B]],Table2[[#This Row],[M3B_h]])</f>
        <v>9</v>
      </c>
      <c r="T2467" s="14">
        <f>SUM(Table2[[#This Row],[M4B]],Table2[[#This Row],[M4B_h]])</f>
        <v>9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468" s="17" t="s">
        <v>1948</v>
      </c>
      <c r="D2468" s="18">
        <v>1</v>
      </c>
      <c r="E2468" s="22" t="s">
        <v>217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>
      <c r="A2469" s="11">
        <f>IF(Table2[[#This Row],[TT]]=0,"",ROW())</f>
        <v>2469</v>
      </c>
      <c r="B246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469" s="17" t="s">
        <v>1949</v>
      </c>
      <c r="D2469" s="18">
        <v>9</v>
      </c>
      <c r="E2469" s="22" t="s">
        <v>217</v>
      </c>
      <c r="F2469" s="43">
        <f>IF(Table2[[#This Row],[M5B]]="",Table2[[#This Row],[M5B_h]],SUM(Table2[[#This Row],[M5B_h]],Table2[[#This Row],[M5B]]))</f>
        <v>9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9</v>
      </c>
      <c r="R2469" s="14">
        <f>SUM(Table2[[#This Row],[M2B]],Table2[[#This Row],[M2B_h]])</f>
        <v>9</v>
      </c>
      <c r="S2469" s="14">
        <f>SUM(Table2[[#This Row],[M3B]],Table2[[#This Row],[M3B_h]])</f>
        <v>9</v>
      </c>
      <c r="T2469" s="14">
        <f>SUM(Table2[[#This Row],[M4B]],Table2[[#This Row],[M4B_h]])</f>
        <v>9</v>
      </c>
    </row>
    <row r="2470" spans="1:20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470" s="17" t="s">
        <v>1950</v>
      </c>
      <c r="D2470" s="18">
        <v>5</v>
      </c>
      <c r="E2470" s="22" t="s">
        <v>217</v>
      </c>
      <c r="F2470" s="43">
        <f>IF(Table2[[#This Row],[M5B]]="",Table2[[#This Row],[M5B_h]],SUM(Table2[[#This Row],[M5B_h]],Table2[[#This Row],[M5B]]))</f>
        <v>5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5</v>
      </c>
      <c r="R2470" s="14">
        <f>SUM(Table2[[#This Row],[M2B]],Table2[[#This Row],[M2B_h]])</f>
        <v>5</v>
      </c>
      <c r="S2470" s="14">
        <f>SUM(Table2[[#This Row],[M3B]],Table2[[#This Row],[M3B_h]])</f>
        <v>5</v>
      </c>
      <c r="T2470" s="14">
        <f>SUM(Table2[[#This Row],[M4B]],Table2[[#This Row],[M4B_h]])</f>
        <v>5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471" s="17" t="s">
        <v>1951</v>
      </c>
      <c r="D2471" s="18">
        <v>9</v>
      </c>
      <c r="E2471" s="22" t="s">
        <v>217</v>
      </c>
      <c r="F2471" s="43">
        <f>IF(Table2[[#This Row],[M5B]]="",Table2[[#This Row],[M5B_h]],SUM(Table2[[#This Row],[M5B_h]],Table2[[#This Row],[M5B]]))</f>
        <v>9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9</v>
      </c>
      <c r="R2471" s="14">
        <f>SUM(Table2[[#This Row],[M2B]],Table2[[#This Row],[M2B_h]])</f>
        <v>9</v>
      </c>
      <c r="S2471" s="14">
        <f>SUM(Table2[[#This Row],[M3B]],Table2[[#This Row],[M3B_h]])</f>
        <v>9</v>
      </c>
      <c r="T2471" s="14">
        <f>SUM(Table2[[#This Row],[M4B]],Table2[[#This Row],[M4B_h]])</f>
        <v>9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472" s="17" t="s">
        <v>1952</v>
      </c>
      <c r="D2472" s="18">
        <v>4</v>
      </c>
      <c r="E2472" s="22" t="s">
        <v>217</v>
      </c>
      <c r="F2472" s="43">
        <f>IF(Table2[[#This Row],[M5B]]="",Table2[[#This Row],[M5B_h]],SUM(Table2[[#This Row],[M5B_h]],Table2[[#This Row],[M5B]]))</f>
        <v>4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4</v>
      </c>
      <c r="R2472" s="14">
        <f>SUM(Table2[[#This Row],[M2B]],Table2[[#This Row],[M2B_h]])</f>
        <v>4</v>
      </c>
      <c r="S2472" s="14">
        <f>SUM(Table2[[#This Row],[M3B]],Table2[[#This Row],[M3B_h]])</f>
        <v>4</v>
      </c>
      <c r="T2472" s="14">
        <f>SUM(Table2[[#This Row],[M4B]],Table2[[#This Row],[M4B_h]])</f>
        <v>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473" s="17" t="s">
        <v>1953</v>
      </c>
      <c r="D2473" s="18">
        <v>1</v>
      </c>
      <c r="E2473" s="22" t="s">
        <v>133</v>
      </c>
      <c r="F2473" s="43">
        <f>IF(Table2[[#This Row],[M5B]]="",Table2[[#This Row],[M5B_h]],SUM(Table2[[#This Row],[M5B_h]],Table2[[#This Row],[M5B]]))</f>
        <v>1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1</v>
      </c>
      <c r="R2473" s="14">
        <f>SUM(Table2[[#This Row],[M2B]],Table2[[#This Row],[M2B_h]])</f>
        <v>1</v>
      </c>
      <c r="S2473" s="14">
        <f>SUM(Table2[[#This Row],[M3B]],Table2[[#This Row],[M3B_h]])</f>
        <v>1</v>
      </c>
      <c r="T2473" s="14">
        <f>SUM(Table2[[#This Row],[M4B]],Table2[[#This Row],[M4B_h]])</f>
        <v>1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474" s="17" t="s">
        <v>1954</v>
      </c>
      <c r="D2474" s="18">
        <v>1</v>
      </c>
      <c r="E2474" s="22">
        <v>1200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475" s="17" t="s">
        <v>1955</v>
      </c>
      <c r="D2475" s="18">
        <v>1</v>
      </c>
      <c r="E2475" s="22" t="s">
        <v>86</v>
      </c>
      <c r="F2475" s="43">
        <f>IF(Table2[[#This Row],[M5B]]="",Table2[[#This Row],[M5B_h]],SUM(Table2[[#This Row],[M5B_h]],Table2[[#This Row],[M5B]]))</f>
        <v>1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</v>
      </c>
      <c r="R2475" s="14">
        <f>SUM(Table2[[#This Row],[M2B]],Table2[[#This Row],[M2B_h]])</f>
        <v>1</v>
      </c>
      <c r="S2475" s="14">
        <f>SUM(Table2[[#This Row],[M3B]],Table2[[#This Row],[M3B_h]])</f>
        <v>1</v>
      </c>
      <c r="T2475" s="14">
        <f>SUM(Table2[[#This Row],[M4B]],Table2[[#This Row],[M4B_h]])</f>
        <v>1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476" s="17" t="s">
        <v>1956</v>
      </c>
      <c r="D2476" s="18">
        <v>28</v>
      </c>
      <c r="E2476" s="22" t="s">
        <v>890</v>
      </c>
      <c r="F2476" s="43">
        <f>IF(Table2[[#This Row],[M5B]]="",Table2[[#This Row],[M5B_h]],SUM(Table2[[#This Row],[M5B_h]],Table2[[#This Row],[M5B]]))</f>
        <v>28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28</v>
      </c>
      <c r="R2476" s="14">
        <f>SUM(Table2[[#This Row],[M2B]],Table2[[#This Row],[M2B_h]])</f>
        <v>28</v>
      </c>
      <c r="S2476" s="14">
        <f>SUM(Table2[[#This Row],[M3B]],Table2[[#This Row],[M3B_h]])</f>
        <v>28</v>
      </c>
      <c r="T2476" s="14">
        <f>SUM(Table2[[#This Row],[M4B]],Table2[[#This Row],[M4B_h]])</f>
        <v>28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477" s="17" t="s">
        <v>1957</v>
      </c>
      <c r="D2477" s="18">
        <v>17</v>
      </c>
      <c r="E2477" s="22" t="s">
        <v>52</v>
      </c>
      <c r="F2477" s="43">
        <f>IF(Table2[[#This Row],[M5B]]="",Table2[[#This Row],[M5B_h]],SUM(Table2[[#This Row],[M5B_h]],Table2[[#This Row],[M5B]]))</f>
        <v>17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17</v>
      </c>
      <c r="R2477" s="14">
        <f>SUM(Table2[[#This Row],[M2B]],Table2[[#This Row],[M2B_h]])</f>
        <v>17</v>
      </c>
      <c r="S2477" s="14">
        <f>SUM(Table2[[#This Row],[M3B]],Table2[[#This Row],[M3B_h]])</f>
        <v>17</v>
      </c>
      <c r="T2477" s="14">
        <f>SUM(Table2[[#This Row],[M4B]],Table2[[#This Row],[M4B_h]])</f>
        <v>17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478" s="17" t="s">
        <v>1958</v>
      </c>
      <c r="D2478" s="18">
        <v>2</v>
      </c>
      <c r="E2478" s="22" t="s">
        <v>1959</v>
      </c>
      <c r="F2478" s="43">
        <f>IF(Table2[[#This Row],[M5B]]="",Table2[[#This Row],[M5B_h]],SUM(Table2[[#This Row],[M5B_h]],Table2[[#This Row],[M5B]]))</f>
        <v>2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2</v>
      </c>
      <c r="R2478" s="14">
        <f>SUM(Table2[[#This Row],[M2B]],Table2[[#This Row],[M2B_h]])</f>
        <v>2</v>
      </c>
      <c r="S2478" s="14">
        <f>SUM(Table2[[#This Row],[M3B]],Table2[[#This Row],[M3B_h]])</f>
        <v>2</v>
      </c>
      <c r="T2478" s="14">
        <f>SUM(Table2[[#This Row],[M4B]],Table2[[#This Row],[M4B_h]])</f>
        <v>2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479" s="17" t="s">
        <v>1960</v>
      </c>
      <c r="D2479" s="18">
        <v>0</v>
      </c>
      <c r="E2479" s="22" t="s">
        <v>155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480" s="17" t="s">
        <v>1961</v>
      </c>
      <c r="D2480" s="18">
        <v>1</v>
      </c>
      <c r="E2480" s="22" t="s">
        <v>135</v>
      </c>
      <c r="F2480" s="43">
        <f>IF(Table2[[#This Row],[M5B]]="",Table2[[#This Row],[M5B_h]],SUM(Table2[[#This Row],[M5B_h]],Table2[[#This Row],[M5B]]))</f>
        <v>1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1</v>
      </c>
      <c r="R2480" s="14">
        <f>SUM(Table2[[#This Row],[M2B]],Table2[[#This Row],[M2B_h]])</f>
        <v>1</v>
      </c>
      <c r="S2480" s="14">
        <f>SUM(Table2[[#This Row],[M3B]],Table2[[#This Row],[M3B_h]])</f>
        <v>1</v>
      </c>
      <c r="T2480" s="14">
        <f>SUM(Table2[[#This Row],[M4B]],Table2[[#This Row],[M4B_h]])</f>
        <v>1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481" s="17" t="s">
        <v>1962</v>
      </c>
      <c r="D2481" s="18">
        <v>7</v>
      </c>
      <c r="E2481" s="22" t="s">
        <v>1963</v>
      </c>
      <c r="F2481" s="43">
        <f>IF(Table2[[#This Row],[M5B]]="",Table2[[#This Row],[M5B_h]],SUM(Table2[[#This Row],[M5B_h]],Table2[[#This Row],[M5B]]))</f>
        <v>7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7</v>
      </c>
      <c r="R2481" s="14">
        <f>SUM(Table2[[#This Row],[M2B]],Table2[[#This Row],[M2B_h]])</f>
        <v>7</v>
      </c>
      <c r="S2481" s="14">
        <f>SUM(Table2[[#This Row],[M3B]],Table2[[#This Row],[M3B_h]])</f>
        <v>7</v>
      </c>
      <c r="T2481" s="14">
        <f>SUM(Table2[[#This Row],[M4B]],Table2[[#This Row],[M4B_h]])</f>
        <v>7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2" s="17" t="s">
        <v>1964</v>
      </c>
      <c r="D2482" s="18">
        <v>10</v>
      </c>
      <c r="E2482" s="22" t="s">
        <v>2810</v>
      </c>
      <c r="F2482" s="43">
        <f>IF(Table2[[#This Row],[M5B]]="",Table2[[#This Row],[M5B_h]],SUM(Table2[[#This Row],[M5B_h]],Table2[[#This Row],[M5B]]))</f>
        <v>10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10</v>
      </c>
      <c r="R2482" s="14">
        <f>SUM(Table2[[#This Row],[M2B]],Table2[[#This Row],[M2B_h]])</f>
        <v>10</v>
      </c>
      <c r="S2482" s="14">
        <f>SUM(Table2[[#This Row],[M3B]],Table2[[#This Row],[M3B_h]])</f>
        <v>10</v>
      </c>
      <c r="T2482" s="14">
        <f>SUM(Table2[[#This Row],[M4B]],Table2[[#This Row],[M4B_h]])</f>
        <v>10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3" s="17" t="s">
        <v>1964</v>
      </c>
      <c r="D2483" s="18">
        <v>7</v>
      </c>
      <c r="E2483" s="22" t="s">
        <v>1119</v>
      </c>
      <c r="F2483" s="43">
        <f>IF(Table2[[#This Row],[M5B]]="",Table2[[#This Row],[M5B_h]],SUM(Table2[[#This Row],[M5B_h]],Table2[[#This Row],[M5B]]))</f>
        <v>7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7</v>
      </c>
      <c r="R2483" s="14">
        <f>SUM(Table2[[#This Row],[M2B]],Table2[[#This Row],[M2B_h]])</f>
        <v>7</v>
      </c>
      <c r="S2483" s="14">
        <f>SUM(Table2[[#This Row],[M3B]],Table2[[#This Row],[M3B_h]])</f>
        <v>7</v>
      </c>
      <c r="T2483" s="14">
        <f>SUM(Table2[[#This Row],[M4B]],Table2[[#This Row],[M4B_h]])</f>
        <v>7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4" s="17" t="s">
        <v>1964</v>
      </c>
      <c r="D2484" s="18">
        <v>6</v>
      </c>
      <c r="E2484" s="22" t="s">
        <v>387</v>
      </c>
      <c r="F2484" s="43">
        <f>IF(Table2[[#This Row],[M5B]]="",Table2[[#This Row],[M5B_h]],SUM(Table2[[#This Row],[M5B_h]],Table2[[#This Row],[M5B]]))</f>
        <v>6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6</v>
      </c>
      <c r="R2484" s="14">
        <f>SUM(Table2[[#This Row],[M2B]],Table2[[#This Row],[M2B_h]])</f>
        <v>6</v>
      </c>
      <c r="S2484" s="14">
        <f>SUM(Table2[[#This Row],[M3B]],Table2[[#This Row],[M3B_h]])</f>
        <v>6</v>
      </c>
      <c r="T2484" s="14">
        <f>SUM(Table2[[#This Row],[M4B]],Table2[[#This Row],[M4B_h]])</f>
        <v>6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485" s="17" t="s">
        <v>1965</v>
      </c>
      <c r="D2485" s="18">
        <v>0</v>
      </c>
      <c r="E2485" s="22" t="s">
        <v>43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486" s="17" t="s">
        <v>4439</v>
      </c>
      <c r="D2486" s="18">
        <v>6</v>
      </c>
      <c r="E2486" s="22" t="s">
        <v>2434</v>
      </c>
      <c r="F2486" s="43">
        <f>IF(Table2[[#This Row],[M5B]]="",Table2[[#This Row],[M5B_h]],SUM(Table2[[#This Row],[M5B_h]],Table2[[#This Row],[M5B]]))</f>
        <v>6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6</v>
      </c>
      <c r="R2486" s="14">
        <f>SUM(Table2[[#This Row],[M2B]],Table2[[#This Row],[M2B_h]])</f>
        <v>6</v>
      </c>
      <c r="S2486" s="14">
        <f>SUM(Table2[[#This Row],[M3B]],Table2[[#This Row],[M3B_h]])</f>
        <v>6</v>
      </c>
      <c r="T2486" s="14">
        <f>SUM(Table2[[#This Row],[M4B]],Table2[[#This Row],[M4B_h]])</f>
        <v>6</v>
      </c>
    </row>
    <row r="2487" spans="1:20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487" s="17" t="s">
        <v>1966</v>
      </c>
      <c r="D2487" s="18">
        <v>38</v>
      </c>
      <c r="E2487" s="22" t="s">
        <v>647</v>
      </c>
      <c r="F2487" s="43">
        <f>IF(Table2[[#This Row],[M5B]]="",Table2[[#This Row],[M5B_h]],SUM(Table2[[#This Row],[M5B_h]],Table2[[#This Row],[M5B]]))</f>
        <v>38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38</v>
      </c>
      <c r="R2487" s="14">
        <f>SUM(Table2[[#This Row],[M2B]],Table2[[#This Row],[M2B_h]])</f>
        <v>38</v>
      </c>
      <c r="S2487" s="14">
        <f>SUM(Table2[[#This Row],[M3B]],Table2[[#This Row],[M3B_h]])</f>
        <v>38</v>
      </c>
      <c r="T2487" s="14">
        <f>SUM(Table2[[#This Row],[M4B]],Table2[[#This Row],[M4B_h]])</f>
        <v>38</v>
      </c>
    </row>
    <row r="2488" spans="1:20">
      <c r="A2488" s="61">
        <f>IF(Table2[[#This Row],[TT]]=0,"",ROW())</f>
        <v>2488</v>
      </c>
      <c r="B2488" s="6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488" s="62" t="s">
        <v>1967</v>
      </c>
      <c r="D2488" s="63">
        <v>6</v>
      </c>
      <c r="E2488" s="64" t="s">
        <v>531</v>
      </c>
      <c r="F2488" s="65">
        <f>IF(Table2[[#This Row],[M5B]]="",Table2[[#This Row],[M5B_h]],SUM(Table2[[#This Row],[M5B_h]],Table2[[#This Row],[M5B]]))</f>
        <v>6</v>
      </c>
      <c r="G2488" s="66"/>
      <c r="H2488" s="67" t="str">
        <f>IF(Table2[[#This Row],[M1A]]="","",Table2[[#This Row],[M1A]]-Table2[[#This Row],[AWAL]])</f>
        <v/>
      </c>
      <c r="I2488" s="66"/>
      <c r="J2488" s="67" t="str">
        <f>IF(Table2[[#This Row],[M2A]]="","",SUM(Table2[[#This Row],[M2A]]-Table2[[#This Row],[M2B_h]]))</f>
        <v/>
      </c>
      <c r="K2488" s="66"/>
      <c r="L2488" s="67" t="str">
        <f>IF(Table2[[#This Row],[M3A]]="","",SUM(Table2[[#This Row],[M3A]]-Table2[[#This Row],[M3B_h]]))</f>
        <v/>
      </c>
      <c r="M2488" s="66"/>
      <c r="N2488" s="67" t="str">
        <f>IF(Table2[[#This Row],[M4A]]="","",SUM(Table2[[#This Row],[M4A]]-Table2[[#This Row],[M4B_h]]))</f>
        <v/>
      </c>
      <c r="O2488" s="67"/>
      <c r="P2488" s="67" t="str">
        <f>IF(Table2[[#This Row],[M5A]]="","",SUM(Table2[[#This Row],[M5A]]-Table2[[#This Row],[M5B_h]]))</f>
        <v/>
      </c>
      <c r="Q2488" s="67">
        <f>SUM(Table2[[#This Row],[AWAL]],Table2[[#This Row],[M1B]])</f>
        <v>6</v>
      </c>
      <c r="R2488" s="67">
        <f>SUM(Table2[[#This Row],[M2B]],Table2[[#This Row],[M2B_h]])</f>
        <v>6</v>
      </c>
      <c r="S2488" s="67">
        <f>SUM(Table2[[#This Row],[M3B]],Table2[[#This Row],[M3B_h]])</f>
        <v>6</v>
      </c>
      <c r="T2488" s="67">
        <f>SUM(Table2[[#This Row],[M4B]],Table2[[#This Row],[M4B_h]])</f>
        <v>6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489" s="17" t="s">
        <v>1968</v>
      </c>
      <c r="D2489" s="18">
        <v>3</v>
      </c>
      <c r="E2489" s="22" t="s">
        <v>66</v>
      </c>
      <c r="F2489" s="43">
        <f>IF(Table2[[#This Row],[M5B]]="",Table2[[#This Row],[M5B_h]],SUM(Table2[[#This Row],[M5B_h]],Table2[[#This Row],[M5B]]))</f>
        <v>2</v>
      </c>
      <c r="H2489" s="12" t="str">
        <f>IF(Table2[[#This Row],[M1A]]="","",Table2[[#This Row],[M1A]]-Table2[[#This Row],[AWAL]])</f>
        <v/>
      </c>
      <c r="I2489" s="12">
        <v>2</v>
      </c>
      <c r="J2489" s="12">
        <f>IF(Table2[[#This Row],[M2A]]="","",SUM(Table2[[#This Row],[M2A]]-Table2[[#This Row],[M2B_h]]))</f>
        <v>-1</v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3</v>
      </c>
      <c r="R2489" s="14">
        <f>SUM(Table2[[#This Row],[M2B]],Table2[[#This Row],[M2B_h]])</f>
        <v>2</v>
      </c>
      <c r="S2489" s="14">
        <f>SUM(Table2[[#This Row],[M3B]],Table2[[#This Row],[M3B_h]])</f>
        <v>2</v>
      </c>
      <c r="T2489" s="14">
        <f>SUM(Table2[[#This Row],[M4B]],Table2[[#This Row],[M4B_h]])</f>
        <v>2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490" s="17" t="s">
        <v>4420</v>
      </c>
      <c r="D2490" s="18">
        <v>0</v>
      </c>
      <c r="E2490" s="22" t="s">
        <v>2457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 t="str">
        <f>IF(Table2[[#This Row],[TT]]=0,"",ROW())</f>
        <v/>
      </c>
      <c r="B249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491" s="17" t="s">
        <v>1969</v>
      </c>
      <c r="D2491" s="18">
        <v>0</v>
      </c>
      <c r="E2491" s="22" t="s">
        <v>43</v>
      </c>
      <c r="F2491" s="43">
        <f>IF(Table2[[#This Row],[M5B]]="",Table2[[#This Row],[M5B_h]],SUM(Table2[[#This Row],[M5B_h]],Table2[[#This Row],[M5B]]))</f>
        <v>0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>
        <f>IF(Table2[[#This Row],[TT]]=0,"",ROW())</f>
        <v>2492</v>
      </c>
      <c r="B2492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492" s="16" t="s">
        <v>2733</v>
      </c>
      <c r="D2492" s="25">
        <v>0</v>
      </c>
      <c r="E2492" s="47" t="s">
        <v>2434</v>
      </c>
      <c r="F2492" s="43">
        <f>IF(Table2[[#This Row],[M5B]]="",Table2[[#This Row],[M5B_h]],SUM(Table2[[#This Row],[M5B_h]],Table2[[#This Row],[M5B]]))</f>
        <v>6</v>
      </c>
      <c r="H2492" s="14" t="str">
        <f>IF(Table2[[#This Row],[M1A]]="","",Table2[[#This Row],[M1A]]-Table2[[#This Row],[AWAL]])</f>
        <v/>
      </c>
      <c r="I2492" s="12">
        <v>6</v>
      </c>
      <c r="J2492" s="14">
        <f>IF(Table2[[#This Row],[M2A]]="","",SUM(Table2[[#This Row],[M2A]]-Table2[[#This Row],[M2B_h]]))</f>
        <v>6</v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6</v>
      </c>
      <c r="S2492" s="14">
        <f>SUM(Table2[[#This Row],[M3B]],Table2[[#This Row],[M3B_h]])</f>
        <v>6</v>
      </c>
      <c r="T2492" s="14">
        <f>SUM(Table2[[#This Row],[M4B]],Table2[[#This Row],[M4B_h]])</f>
        <v>6</v>
      </c>
    </row>
    <row r="2493" spans="1:20">
      <c r="A2493" s="13">
        <f>IF(Table2[[#This Row],[TT]]=0,"",ROW())</f>
        <v>2493</v>
      </c>
      <c r="B2493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493" s="16" t="s">
        <v>4688</v>
      </c>
      <c r="D2493" s="18">
        <v>0</v>
      </c>
      <c r="E2493" s="47" t="s">
        <v>2434</v>
      </c>
      <c r="F2493" s="43">
        <f>IF(Table2[[#This Row],[M5B]]="",Table2[[#This Row],[M5B_h]],SUM(Table2[[#This Row],[M5B_h]],Table2[[#This Row],[M5B]]))</f>
        <v>4</v>
      </c>
      <c r="H2493" s="14" t="str">
        <f>IF(Table2[[#This Row],[M1A]]="","",Table2[[#This Row],[M1A]]-Table2[[#This Row],[AWAL]])</f>
        <v/>
      </c>
      <c r="I2493" s="12">
        <v>4</v>
      </c>
      <c r="J2493" s="14">
        <f>IF(Table2[[#This Row],[M2A]]="","",SUM(Table2[[#This Row],[M2A]]-Table2[[#This Row],[M2B_h]]))</f>
        <v>4</v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4</v>
      </c>
      <c r="S2493" s="14">
        <f>SUM(Table2[[#This Row],[M3B]],Table2[[#This Row],[M3B_h]])</f>
        <v>4</v>
      </c>
      <c r="T2493" s="14">
        <f>SUM(Table2[[#This Row],[M4B]],Table2[[#This Row],[M4B_h]])</f>
        <v>4</v>
      </c>
    </row>
    <row r="2494" spans="1:20">
      <c r="A2494" s="13">
        <f>IF(Table2[[#This Row],[TT]]=0,"",ROW())</f>
        <v>2494</v>
      </c>
      <c r="B2494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494" s="16" t="s">
        <v>4687</v>
      </c>
      <c r="D2494" s="18">
        <v>0</v>
      </c>
      <c r="E2494" s="47" t="s">
        <v>2628</v>
      </c>
      <c r="F2494" s="43">
        <f>IF(Table2[[#This Row],[M5B]]="",Table2[[#This Row],[M5B_h]],SUM(Table2[[#This Row],[M5B_h]],Table2[[#This Row],[M5B]]))</f>
        <v>1</v>
      </c>
      <c r="H2494" s="14" t="str">
        <f>IF(Table2[[#This Row],[M1A]]="","",Table2[[#This Row],[M1A]]-Table2[[#This Row],[AWAL]])</f>
        <v/>
      </c>
      <c r="I2494" s="12">
        <v>1</v>
      </c>
      <c r="J2494" s="14">
        <f>IF(Table2[[#This Row],[M2A]]="","",SUM(Table2[[#This Row],[M2A]]-Table2[[#This Row],[M2B_h]]))</f>
        <v>1</v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1</v>
      </c>
      <c r="S2494" s="14">
        <f>SUM(Table2[[#This Row],[M3B]],Table2[[#This Row],[M3B_h]])</f>
        <v>1</v>
      </c>
      <c r="T2494" s="14">
        <f>SUM(Table2[[#This Row],[M4B]],Table2[[#This Row],[M4B_h]])</f>
        <v>1</v>
      </c>
    </row>
    <row r="2495" spans="1:20">
      <c r="A2495" s="13">
        <f>IF(Table2[[#This Row],[TT]]=0,"",ROW())</f>
        <v>2495</v>
      </c>
      <c r="B2495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495" s="17" t="s">
        <v>4689</v>
      </c>
      <c r="D2495" s="18">
        <v>2</v>
      </c>
      <c r="E2495" s="22" t="s">
        <v>2641</v>
      </c>
      <c r="F2495" s="43">
        <f>IF(Table2[[#This Row],[M5B]]="",Table2[[#This Row],[M5B_h]],SUM(Table2[[#This Row],[M5B_h]],Table2[[#This Row],[M5B]]))</f>
        <v>1</v>
      </c>
      <c r="H2495" s="14" t="str">
        <f>IF(Table2[[#This Row],[M1A]]="","",Table2[[#This Row],[M1A]]-Table2[[#This Row],[AWAL]])</f>
        <v/>
      </c>
      <c r="I2495" s="12">
        <v>1</v>
      </c>
      <c r="J2495" s="14">
        <f>IF(Table2[[#This Row],[M2A]]="","",SUM(Table2[[#This Row],[M2A]]-Table2[[#This Row],[M2B_h]]))</f>
        <v>-1</v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2</v>
      </c>
      <c r="R2495" s="14">
        <f>SUM(Table2[[#This Row],[M2B]],Table2[[#This Row],[M2B_h]])</f>
        <v>1</v>
      </c>
      <c r="S2495" s="14">
        <f>SUM(Table2[[#This Row],[M3B]],Table2[[#This Row],[M3B_h]])</f>
        <v>1</v>
      </c>
      <c r="T2495" s="14">
        <f>SUM(Table2[[#This Row],[M4B]],Table2[[#This Row],[M4B_h]])</f>
        <v>1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96" s="17" t="s">
        <v>1970</v>
      </c>
      <c r="D2496" s="18">
        <v>0</v>
      </c>
      <c r="E2496" s="22" t="s">
        <v>1370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97" s="17" t="s">
        <v>1971</v>
      </c>
      <c r="D2497" s="18">
        <v>0</v>
      </c>
      <c r="E2497" s="22" t="s">
        <v>181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98" s="16" t="s">
        <v>2890</v>
      </c>
      <c r="D2498" s="18">
        <v>0</v>
      </c>
      <c r="E2498" s="47" t="s">
        <v>2457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99" s="17" t="s">
        <v>1972</v>
      </c>
      <c r="D2499" s="18">
        <v>1</v>
      </c>
      <c r="E2499" s="22" t="s">
        <v>43</v>
      </c>
      <c r="F2499" s="43">
        <f>IF(Table2[[#This Row],[M5B]]="",Table2[[#This Row],[M5B_h]],SUM(Table2[[#This Row],[M5B_h]],Table2[[#This Row],[M5B]]))</f>
        <v>1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1</v>
      </c>
      <c r="R2499" s="14">
        <f>SUM(Table2[[#This Row],[M2B]],Table2[[#This Row],[M2B_h]])</f>
        <v>1</v>
      </c>
      <c r="S2499" s="14">
        <f>SUM(Table2[[#This Row],[M3B]],Table2[[#This Row],[M3B_h]])</f>
        <v>1</v>
      </c>
      <c r="T2499" s="14">
        <f>SUM(Table2[[#This Row],[M4B]],Table2[[#This Row],[M4B_h]])</f>
        <v>1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00" s="17" t="s">
        <v>1973</v>
      </c>
      <c r="D2500" s="18">
        <v>0</v>
      </c>
      <c r="E2500" s="22" t="s">
        <v>66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>
        <f>IF(Table2[[#This Row],[TT]]=0,"",ROW())</f>
        <v>2501</v>
      </c>
      <c r="B2501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01" s="16" t="s">
        <v>1974</v>
      </c>
      <c r="D2501" s="18">
        <v>1</v>
      </c>
      <c r="E2501" s="47" t="s">
        <v>1897</v>
      </c>
      <c r="F2501" s="43">
        <f>IF(Table2[[#This Row],[M5B]]="",Table2[[#This Row],[M5B_h]],SUM(Table2[[#This Row],[M5B_h]],Table2[[#This Row],[M5B]]))</f>
        <v>1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1</v>
      </c>
      <c r="R2501" s="14">
        <f>SUM(Table2[[#This Row],[M2B]],Table2[[#This Row],[M2B_h]])</f>
        <v>1</v>
      </c>
      <c r="S2501" s="14">
        <f>SUM(Table2[[#This Row],[M3B]],Table2[[#This Row],[M3B_h]])</f>
        <v>1</v>
      </c>
      <c r="T2501" s="14">
        <f>SUM(Table2[[#This Row],[M4B]],Table2[[#This Row],[M4B_h]])</f>
        <v>1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02" s="17" t="s">
        <v>1975</v>
      </c>
      <c r="D2502" s="18">
        <v>5</v>
      </c>
      <c r="E2502" s="22" t="s">
        <v>58</v>
      </c>
      <c r="F2502" s="43">
        <f>IF(Table2[[#This Row],[M5B]]="",Table2[[#This Row],[M5B_h]],SUM(Table2[[#This Row],[M5B_h]],Table2[[#This Row],[M5B]]))</f>
        <v>5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5</v>
      </c>
      <c r="R2502" s="14">
        <f>SUM(Table2[[#This Row],[M2B]],Table2[[#This Row],[M2B_h]])</f>
        <v>5</v>
      </c>
      <c r="S2502" s="14">
        <f>SUM(Table2[[#This Row],[M3B]],Table2[[#This Row],[M3B_h]])</f>
        <v>5</v>
      </c>
      <c r="T2502" s="14">
        <f>SUM(Table2[[#This Row],[M4B]],Table2[[#This Row],[M4B_h]])</f>
        <v>5</v>
      </c>
    </row>
    <row r="2503" spans="1:20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03" s="21" t="s">
        <v>1976</v>
      </c>
      <c r="D2503" s="22">
        <v>2</v>
      </c>
      <c r="E2503" s="22" t="s">
        <v>173</v>
      </c>
      <c r="F2503" s="43">
        <f>IF(Table2[[#This Row],[M5B]]="",Table2[[#This Row],[M5B_h]],SUM(Table2[[#This Row],[M5B_h]],Table2[[#This Row],[M5B]]))</f>
        <v>2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2</v>
      </c>
      <c r="R2503" s="14">
        <f>SUM(Table2[[#This Row],[M2B]],Table2[[#This Row],[M2B_h]])</f>
        <v>2</v>
      </c>
      <c r="S2503" s="14">
        <f>SUM(Table2[[#This Row],[M3B]],Table2[[#This Row],[M3B_h]])</f>
        <v>2</v>
      </c>
      <c r="T2503" s="14">
        <f>SUM(Table2[[#This Row],[M4B]],Table2[[#This Row],[M4B_h]])</f>
        <v>2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04" s="17" t="s">
        <v>1977</v>
      </c>
      <c r="D2504" s="18">
        <v>3</v>
      </c>
      <c r="E2504" s="22" t="s">
        <v>1027</v>
      </c>
      <c r="F2504" s="43">
        <f>IF(Table2[[#This Row],[M5B]]="",Table2[[#This Row],[M5B_h]],SUM(Table2[[#This Row],[M5B_h]],Table2[[#This Row],[M5B]]))</f>
        <v>3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3</v>
      </c>
      <c r="R2504" s="14">
        <f>SUM(Table2[[#This Row],[M2B]],Table2[[#This Row],[M2B_h]])</f>
        <v>3</v>
      </c>
      <c r="S2504" s="14">
        <f>SUM(Table2[[#This Row],[M3B]],Table2[[#This Row],[M3B_h]])</f>
        <v>3</v>
      </c>
      <c r="T2504" s="14">
        <f>SUM(Table2[[#This Row],[M4B]],Table2[[#This Row],[M4B_h]])</f>
        <v>3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05" s="17" t="s">
        <v>1978</v>
      </c>
      <c r="D2505" s="18">
        <v>1</v>
      </c>
      <c r="E2505" s="22" t="s">
        <v>1979</v>
      </c>
      <c r="F2505" s="43">
        <f>IF(Table2[[#This Row],[M5B]]="",Table2[[#This Row],[M5B_h]],SUM(Table2[[#This Row],[M5B_h]],Table2[[#This Row],[M5B]]))</f>
        <v>1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</v>
      </c>
      <c r="R2505" s="14">
        <f>SUM(Table2[[#This Row],[M2B]],Table2[[#This Row],[M2B_h]])</f>
        <v>1</v>
      </c>
      <c r="S2505" s="14">
        <f>SUM(Table2[[#This Row],[M3B]],Table2[[#This Row],[M3B_h]])</f>
        <v>1</v>
      </c>
      <c r="T2505" s="14">
        <f>SUM(Table2[[#This Row],[M4B]],Table2[[#This Row],[M4B_h]])</f>
        <v>1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6" s="16" t="s">
        <v>2768</v>
      </c>
      <c r="D2506" s="18">
        <v>0</v>
      </c>
      <c r="E2506" s="47">
        <v>200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7" s="16" t="s">
        <v>2768</v>
      </c>
      <c r="D2507" s="25">
        <v>0</v>
      </c>
      <c r="E2507" s="47">
        <v>200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83">
        <f>IF(Table2[[#This Row],[TT]]=0,"",ROW())</f>
        <v>2508</v>
      </c>
      <c r="B2508" s="8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8" s="84" t="s">
        <v>2892</v>
      </c>
      <c r="D2508" s="85">
        <v>5</v>
      </c>
      <c r="E2508" s="86">
        <v>180</v>
      </c>
      <c r="F2508" s="87">
        <f>IF(Table2[[#This Row],[M5B]]="",Table2[[#This Row],[M5B_h]],SUM(Table2[[#This Row],[M5B_h]],Table2[[#This Row],[M5B]]))</f>
        <v>1</v>
      </c>
      <c r="G2508" s="88">
        <v>4</v>
      </c>
      <c r="H2508" s="89">
        <f>IF(Table2[[#This Row],[M1A]]="","",Table2[[#This Row],[M1A]]-Table2[[#This Row],[AWAL]])</f>
        <v>-1</v>
      </c>
      <c r="I2508" s="88"/>
      <c r="J2508" s="89" t="str">
        <f>IF(Table2[[#This Row],[M2A]]="","",SUM(Table2[[#This Row],[M2A]]-Table2[[#This Row],[M2B_h]]))</f>
        <v/>
      </c>
      <c r="K2508" s="88">
        <v>1</v>
      </c>
      <c r="L2508" s="89">
        <f>IF(Table2[[#This Row],[M3A]]="","",SUM(Table2[[#This Row],[M3A]]-Table2[[#This Row],[M3B_h]]))</f>
        <v>-3</v>
      </c>
      <c r="M2508" s="88"/>
      <c r="N2508" s="89" t="str">
        <f>IF(Table2[[#This Row],[M4A]]="","",SUM(Table2[[#This Row],[M4A]]-Table2[[#This Row],[M4B_h]]))</f>
        <v/>
      </c>
      <c r="O2508" s="89"/>
      <c r="P2508" s="89" t="str">
        <f>IF(Table2[[#This Row],[M5A]]="","",SUM(Table2[[#This Row],[M5A]]-Table2[[#This Row],[M5B_h]]))</f>
        <v/>
      </c>
      <c r="Q2508" s="89">
        <f>SUM(Table2[[#This Row],[AWAL]],Table2[[#This Row],[M1B]])</f>
        <v>4</v>
      </c>
      <c r="R2508" s="89">
        <f>SUM(Table2[[#This Row],[M2B]],Table2[[#This Row],[M2B_h]])</f>
        <v>4</v>
      </c>
      <c r="S2508" s="89">
        <f>SUM(Table2[[#This Row],[M3B]],Table2[[#This Row],[M3B_h]])</f>
        <v>1</v>
      </c>
      <c r="T2508" s="89">
        <f>SUM(Table2[[#This Row],[M4B]],Table2[[#This Row],[M4B_h]])</f>
        <v>1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9" s="16" t="s">
        <v>2892</v>
      </c>
      <c r="D2509" s="18">
        <v>0</v>
      </c>
      <c r="E2509" s="47">
        <v>200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10" s="17" t="s">
        <v>2728</v>
      </c>
      <c r="D2510" s="18">
        <v>4</v>
      </c>
      <c r="E2510" s="47">
        <v>200</v>
      </c>
      <c r="F2510" s="43">
        <f>IF(Table2[[#This Row],[M5B]]="",Table2[[#This Row],[M5B_h]],SUM(Table2[[#This Row],[M5B_h]],Table2[[#This Row],[M5B]]))</f>
        <v>4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4</v>
      </c>
      <c r="R2510" s="14">
        <f>SUM(Table2[[#This Row],[M2B]],Table2[[#This Row],[M2B_h]])</f>
        <v>4</v>
      </c>
      <c r="S2510" s="14">
        <f>SUM(Table2[[#This Row],[M3B]],Table2[[#This Row],[M3B_h]])</f>
        <v>4</v>
      </c>
      <c r="T2510" s="14">
        <f>SUM(Table2[[#This Row],[M4B]],Table2[[#This Row],[M4B_h]])</f>
        <v>4</v>
      </c>
    </row>
    <row r="2511" spans="1:20">
      <c r="A2511" s="83">
        <f>IF(Table2[[#This Row],[TT]]=0,"",ROW())</f>
        <v>2511</v>
      </c>
      <c r="B2511" s="83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11" s="17" t="s">
        <v>4646</v>
      </c>
      <c r="D2511" s="85">
        <v>108</v>
      </c>
      <c r="E2511" s="86">
        <v>180</v>
      </c>
      <c r="F2511" s="87">
        <f>IF(Table2[[#This Row],[M5B]]="",Table2[[#This Row],[M5B_h]],SUM(Table2[[#This Row],[M5B_h]],Table2[[#This Row],[M5B]]))</f>
        <v>158</v>
      </c>
      <c r="G2511" s="88">
        <v>158</v>
      </c>
      <c r="H2511" s="89">
        <f>IF(Table2[[#This Row],[M1A]]="","",Table2[[#This Row],[M1A]]-Table2[[#This Row],[AWAL]])</f>
        <v>50</v>
      </c>
      <c r="I2511" s="88"/>
      <c r="J2511" s="89" t="str">
        <f>IF(Table2[[#This Row],[M2A]]="","",SUM(Table2[[#This Row],[M2A]]-Table2[[#This Row],[M2B_h]]))</f>
        <v/>
      </c>
      <c r="K2511" s="88"/>
      <c r="L2511" s="89" t="str">
        <f>IF(Table2[[#This Row],[M3A]]="","",SUM(Table2[[#This Row],[M3A]]-Table2[[#This Row],[M3B_h]]))</f>
        <v/>
      </c>
      <c r="M2511" s="88"/>
      <c r="N2511" s="89" t="str">
        <f>IF(Table2[[#This Row],[M4A]]="","",SUM(Table2[[#This Row],[M4A]]-Table2[[#This Row],[M4B_h]]))</f>
        <v/>
      </c>
      <c r="O2511" s="89"/>
      <c r="P2511" s="89" t="str">
        <f>IF(Table2[[#This Row],[M5A]]="","",SUM(Table2[[#This Row],[M5A]]-Table2[[#This Row],[M5B_h]]))</f>
        <v/>
      </c>
      <c r="Q2511" s="89">
        <f>SUM(Table2[[#This Row],[AWAL]],Table2[[#This Row],[M1B]])</f>
        <v>158</v>
      </c>
      <c r="R2511" s="89">
        <f>SUM(Table2[[#This Row],[M2B]],Table2[[#This Row],[M2B_h]])</f>
        <v>158</v>
      </c>
      <c r="S2511" s="89">
        <f>SUM(Table2[[#This Row],[M3B]],Table2[[#This Row],[M3B_h]])</f>
        <v>158</v>
      </c>
      <c r="T2511" s="89">
        <f>SUM(Table2[[#This Row],[M4B]],Table2[[#This Row],[M4B_h]])</f>
        <v>158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12" s="17" t="s">
        <v>4663</v>
      </c>
      <c r="D2512" s="18">
        <v>0</v>
      </c>
      <c r="E2512" s="22">
        <v>500</v>
      </c>
      <c r="F2512" s="43">
        <f>IF(Table2[[#This Row],[M5B]]="",Table2[[#This Row],[M5B_h]],SUM(Table2[[#This Row],[M5B_h]],Table2[[#This Row],[M5B]]))</f>
        <v>2</v>
      </c>
      <c r="G2512" s="12">
        <v>2</v>
      </c>
      <c r="H2512" s="12">
        <f>IF(Table2[[#This Row],[M1A]]="","",Table2[[#This Row],[M1A]]-Table2[[#This Row],[AWAL]])</f>
        <v>2</v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2</v>
      </c>
      <c r="R2512" s="14">
        <f>SUM(Table2[[#This Row],[M2B]],Table2[[#This Row],[M2B_h]])</f>
        <v>2</v>
      </c>
      <c r="S2512" s="14">
        <f>SUM(Table2[[#This Row],[M3B]],Table2[[#This Row],[M3B_h]])</f>
        <v>2</v>
      </c>
      <c r="T2512" s="14">
        <f>SUM(Table2[[#This Row],[M4B]],Table2[[#This Row],[M4B_h]])</f>
        <v>2</v>
      </c>
    </row>
    <row r="2513" spans="1:20">
      <c r="A2513" s="13">
        <f>IF(Table2[[#This Row],[TT]]=0,"",ROW())</f>
        <v>2513</v>
      </c>
      <c r="B2513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13" s="16" t="s">
        <v>4664</v>
      </c>
      <c r="D2513" s="18">
        <v>0</v>
      </c>
      <c r="E2513" s="47">
        <v>500</v>
      </c>
      <c r="F2513" s="43">
        <f>IF(Table2[[#This Row],[M5B]]="",Table2[[#This Row],[M5B_h]],SUM(Table2[[#This Row],[M5B_h]],Table2[[#This Row],[M5B]]))</f>
        <v>2</v>
      </c>
      <c r="G2513" s="12">
        <v>2</v>
      </c>
      <c r="H2513" s="14">
        <f>IF(Table2[[#This Row],[M1A]]="","",Table2[[#This Row],[M1A]]-Table2[[#This Row],[AWAL]])</f>
        <v>2</v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2</v>
      </c>
      <c r="R2513" s="14">
        <f>SUM(Table2[[#This Row],[M2B]],Table2[[#This Row],[M2B_h]])</f>
        <v>2</v>
      </c>
      <c r="S2513" s="14">
        <f>SUM(Table2[[#This Row],[M3B]],Table2[[#This Row],[M3B_h]])</f>
        <v>2</v>
      </c>
      <c r="T2513" s="14">
        <f>SUM(Table2[[#This Row],[M4B]],Table2[[#This Row],[M4B_h]])</f>
        <v>2</v>
      </c>
    </row>
    <row r="2514" spans="1:20">
      <c r="A2514" s="13">
        <f>IF(Table2[[#This Row],[TT]]=0,"",ROW())</f>
        <v>2514</v>
      </c>
      <c r="B2514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14" s="16" t="s">
        <v>1980</v>
      </c>
      <c r="D2514" s="18">
        <v>30</v>
      </c>
      <c r="E2514" s="47" t="s">
        <v>1216</v>
      </c>
      <c r="F2514" s="43">
        <f>IF(Table2[[#This Row],[M5B]]="",Table2[[#This Row],[M5B_h]],SUM(Table2[[#This Row],[M5B_h]],Table2[[#This Row],[M5B]]))</f>
        <v>30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30</v>
      </c>
      <c r="R2514" s="14">
        <f>SUM(Table2[[#This Row],[M2B]],Table2[[#This Row],[M2B_h]])</f>
        <v>30</v>
      </c>
      <c r="S2514" s="14">
        <f>SUM(Table2[[#This Row],[M3B]],Table2[[#This Row],[M3B_h]])</f>
        <v>30</v>
      </c>
      <c r="T2514" s="14">
        <f>SUM(Table2[[#This Row],[M4B]],Table2[[#This Row],[M4B_h]])</f>
        <v>30</v>
      </c>
    </row>
    <row r="2515" spans="1:20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15" s="16" t="s">
        <v>1981</v>
      </c>
      <c r="D2515" s="18">
        <v>3</v>
      </c>
      <c r="E2515" s="47">
        <v>270</v>
      </c>
      <c r="F2515" s="43">
        <f>IF(Table2[[#This Row],[M5B]]="",Table2[[#This Row],[M5B_h]],SUM(Table2[[#This Row],[M5B_h]],Table2[[#This Row],[M5B]]))</f>
        <v>3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3</v>
      </c>
      <c r="R2515" s="14">
        <f>SUM(Table2[[#This Row],[M2B]],Table2[[#This Row],[M2B_h]])</f>
        <v>3</v>
      </c>
      <c r="S2515" s="14">
        <f>SUM(Table2[[#This Row],[M3B]],Table2[[#This Row],[M3B_h]])</f>
        <v>3</v>
      </c>
      <c r="T2515" s="14">
        <f>SUM(Table2[[#This Row],[M4B]],Table2[[#This Row],[M4B_h]])</f>
        <v>3</v>
      </c>
    </row>
    <row r="2516" spans="1:20">
      <c r="A2516" s="83">
        <f>IF(Table2[[#This Row],[TT]]=0,"",ROW())</f>
        <v>2516</v>
      </c>
      <c r="B2516" s="83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6" s="84" t="s">
        <v>1982</v>
      </c>
      <c r="D2516" s="85">
        <v>7</v>
      </c>
      <c r="E2516" s="86">
        <v>240</v>
      </c>
      <c r="F2516" s="87">
        <f>IF(Table2[[#This Row],[M5B]]="",Table2[[#This Row],[M5B_h]],SUM(Table2[[#This Row],[M5B_h]],Table2[[#This Row],[M5B]]))</f>
        <v>7</v>
      </c>
      <c r="G2516" s="88"/>
      <c r="H2516" s="89" t="str">
        <f>IF(Table2[[#This Row],[M1A]]="","",Table2[[#This Row],[M1A]]-Table2[[#This Row],[AWAL]])</f>
        <v/>
      </c>
      <c r="I2516" s="88"/>
      <c r="J2516" s="89" t="str">
        <f>IF(Table2[[#This Row],[M2A]]="","",SUM(Table2[[#This Row],[M2A]]-Table2[[#This Row],[M2B_h]]))</f>
        <v/>
      </c>
      <c r="K2516" s="88"/>
      <c r="L2516" s="89" t="str">
        <f>IF(Table2[[#This Row],[M3A]]="","",SUM(Table2[[#This Row],[M3A]]-Table2[[#This Row],[M3B_h]]))</f>
        <v/>
      </c>
      <c r="M2516" s="88"/>
      <c r="N2516" s="89" t="str">
        <f>IF(Table2[[#This Row],[M4A]]="","",SUM(Table2[[#This Row],[M4A]]-Table2[[#This Row],[M4B_h]]))</f>
        <v/>
      </c>
      <c r="O2516" s="89"/>
      <c r="P2516" s="89" t="str">
        <f>IF(Table2[[#This Row],[M5A]]="","",SUM(Table2[[#This Row],[M5A]]-Table2[[#This Row],[M5B_h]]))</f>
        <v/>
      </c>
      <c r="Q2516" s="89">
        <f>SUM(Table2[[#This Row],[AWAL]],Table2[[#This Row],[M1B]])</f>
        <v>7</v>
      </c>
      <c r="R2516" s="89">
        <f>SUM(Table2[[#This Row],[M2B]],Table2[[#This Row],[M2B_h]])</f>
        <v>7</v>
      </c>
      <c r="S2516" s="89">
        <f>SUM(Table2[[#This Row],[M3B]],Table2[[#This Row],[M3B_h]])</f>
        <v>7</v>
      </c>
      <c r="T2516" s="89">
        <f>SUM(Table2[[#This Row],[M4B]],Table2[[#This Row],[M4B_h]])</f>
        <v>7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7" s="17" t="s">
        <v>1982</v>
      </c>
      <c r="D2517" s="18">
        <v>0</v>
      </c>
      <c r="E2517" s="22" t="s">
        <v>1983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83" t="str">
        <f>IF(Table2[[#This Row],[TT]]=0,"",ROW())</f>
        <v/>
      </c>
      <c r="B2518" s="8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8" s="84" t="s">
        <v>2729</v>
      </c>
      <c r="D2518" s="85">
        <v>1</v>
      </c>
      <c r="E2518" s="86">
        <v>240</v>
      </c>
      <c r="F2518" s="87">
        <f>IF(Table2[[#This Row],[M5B]]="",Table2[[#This Row],[M5B_h]],SUM(Table2[[#This Row],[M5B_h]],Table2[[#This Row],[M5B]]))</f>
        <v>0</v>
      </c>
      <c r="G2518" s="88"/>
      <c r="H2518" s="89" t="str">
        <f>IF(Table2[[#This Row],[M1A]]="","",Table2[[#This Row],[M1A]]-Table2[[#This Row],[AWAL]])</f>
        <v/>
      </c>
      <c r="I2518" s="88"/>
      <c r="J2518" s="89" t="str">
        <f>IF(Table2[[#This Row],[M2A]]="","",SUM(Table2[[#This Row],[M2A]]-Table2[[#This Row],[M2B_h]]))</f>
        <v/>
      </c>
      <c r="K2518" s="88">
        <v>0</v>
      </c>
      <c r="L2518" s="89">
        <f>IF(Table2[[#This Row],[M3A]]="","",SUM(Table2[[#This Row],[M3A]]-Table2[[#This Row],[M3B_h]]))</f>
        <v>-1</v>
      </c>
      <c r="M2518" s="88"/>
      <c r="N2518" s="89" t="str">
        <f>IF(Table2[[#This Row],[M4A]]="","",SUM(Table2[[#This Row],[M4A]]-Table2[[#This Row],[M4B_h]]))</f>
        <v/>
      </c>
      <c r="O2518" s="89"/>
      <c r="P2518" s="89" t="str">
        <f>IF(Table2[[#This Row],[M5A]]="","",SUM(Table2[[#This Row],[M5A]]-Table2[[#This Row],[M5B_h]]))</f>
        <v/>
      </c>
      <c r="Q2518" s="89">
        <f>SUM(Table2[[#This Row],[AWAL]],Table2[[#This Row],[M1B]])</f>
        <v>1</v>
      </c>
      <c r="R2518" s="89">
        <f>SUM(Table2[[#This Row],[M2B]],Table2[[#This Row],[M2B_h]])</f>
        <v>1</v>
      </c>
      <c r="S2518" s="89">
        <f>SUM(Table2[[#This Row],[M3B]],Table2[[#This Row],[M3B_h]])</f>
        <v>0</v>
      </c>
      <c r="T2518" s="89">
        <f>SUM(Table2[[#This Row],[M4B]],Table2[[#This Row],[M4B_h]])</f>
        <v>0</v>
      </c>
    </row>
    <row r="2519" spans="1:20">
      <c r="A2519" s="13" t="str">
        <f>IF(Table2[[#This Row],[TT]]=0,"",ROW())</f>
        <v/>
      </c>
      <c r="B2519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9" s="16" t="s">
        <v>2729</v>
      </c>
      <c r="D2519" s="18">
        <v>0</v>
      </c>
      <c r="E2519" s="47">
        <v>240</v>
      </c>
      <c r="F2519" s="43">
        <f>IF(Table2[[#This Row],[M5B]]="",Table2[[#This Row],[M5B_h]],SUM(Table2[[#This Row],[M5B_h]],Table2[[#This Row],[M5B]]))</f>
        <v>0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20" s="17" t="s">
        <v>1984</v>
      </c>
      <c r="D2520" s="18">
        <v>0</v>
      </c>
      <c r="E2520" s="22">
        <v>300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21" s="17" t="s">
        <v>1985</v>
      </c>
      <c r="D2521" s="18">
        <v>0</v>
      </c>
      <c r="E2521" s="22">
        <v>300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22" s="17" t="s">
        <v>1986</v>
      </c>
      <c r="D2522" s="18">
        <v>1</v>
      </c>
      <c r="E2522" s="22" t="s">
        <v>34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23" s="17" t="s">
        <v>2445</v>
      </c>
      <c r="D2523" s="18">
        <v>0</v>
      </c>
      <c r="E2523" s="22" t="s">
        <v>2640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24" s="17" t="s">
        <v>2446</v>
      </c>
      <c r="D2524" s="18">
        <v>1</v>
      </c>
      <c r="E2524" s="22" t="s">
        <v>2640</v>
      </c>
      <c r="F2524" s="43">
        <f>IF(Table2[[#This Row],[M5B]]="",Table2[[#This Row],[M5B_h]],SUM(Table2[[#This Row],[M5B_h]],Table2[[#This Row],[M5B]]))</f>
        <v>1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1</v>
      </c>
      <c r="R2524" s="14">
        <f>SUM(Table2[[#This Row],[M2B]],Table2[[#This Row],[M2B_h]])</f>
        <v>1</v>
      </c>
      <c r="S2524" s="14">
        <f>SUM(Table2[[#This Row],[M3B]],Table2[[#This Row],[M3B_h]])</f>
        <v>1</v>
      </c>
      <c r="T2524" s="14">
        <f>SUM(Table2[[#This Row],[M4B]],Table2[[#This Row],[M4B_h]])</f>
        <v>1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25" s="17" t="s">
        <v>1987</v>
      </c>
      <c r="D2525" s="18">
        <v>2</v>
      </c>
      <c r="E2525" s="22">
        <v>300</v>
      </c>
      <c r="F2525" s="43">
        <f>IF(Table2[[#This Row],[M5B]]="",Table2[[#This Row],[M5B_h]],SUM(Table2[[#This Row],[M5B_h]],Table2[[#This Row],[M5B]]))</f>
        <v>2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2</v>
      </c>
      <c r="R2525" s="14">
        <f>SUM(Table2[[#This Row],[M2B]],Table2[[#This Row],[M2B_h]])</f>
        <v>2</v>
      </c>
      <c r="S2525" s="14">
        <f>SUM(Table2[[#This Row],[M3B]],Table2[[#This Row],[M3B_h]])</f>
        <v>2</v>
      </c>
      <c r="T2525" s="14">
        <f>SUM(Table2[[#This Row],[M4B]],Table2[[#This Row],[M4B_h]])</f>
        <v>2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26" s="17" t="s">
        <v>1988</v>
      </c>
      <c r="D2526" s="18">
        <v>0</v>
      </c>
      <c r="E2526" s="22" t="s">
        <v>155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27" s="17" t="s">
        <v>1989</v>
      </c>
      <c r="D2527" s="18">
        <v>0</v>
      </c>
      <c r="E2527" s="22" t="s">
        <v>2723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28" s="17" t="s">
        <v>1990</v>
      </c>
      <c r="D2528" s="18">
        <v>8</v>
      </c>
      <c r="E2528" s="22" t="s">
        <v>647</v>
      </c>
      <c r="F2528" s="43">
        <f>IF(Table2[[#This Row],[M5B]]="",Table2[[#This Row],[M5B_h]],SUM(Table2[[#This Row],[M5B_h]],Table2[[#This Row],[M5B]]))</f>
        <v>6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K2528" s="12">
        <v>6</v>
      </c>
      <c r="L2528" s="12">
        <f>IF(Table2[[#This Row],[M3A]]="","",SUM(Table2[[#This Row],[M3A]]-Table2[[#This Row],[M3B_h]]))</f>
        <v>-2</v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8</v>
      </c>
      <c r="R2528" s="14">
        <f>SUM(Table2[[#This Row],[M2B]],Table2[[#This Row],[M2B_h]])</f>
        <v>8</v>
      </c>
      <c r="S2528" s="14">
        <f>SUM(Table2[[#This Row],[M3B]],Table2[[#This Row],[M3B_h]])</f>
        <v>6</v>
      </c>
      <c r="T2528" s="14">
        <f>SUM(Table2[[#This Row],[M4B]],Table2[[#This Row],[M4B_h]])</f>
        <v>6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29" s="16" t="s">
        <v>3231</v>
      </c>
      <c r="D2529" s="18">
        <v>0</v>
      </c>
      <c r="E2529" s="47" t="s">
        <v>2451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30" s="17" t="s">
        <v>1991</v>
      </c>
      <c r="D2530" s="18">
        <v>2</v>
      </c>
      <c r="E2530" s="22" t="s">
        <v>781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1" s="17" t="s">
        <v>4502</v>
      </c>
      <c r="D2531" s="18">
        <v>0</v>
      </c>
      <c r="E2531" s="22" t="s">
        <v>4503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2" s="17" t="s">
        <v>4502</v>
      </c>
      <c r="D2532" s="18">
        <v>0</v>
      </c>
      <c r="E2532" s="22" t="s">
        <v>4504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1" t="str">
        <f>IF(Table2[[#This Row],[TT]]=0,"",ROW())</f>
        <v/>
      </c>
      <c r="B2533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33" s="17" t="s">
        <v>1992</v>
      </c>
      <c r="D2533" s="18">
        <v>0</v>
      </c>
      <c r="E2533" s="22" t="s">
        <v>153</v>
      </c>
      <c r="F2533" s="43">
        <f>IF(Table2[[#This Row],[M5B]]="",Table2[[#This Row],[M5B_h]],SUM(Table2[[#This Row],[M5B_h]],Table2[[#This Row],[M5B]]))</f>
        <v>0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34" s="16" t="s">
        <v>3155</v>
      </c>
      <c r="D2534" s="18">
        <v>0</v>
      </c>
      <c r="E2534" s="47" t="s">
        <v>2223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35" s="17" t="s">
        <v>1993</v>
      </c>
      <c r="D2535" s="18">
        <v>2</v>
      </c>
      <c r="E2535" s="22" t="s">
        <v>28</v>
      </c>
      <c r="F2535" s="43">
        <f>IF(Table2[[#This Row],[M5B]]="",Table2[[#This Row],[M5B_h]],SUM(Table2[[#This Row],[M5B_h]],Table2[[#This Row],[M5B]]))</f>
        <v>2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2</v>
      </c>
      <c r="R2535" s="14">
        <f>SUM(Table2[[#This Row],[M2B]],Table2[[#This Row],[M2B_h]])</f>
        <v>2</v>
      </c>
      <c r="S2535" s="14">
        <f>SUM(Table2[[#This Row],[M3B]],Table2[[#This Row],[M3B_h]])</f>
        <v>2</v>
      </c>
      <c r="T2535" s="14">
        <f>SUM(Table2[[#This Row],[M4B]],Table2[[#This Row],[M4B_h]])</f>
        <v>2</v>
      </c>
    </row>
    <row r="2536" spans="1:20">
      <c r="A2536" s="11" t="str">
        <f>IF(Table2[[#This Row],[TT]]=0,"",ROW())</f>
        <v/>
      </c>
      <c r="B25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36" s="17" t="s">
        <v>1994</v>
      </c>
      <c r="D2536" s="18">
        <v>0</v>
      </c>
      <c r="E2536" s="22" t="s">
        <v>63</v>
      </c>
      <c r="F2536" s="43">
        <f>IF(Table2[[#This Row],[M5B]]="",Table2[[#This Row],[M5B_h]],SUM(Table2[[#This Row],[M5B_h]],Table2[[#This Row],[M5B]]))</f>
        <v>0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37" s="17" t="s">
        <v>1995</v>
      </c>
      <c r="D2537" s="18">
        <v>12</v>
      </c>
      <c r="E2537" s="22" t="s">
        <v>88</v>
      </c>
      <c r="F2537" s="43">
        <f>IF(Table2[[#This Row],[M5B]]="",Table2[[#This Row],[M5B_h]],SUM(Table2[[#This Row],[M5B_h]],Table2[[#This Row],[M5B]]))</f>
        <v>12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12</v>
      </c>
      <c r="R2537" s="14">
        <f>SUM(Table2[[#This Row],[M2B]],Table2[[#This Row],[M2B_h]])</f>
        <v>12</v>
      </c>
      <c r="S2537" s="14">
        <f>SUM(Table2[[#This Row],[M3B]],Table2[[#This Row],[M3B_h]])</f>
        <v>12</v>
      </c>
      <c r="T2537" s="14">
        <f>SUM(Table2[[#This Row],[M4B]],Table2[[#This Row],[M4B_h]])</f>
        <v>12</v>
      </c>
    </row>
    <row r="2538" spans="1:20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38" s="17" t="s">
        <v>1996</v>
      </c>
      <c r="D2538" s="18">
        <v>5</v>
      </c>
      <c r="E2538" s="22" t="s">
        <v>173</v>
      </c>
      <c r="F2538" s="43">
        <f>IF(Table2[[#This Row],[M5B]]="",Table2[[#This Row],[M5B_h]],SUM(Table2[[#This Row],[M5B_h]],Table2[[#This Row],[M5B]]))</f>
        <v>5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5</v>
      </c>
      <c r="R2538" s="14">
        <f>SUM(Table2[[#This Row],[M2B]],Table2[[#This Row],[M2B_h]])</f>
        <v>5</v>
      </c>
      <c r="S2538" s="14">
        <f>SUM(Table2[[#This Row],[M3B]],Table2[[#This Row],[M3B_h]])</f>
        <v>5</v>
      </c>
      <c r="T2538" s="14">
        <f>SUM(Table2[[#This Row],[M4B]],Table2[[#This Row],[M4B_h]])</f>
        <v>5</v>
      </c>
    </row>
    <row r="2539" spans="1:20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39" s="17" t="s">
        <v>1997</v>
      </c>
      <c r="D2539" s="18">
        <v>16</v>
      </c>
      <c r="E2539" s="22" t="s">
        <v>173</v>
      </c>
      <c r="F2539" s="43">
        <f>IF(Table2[[#This Row],[M5B]]="",Table2[[#This Row],[M5B_h]],SUM(Table2[[#This Row],[M5B_h]],Table2[[#This Row],[M5B]]))</f>
        <v>15</v>
      </c>
      <c r="G2539" s="12">
        <v>15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15</v>
      </c>
      <c r="R2539" s="14">
        <f>SUM(Table2[[#This Row],[M2B]],Table2[[#This Row],[M2B_h]])</f>
        <v>15</v>
      </c>
      <c r="S2539" s="14">
        <f>SUM(Table2[[#This Row],[M3B]],Table2[[#This Row],[M3B_h]])</f>
        <v>15</v>
      </c>
      <c r="T2539" s="14">
        <f>SUM(Table2[[#This Row],[M4B]],Table2[[#This Row],[M4B_h]])</f>
        <v>15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40" s="17" t="s">
        <v>1998</v>
      </c>
      <c r="D2540" s="18">
        <v>5</v>
      </c>
      <c r="E2540" s="22" t="s">
        <v>173</v>
      </c>
      <c r="F2540" s="43">
        <f>IF(Table2[[#This Row],[M5B]]="",Table2[[#This Row],[M5B_h]],SUM(Table2[[#This Row],[M5B_h]],Table2[[#This Row],[M5B]]))</f>
        <v>5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5</v>
      </c>
      <c r="R2540" s="14">
        <f>SUM(Table2[[#This Row],[M2B]],Table2[[#This Row],[M2B_h]])</f>
        <v>5</v>
      </c>
      <c r="S2540" s="14">
        <f>SUM(Table2[[#This Row],[M3B]],Table2[[#This Row],[M3B_h]])</f>
        <v>5</v>
      </c>
      <c r="T2540" s="14">
        <f>SUM(Table2[[#This Row],[M4B]],Table2[[#This Row],[M4B_h]])</f>
        <v>5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41" s="17" t="s">
        <v>1999</v>
      </c>
      <c r="D2541" s="18">
        <v>0</v>
      </c>
      <c r="E2541" s="22" t="s">
        <v>873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42" s="17" t="s">
        <v>2000</v>
      </c>
      <c r="D2542" s="18">
        <v>6</v>
      </c>
      <c r="E2542" s="22" t="s">
        <v>103</v>
      </c>
      <c r="F2542" s="43">
        <f>IF(Table2[[#This Row],[M5B]]="",Table2[[#This Row],[M5B_h]],SUM(Table2[[#This Row],[M5B_h]],Table2[[#This Row],[M5B]]))</f>
        <v>6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6</v>
      </c>
      <c r="R2542" s="14">
        <f>SUM(Table2[[#This Row],[M2B]],Table2[[#This Row],[M2B_h]])</f>
        <v>6</v>
      </c>
      <c r="S2542" s="14">
        <f>SUM(Table2[[#This Row],[M3B]],Table2[[#This Row],[M3B_h]])</f>
        <v>6</v>
      </c>
      <c r="T2542" s="14">
        <f>SUM(Table2[[#This Row],[M4B]],Table2[[#This Row],[M4B_h]])</f>
        <v>6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43" s="17" t="s">
        <v>4645</v>
      </c>
      <c r="D2543" s="18">
        <v>11</v>
      </c>
      <c r="E2543" s="22" t="s">
        <v>181</v>
      </c>
      <c r="F2543" s="43">
        <f>IF(Table2[[#This Row],[M5B]]="",Table2[[#This Row],[M5B_h]],SUM(Table2[[#This Row],[M5B_h]],Table2[[#This Row],[M5B]]))</f>
        <v>10</v>
      </c>
      <c r="G2543" s="12">
        <v>10</v>
      </c>
      <c r="H2543" s="12">
        <f>IF(Table2[[#This Row],[M1A]]="","",Table2[[#This Row],[M1A]]-Table2[[#This Row],[AWAL]])</f>
        <v>-1</v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10</v>
      </c>
      <c r="R2543" s="14">
        <f>SUM(Table2[[#This Row],[M2B]],Table2[[#This Row],[M2B_h]])</f>
        <v>10</v>
      </c>
      <c r="S2543" s="14">
        <f>SUM(Table2[[#This Row],[M3B]],Table2[[#This Row],[M3B_h]])</f>
        <v>10</v>
      </c>
      <c r="T2543" s="14">
        <f>SUM(Table2[[#This Row],[M4B]],Table2[[#This Row],[M4B_h]])</f>
        <v>10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44" s="17" t="s">
        <v>2001</v>
      </c>
      <c r="D2544" s="18">
        <v>0</v>
      </c>
      <c r="E2544" s="22" t="s">
        <v>153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45" s="17" t="s">
        <v>2002</v>
      </c>
      <c r="D2545" s="18">
        <v>3</v>
      </c>
      <c r="E2545" s="22" t="s">
        <v>428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46" s="17" t="s">
        <v>2003</v>
      </c>
      <c r="D2546" s="18">
        <v>2</v>
      </c>
      <c r="E2546" s="22" t="s">
        <v>66</v>
      </c>
      <c r="F2546" s="43">
        <f>IF(Table2[[#This Row],[M5B]]="",Table2[[#This Row],[M5B_h]],SUM(Table2[[#This Row],[M5B_h]],Table2[[#This Row],[M5B]]))</f>
        <v>2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47" s="17" t="s">
        <v>2004</v>
      </c>
      <c r="D2547" s="18">
        <v>6</v>
      </c>
      <c r="E2547" s="22" t="s">
        <v>95</v>
      </c>
      <c r="F2547" s="43">
        <f>IF(Table2[[#This Row],[M5B]]="",Table2[[#This Row],[M5B_h]],SUM(Table2[[#This Row],[M5B_h]],Table2[[#This Row],[M5B]]))</f>
        <v>6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6</v>
      </c>
      <c r="R2547" s="14">
        <f>SUM(Table2[[#This Row],[M2B]],Table2[[#This Row],[M2B_h]])</f>
        <v>6</v>
      </c>
      <c r="S2547" s="14">
        <f>SUM(Table2[[#This Row],[M3B]],Table2[[#This Row],[M3B_h]])</f>
        <v>6</v>
      </c>
      <c r="T2547" s="14">
        <f>SUM(Table2[[#This Row],[M4B]],Table2[[#This Row],[M4B_h]])</f>
        <v>6</v>
      </c>
    </row>
    <row r="2548" spans="1:20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48" s="17" t="s">
        <v>2005</v>
      </c>
      <c r="D2548" s="18">
        <v>8</v>
      </c>
      <c r="E2548" s="22" t="s">
        <v>2006</v>
      </c>
      <c r="F2548" s="43">
        <f>IF(Table2[[#This Row],[M5B]]="",Table2[[#This Row],[M5B_h]],SUM(Table2[[#This Row],[M5B_h]],Table2[[#This Row],[M5B]]))</f>
        <v>8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8</v>
      </c>
      <c r="R2548" s="14">
        <f>SUM(Table2[[#This Row],[M2B]],Table2[[#This Row],[M2B_h]])</f>
        <v>8</v>
      </c>
      <c r="S2548" s="14">
        <f>SUM(Table2[[#This Row],[M3B]],Table2[[#This Row],[M3B_h]])</f>
        <v>8</v>
      </c>
      <c r="T2548" s="14">
        <f>SUM(Table2[[#This Row],[M4B]],Table2[[#This Row],[M4B_h]])</f>
        <v>8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49" s="17" t="s">
        <v>2007</v>
      </c>
      <c r="D2549" s="18">
        <v>7</v>
      </c>
      <c r="E2549" s="22" t="s">
        <v>803</v>
      </c>
      <c r="F2549" s="43">
        <f>IF(Table2[[#This Row],[M5B]]="",Table2[[#This Row],[M5B_h]],SUM(Table2[[#This Row],[M5B_h]],Table2[[#This Row],[M5B]]))</f>
        <v>7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7</v>
      </c>
      <c r="R2549" s="14">
        <f>SUM(Table2[[#This Row],[M2B]],Table2[[#This Row],[M2B_h]])</f>
        <v>7</v>
      </c>
      <c r="S2549" s="14">
        <f>SUM(Table2[[#This Row],[M3B]],Table2[[#This Row],[M3B_h]])</f>
        <v>7</v>
      </c>
      <c r="T2549" s="14">
        <f>SUM(Table2[[#This Row],[M4B]],Table2[[#This Row],[M4B_h]])</f>
        <v>7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50" s="17" t="s">
        <v>2008</v>
      </c>
      <c r="D2550" s="18">
        <v>0</v>
      </c>
      <c r="E2550" s="22" t="s">
        <v>173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51" s="17" t="s">
        <v>2009</v>
      </c>
      <c r="D2551" s="18">
        <v>14</v>
      </c>
      <c r="E2551" s="22" t="s">
        <v>83</v>
      </c>
      <c r="F2551" s="43">
        <f>IF(Table2[[#This Row],[M5B]]="",Table2[[#This Row],[M5B_h]],SUM(Table2[[#This Row],[M5B_h]],Table2[[#This Row],[M5B]]))</f>
        <v>14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14</v>
      </c>
      <c r="R2551" s="14">
        <f>SUM(Table2[[#This Row],[M2B]],Table2[[#This Row],[M2B_h]])</f>
        <v>14</v>
      </c>
      <c r="S2551" s="14">
        <f>SUM(Table2[[#This Row],[M3B]],Table2[[#This Row],[M3B_h]])</f>
        <v>14</v>
      </c>
      <c r="T2551" s="14">
        <f>SUM(Table2[[#This Row],[M4B]],Table2[[#This Row],[M4B_h]])</f>
        <v>14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52" s="17" t="s">
        <v>4403</v>
      </c>
      <c r="D2552" s="18">
        <v>3</v>
      </c>
      <c r="E2552" s="22">
        <v>2000</v>
      </c>
      <c r="F2552" s="43">
        <f>IF(Table2[[#This Row],[M5B]]="",Table2[[#This Row],[M5B_h]],SUM(Table2[[#This Row],[M5B_h]],Table2[[#This Row],[M5B]]))</f>
        <v>3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3</v>
      </c>
      <c r="R2552" s="14">
        <f>SUM(Table2[[#This Row],[M2B]],Table2[[#This Row],[M2B_h]])</f>
        <v>3</v>
      </c>
      <c r="S2552" s="14">
        <f>SUM(Table2[[#This Row],[M3B]],Table2[[#This Row],[M3B_h]])</f>
        <v>3</v>
      </c>
      <c r="T2552" s="14">
        <f>SUM(Table2[[#This Row],[M4B]],Table2[[#This Row],[M4B_h]])</f>
        <v>3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53" s="17" t="s">
        <v>4460</v>
      </c>
      <c r="D2553" s="18">
        <v>13</v>
      </c>
      <c r="E2553" s="22" t="s">
        <v>2457</v>
      </c>
      <c r="F2553" s="43">
        <f>IF(Table2[[#This Row],[M5B]]="",Table2[[#This Row],[M5B_h]],SUM(Table2[[#This Row],[M5B_h]],Table2[[#This Row],[M5B]]))</f>
        <v>11</v>
      </c>
      <c r="G2553" s="12">
        <v>12</v>
      </c>
      <c r="H2553" s="12">
        <f>IF(Table2[[#This Row],[M1A]]="","",Table2[[#This Row],[M1A]]-Table2[[#This Row],[AWAL]])</f>
        <v>-1</v>
      </c>
      <c r="I2553" s="12">
        <v>11</v>
      </c>
      <c r="J2553" s="12">
        <f>IF(Table2[[#This Row],[M2A]]="","",SUM(Table2[[#This Row],[M2A]]-Table2[[#This Row],[M2B_h]]))</f>
        <v>-1</v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12</v>
      </c>
      <c r="R2553" s="14">
        <f>SUM(Table2[[#This Row],[M2B]],Table2[[#This Row],[M2B_h]])</f>
        <v>11</v>
      </c>
      <c r="S2553" s="14">
        <f>SUM(Table2[[#This Row],[M3B]],Table2[[#This Row],[M3B_h]])</f>
        <v>11</v>
      </c>
      <c r="T2553" s="14">
        <f>SUM(Table2[[#This Row],[M4B]],Table2[[#This Row],[M4B_h]])</f>
        <v>11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54" s="17" t="s">
        <v>2010</v>
      </c>
      <c r="D2554" s="18">
        <v>2</v>
      </c>
      <c r="E2554" s="22" t="s">
        <v>2011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55" s="16" t="s">
        <v>2012</v>
      </c>
      <c r="D2555" s="25">
        <v>7</v>
      </c>
      <c r="E2555" s="47" t="s">
        <v>2480</v>
      </c>
      <c r="F2555" s="43">
        <f>IF(Table2[[#This Row],[M5B]]="",Table2[[#This Row],[M5B_h]],SUM(Table2[[#This Row],[M5B_h]],Table2[[#This Row],[M5B]]))</f>
        <v>7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7</v>
      </c>
      <c r="R2555" s="14">
        <f>SUM(Table2[[#This Row],[M2B]],Table2[[#This Row],[M2B_h]])</f>
        <v>7</v>
      </c>
      <c r="S2555" s="14">
        <f>SUM(Table2[[#This Row],[M3B]],Table2[[#This Row],[M3B_h]])</f>
        <v>7</v>
      </c>
      <c r="T2555" s="14">
        <f>SUM(Table2[[#This Row],[M4B]],Table2[[#This Row],[M4B_h]])</f>
        <v>7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56" s="16" t="s">
        <v>3407</v>
      </c>
      <c r="D2556" s="18">
        <v>0</v>
      </c>
      <c r="E2556" s="47" t="s">
        <v>2567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57" s="17" t="s">
        <v>2013</v>
      </c>
      <c r="D2557" s="18">
        <v>1</v>
      </c>
      <c r="E2557" s="22" t="s">
        <v>79</v>
      </c>
      <c r="F2557" s="43">
        <f>IF(Table2[[#This Row],[M5B]]="",Table2[[#This Row],[M5B_h]],SUM(Table2[[#This Row],[M5B_h]],Table2[[#This Row],[M5B]]))</f>
        <v>1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1</v>
      </c>
      <c r="R2557" s="14">
        <f>SUM(Table2[[#This Row],[M2B]],Table2[[#This Row],[M2B_h]])</f>
        <v>1</v>
      </c>
      <c r="S2557" s="14">
        <f>SUM(Table2[[#This Row],[M3B]],Table2[[#This Row],[M3B_h]])</f>
        <v>1</v>
      </c>
      <c r="T2557" s="14">
        <f>SUM(Table2[[#This Row],[M4B]],Table2[[#This Row],[M4B_h]])</f>
        <v>1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558" s="17" t="s">
        <v>2014</v>
      </c>
      <c r="D2558" s="18">
        <v>1</v>
      </c>
      <c r="E2558" s="22" t="s">
        <v>63</v>
      </c>
      <c r="F2558" s="43">
        <f>IF(Table2[[#This Row],[M5B]]="",Table2[[#This Row],[M5B_h]],SUM(Table2[[#This Row],[M5B_h]],Table2[[#This Row],[M5B]]))</f>
        <v>1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1</v>
      </c>
      <c r="R2558" s="14">
        <f>SUM(Table2[[#This Row],[M2B]],Table2[[#This Row],[M2B_h]])</f>
        <v>1</v>
      </c>
      <c r="S2558" s="14">
        <f>SUM(Table2[[#This Row],[M3B]],Table2[[#This Row],[M3B_h]])</f>
        <v>1</v>
      </c>
      <c r="T2558" s="14">
        <f>SUM(Table2[[#This Row],[M4B]],Table2[[#This Row],[M4B_h]])</f>
        <v>1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559" s="17" t="s">
        <v>2015</v>
      </c>
      <c r="D2559" s="18">
        <v>5</v>
      </c>
      <c r="E2559" s="22" t="s">
        <v>19</v>
      </c>
      <c r="F2559" s="43">
        <f>IF(Table2[[#This Row],[M5B]]="",Table2[[#This Row],[M5B_h]],SUM(Table2[[#This Row],[M5B_h]],Table2[[#This Row],[M5B]]))</f>
        <v>5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5</v>
      </c>
      <c r="R2559" s="14">
        <f>SUM(Table2[[#This Row],[M2B]],Table2[[#This Row],[M2B_h]])</f>
        <v>5</v>
      </c>
      <c r="S2559" s="14">
        <f>SUM(Table2[[#This Row],[M3B]],Table2[[#This Row],[M3B_h]])</f>
        <v>5</v>
      </c>
      <c r="T2559" s="14">
        <f>SUM(Table2[[#This Row],[M4B]],Table2[[#This Row],[M4B_h]])</f>
        <v>5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560" s="17" t="s">
        <v>2016</v>
      </c>
      <c r="D2560" s="18">
        <v>8</v>
      </c>
      <c r="E2560" s="22" t="s">
        <v>38</v>
      </c>
      <c r="F2560" s="43">
        <f>IF(Table2[[#This Row],[M5B]]="",Table2[[#This Row],[M5B_h]],SUM(Table2[[#This Row],[M5B_h]],Table2[[#This Row],[M5B]]))</f>
        <v>8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8</v>
      </c>
      <c r="R2560" s="14">
        <f>SUM(Table2[[#This Row],[M2B]],Table2[[#This Row],[M2B_h]])</f>
        <v>8</v>
      </c>
      <c r="S2560" s="14">
        <f>SUM(Table2[[#This Row],[M3B]],Table2[[#This Row],[M3B_h]])</f>
        <v>8</v>
      </c>
      <c r="T2560" s="14">
        <f>SUM(Table2[[#This Row],[M4B]],Table2[[#This Row],[M4B_h]])</f>
        <v>8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561" s="17" t="s">
        <v>2017</v>
      </c>
      <c r="D2561" s="18">
        <v>3</v>
      </c>
      <c r="E2561" s="22" t="s">
        <v>88</v>
      </c>
      <c r="F2561" s="43">
        <f>IF(Table2[[#This Row],[M5B]]="",Table2[[#This Row],[M5B_h]],SUM(Table2[[#This Row],[M5B_h]],Table2[[#This Row],[M5B]]))</f>
        <v>3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3</v>
      </c>
      <c r="R2561" s="14">
        <f>SUM(Table2[[#This Row],[M2B]],Table2[[#This Row],[M2B_h]])</f>
        <v>3</v>
      </c>
      <c r="S2561" s="14">
        <f>SUM(Table2[[#This Row],[M3B]],Table2[[#This Row],[M3B_h]])</f>
        <v>3</v>
      </c>
      <c r="T2561" s="14">
        <f>SUM(Table2[[#This Row],[M4B]],Table2[[#This Row],[M4B_h]])</f>
        <v>3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562" s="17" t="s">
        <v>4470</v>
      </c>
      <c r="D2562" s="18">
        <v>0</v>
      </c>
      <c r="E2562" s="22" t="s">
        <v>66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563" s="17" t="s">
        <v>2018</v>
      </c>
      <c r="D2563" s="18">
        <v>0</v>
      </c>
      <c r="E2563" s="22" t="s">
        <v>2019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564" s="17" t="s">
        <v>2020</v>
      </c>
      <c r="D2564" s="18">
        <v>64</v>
      </c>
      <c r="E2564" s="22" t="s">
        <v>14</v>
      </c>
      <c r="F2564" s="43">
        <f>IF(Table2[[#This Row],[M5B]]="",Table2[[#This Row],[M5B_h]],SUM(Table2[[#This Row],[M5B_h]],Table2[[#This Row],[M5B]]))</f>
        <v>63</v>
      </c>
      <c r="H2564" s="12" t="str">
        <f>IF(Table2[[#This Row],[M1A]]="","",Table2[[#This Row],[M1A]]-Table2[[#This Row],[AWAL]])</f>
        <v/>
      </c>
      <c r="I2564" s="12">
        <v>63</v>
      </c>
      <c r="J2564" s="12">
        <f>IF(Table2[[#This Row],[M2A]]="","",SUM(Table2[[#This Row],[M2A]]-Table2[[#This Row],[M2B_h]]))</f>
        <v>-1</v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64</v>
      </c>
      <c r="R2564" s="14">
        <f>SUM(Table2[[#This Row],[M2B]],Table2[[#This Row],[M2B_h]])</f>
        <v>63</v>
      </c>
      <c r="S2564" s="14">
        <f>SUM(Table2[[#This Row],[M3B]],Table2[[#This Row],[M3B_h]])</f>
        <v>63</v>
      </c>
      <c r="T2564" s="14">
        <f>SUM(Table2[[#This Row],[M4B]],Table2[[#This Row],[M4B_h]])</f>
        <v>63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565" s="17" t="s">
        <v>3187</v>
      </c>
      <c r="D2565" s="18">
        <v>16</v>
      </c>
      <c r="E2565" s="22" t="s">
        <v>14</v>
      </c>
      <c r="F2565" s="43">
        <f>IF(Table2[[#This Row],[M5B]]="",Table2[[#This Row],[M5B_h]],SUM(Table2[[#This Row],[M5B_h]],Table2[[#This Row],[M5B]]))</f>
        <v>16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16</v>
      </c>
      <c r="R2565" s="14">
        <f>SUM(Table2[[#This Row],[M2B]],Table2[[#This Row],[M2B_h]])</f>
        <v>16</v>
      </c>
      <c r="S2565" s="14">
        <f>SUM(Table2[[#This Row],[M3B]],Table2[[#This Row],[M3B_h]])</f>
        <v>16</v>
      </c>
      <c r="T2565" s="14">
        <f>SUM(Table2[[#This Row],[M4B]],Table2[[#This Row],[M4B_h]])</f>
        <v>16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566" s="17" t="s">
        <v>2021</v>
      </c>
      <c r="D2566" s="18">
        <v>1</v>
      </c>
      <c r="E2566" s="22" t="s">
        <v>2022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567" s="17" t="s">
        <v>2023</v>
      </c>
      <c r="D2567" s="18">
        <v>1</v>
      </c>
      <c r="E2567" s="22" t="s">
        <v>14</v>
      </c>
      <c r="F2567" s="43">
        <f>IF(Table2[[#This Row],[M5B]]="",Table2[[#This Row],[M5B_h]],SUM(Table2[[#This Row],[M5B_h]],Table2[[#This Row],[M5B]]))</f>
        <v>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</v>
      </c>
      <c r="R2567" s="14">
        <f>SUM(Table2[[#This Row],[M2B]],Table2[[#This Row],[M2B_h]])</f>
        <v>1</v>
      </c>
      <c r="S2567" s="14">
        <f>SUM(Table2[[#This Row],[M3B]],Table2[[#This Row],[M3B_h]])</f>
        <v>1</v>
      </c>
      <c r="T2567" s="14">
        <f>SUM(Table2[[#This Row],[M4B]],Table2[[#This Row],[M4B_h]])</f>
        <v>1</v>
      </c>
    </row>
    <row r="2568" spans="1:20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568" s="17" t="s">
        <v>2024</v>
      </c>
      <c r="D2568" s="18">
        <v>12</v>
      </c>
      <c r="E2568" s="22" t="s">
        <v>14</v>
      </c>
      <c r="F2568" s="43">
        <f>IF(Table2[[#This Row],[M5B]]="",Table2[[#This Row],[M5B_h]],SUM(Table2[[#This Row],[M5B_h]],Table2[[#This Row],[M5B]]))</f>
        <v>12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12</v>
      </c>
      <c r="R2568" s="14">
        <f>SUM(Table2[[#This Row],[M2B]],Table2[[#This Row],[M2B_h]])</f>
        <v>12</v>
      </c>
      <c r="S2568" s="14">
        <f>SUM(Table2[[#This Row],[M3B]],Table2[[#This Row],[M3B_h]])</f>
        <v>12</v>
      </c>
      <c r="T2568" s="14">
        <f>SUM(Table2[[#This Row],[M4B]],Table2[[#This Row],[M4B_h]])</f>
        <v>12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569" s="17" t="s">
        <v>2025</v>
      </c>
      <c r="D2569" s="18">
        <v>1</v>
      </c>
      <c r="E2569" s="22" t="s">
        <v>116</v>
      </c>
      <c r="F2569" s="43">
        <f>IF(Table2[[#This Row],[M5B]]="",Table2[[#This Row],[M5B_h]],SUM(Table2[[#This Row],[M5B_h]],Table2[[#This Row],[M5B]]))</f>
        <v>1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1</v>
      </c>
      <c r="R2569" s="14">
        <f>SUM(Table2[[#This Row],[M2B]],Table2[[#This Row],[M2B_h]])</f>
        <v>1</v>
      </c>
      <c r="S2569" s="14">
        <f>SUM(Table2[[#This Row],[M3B]],Table2[[#This Row],[M3B_h]])</f>
        <v>1</v>
      </c>
      <c r="T2569" s="14">
        <f>SUM(Table2[[#This Row],[M4B]],Table2[[#This Row],[M4B_h]])</f>
        <v>1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570" s="17" t="s">
        <v>2026</v>
      </c>
      <c r="D2570" s="18">
        <v>5</v>
      </c>
      <c r="E2570" s="22" t="s">
        <v>141</v>
      </c>
      <c r="F2570" s="43">
        <f>IF(Table2[[#This Row],[M5B]]="",Table2[[#This Row],[M5B_h]],SUM(Table2[[#This Row],[M5B_h]],Table2[[#This Row],[M5B]]))</f>
        <v>5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5</v>
      </c>
      <c r="R2570" s="14">
        <f>SUM(Table2[[#This Row],[M2B]],Table2[[#This Row],[M2B_h]])</f>
        <v>5</v>
      </c>
      <c r="S2570" s="14">
        <f>SUM(Table2[[#This Row],[M3B]],Table2[[#This Row],[M3B_h]])</f>
        <v>5</v>
      </c>
      <c r="T2570" s="14">
        <f>SUM(Table2[[#This Row],[M4B]],Table2[[#This Row],[M4B_h]])</f>
        <v>5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571" s="21" t="s">
        <v>2027</v>
      </c>
      <c r="D2571" s="22">
        <v>0</v>
      </c>
      <c r="E2571" s="22" t="s">
        <v>506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572" s="21" t="s">
        <v>4636</v>
      </c>
      <c r="D2572" s="22">
        <v>13</v>
      </c>
      <c r="E2572" s="22" t="s">
        <v>2723</v>
      </c>
      <c r="F2572" s="43">
        <f>IF(Table2[[#This Row],[M5B]]="",Table2[[#This Row],[M5B_h]],SUM(Table2[[#This Row],[M5B_h]],Table2[[#This Row],[M5B]]))</f>
        <v>12</v>
      </c>
      <c r="H2572" s="12" t="str">
        <f>IF(Table2[[#This Row],[M1A]]="","",Table2[[#This Row],[M1A]]-Table2[[#This Row],[AWAL]])</f>
        <v/>
      </c>
      <c r="I2572" s="12">
        <v>12</v>
      </c>
      <c r="J2572" s="12">
        <f>IF(Table2[[#This Row],[M2A]]="","",SUM(Table2[[#This Row],[M2A]]-Table2[[#This Row],[M2B_h]]))</f>
        <v>-1</v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13</v>
      </c>
      <c r="R2572" s="14">
        <f>SUM(Table2[[#This Row],[M2B]],Table2[[#This Row],[M2B_h]])</f>
        <v>12</v>
      </c>
      <c r="S2572" s="14">
        <f>SUM(Table2[[#This Row],[M3B]],Table2[[#This Row],[M3B_h]])</f>
        <v>12</v>
      </c>
      <c r="T2572" s="14">
        <f>SUM(Table2[[#This Row],[M4B]],Table2[[#This Row],[M4B_h]])</f>
        <v>12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573" s="21" t="s">
        <v>2028</v>
      </c>
      <c r="D2573" s="22">
        <v>26</v>
      </c>
      <c r="E2573" s="22" t="s">
        <v>198</v>
      </c>
      <c r="F2573" s="43">
        <f>IF(Table2[[#This Row],[M5B]]="",Table2[[#This Row],[M5B_h]],SUM(Table2[[#This Row],[M5B_h]],Table2[[#This Row],[M5B]]))</f>
        <v>26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26</v>
      </c>
      <c r="R2573" s="14">
        <f>SUM(Table2[[#This Row],[M2B]],Table2[[#This Row],[M2B_h]])</f>
        <v>26</v>
      </c>
      <c r="S2573" s="14">
        <f>SUM(Table2[[#This Row],[M3B]],Table2[[#This Row],[M3B_h]])</f>
        <v>26</v>
      </c>
      <c r="T2573" s="14">
        <f>SUM(Table2[[#This Row],[M4B]],Table2[[#This Row],[M4B_h]])</f>
        <v>26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574" s="21" t="s">
        <v>2029</v>
      </c>
      <c r="D2574" s="22">
        <v>1</v>
      </c>
      <c r="E2574" s="22" t="s">
        <v>139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>
      <c r="A2575" s="13">
        <f>IF(Table2[[#This Row],[TT]]=0,"",ROW())</f>
        <v>2575</v>
      </c>
      <c r="B2575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575" s="17" t="s">
        <v>4699</v>
      </c>
      <c r="D2575" s="18"/>
      <c r="E2575" s="22" t="s">
        <v>2430</v>
      </c>
      <c r="F2575" s="43">
        <f>IF(Table2[[#This Row],[M5B]]="",Table2[[#This Row],[M5B_h]],SUM(Table2[[#This Row],[M5B_h]],Table2[[#This Row],[M5B]]))</f>
        <v>2</v>
      </c>
      <c r="H2575" s="14" t="str">
        <f>IF(Table2[[#This Row],[M1A]]="","",Table2[[#This Row],[M1A]]-Table2[[#This Row],[AWAL]])</f>
        <v/>
      </c>
      <c r="I2575" s="12">
        <v>2</v>
      </c>
      <c r="J2575" s="14">
        <f>IF(Table2[[#This Row],[M2A]]="","",SUM(Table2[[#This Row],[M2A]]-Table2[[#This Row],[M2B_h]]))</f>
        <v>2</v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2</v>
      </c>
      <c r="S2575" s="14">
        <f>SUM(Table2[[#This Row],[M3B]],Table2[[#This Row],[M3B_h]])</f>
        <v>2</v>
      </c>
      <c r="T2575" s="14">
        <f>SUM(Table2[[#This Row],[M4B]],Table2[[#This Row],[M4B_h]])</f>
        <v>2</v>
      </c>
    </row>
    <row r="2576" spans="1:20">
      <c r="A2576" s="94" t="str">
        <f>IF(Table2[[#This Row],[TT]]=0,"",ROW())</f>
        <v/>
      </c>
      <c r="B2576" s="94" t="str">
        <f>LOWER(SUBSTITUTE(SUBSTITUTE(SUBSTITUTE(SUBSTITUTE(SUBSTITUTE(SUBSTITUTE(SUBSTITUTE(SUBSTITUTE(Table2[[#This Row],[NAMA BARANG]]," ",""),"""",""),"-",""),"/",""),"(",""),")",""),"&amp;",""),",",""))</f>
        <v>stabillotf610</v>
      </c>
      <c r="C2576" s="95" t="s">
        <v>4637</v>
      </c>
      <c r="D2576" s="96">
        <v>1</v>
      </c>
      <c r="E2576" s="97" t="s">
        <v>4638</v>
      </c>
      <c r="F2576" s="98">
        <f>IF(Table2[[#This Row],[M5B]]="",Table2[[#This Row],[M5B_h]],SUM(Table2[[#This Row],[M5B_h]],Table2[[#This Row],[M5B]]))</f>
        <v>0</v>
      </c>
      <c r="G2576" s="99"/>
      <c r="H2576" s="100" t="str">
        <f>IF(Table2[[#This Row],[M1A]]="","",Table2[[#This Row],[M1A]]-Table2[[#This Row],[AWAL]])</f>
        <v/>
      </c>
      <c r="I2576" s="99">
        <v>0</v>
      </c>
      <c r="J2576" s="100">
        <f>IF(Table2[[#This Row],[M2A]]="","",SUM(Table2[[#This Row],[M2A]]-Table2[[#This Row],[M2B_h]]))</f>
        <v>-1</v>
      </c>
      <c r="K2576" s="99"/>
      <c r="L2576" s="100" t="str">
        <f>IF(Table2[[#This Row],[M3A]]="","",SUM(Table2[[#This Row],[M3A]]-Table2[[#This Row],[M3B_h]]))</f>
        <v/>
      </c>
      <c r="M2576" s="99"/>
      <c r="N2576" s="100" t="str">
        <f>IF(Table2[[#This Row],[M4A]]="","",SUM(Table2[[#This Row],[M4A]]-Table2[[#This Row],[M4B_h]]))</f>
        <v/>
      </c>
      <c r="O2576" s="100"/>
      <c r="P2576" s="100" t="str">
        <f>IF(Table2[[#This Row],[M5A]]="","",SUM(Table2[[#This Row],[M5A]]-Table2[[#This Row],[M5B_h]]))</f>
        <v/>
      </c>
      <c r="Q2576" s="100">
        <f>SUM(Table2[[#This Row],[AWAL]],Table2[[#This Row],[M1B]])</f>
        <v>1</v>
      </c>
      <c r="R2576" s="100">
        <f>SUM(Table2[[#This Row],[M2B]],Table2[[#This Row],[M2B_h]])</f>
        <v>0</v>
      </c>
      <c r="S2576" s="100">
        <f>SUM(Table2[[#This Row],[M3B]],Table2[[#This Row],[M3B_h]])</f>
        <v>0</v>
      </c>
      <c r="T2576" s="100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577" s="16" t="s">
        <v>2684</v>
      </c>
      <c r="D2577" s="18">
        <v>2</v>
      </c>
      <c r="E2577" s="47" t="s">
        <v>2683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I2577" s="12">
        <v>0</v>
      </c>
      <c r="J2577" s="14">
        <f>IF(Table2[[#This Row],[M2A]]="","",SUM(Table2[[#This Row],[M2A]]-Table2[[#This Row],[M2B_h]]))</f>
        <v>-2</v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578" s="21" t="s">
        <v>2030</v>
      </c>
      <c r="D2578" s="22">
        <v>46</v>
      </c>
      <c r="E2578" s="22" t="s">
        <v>79</v>
      </c>
      <c r="F2578" s="43">
        <f>IF(Table2[[#This Row],[M5B]]="",Table2[[#This Row],[M5B_h]],SUM(Table2[[#This Row],[M5B_h]],Table2[[#This Row],[M5B]]))</f>
        <v>46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46</v>
      </c>
      <c r="R2578" s="14">
        <f>SUM(Table2[[#This Row],[M2B]],Table2[[#This Row],[M2B_h]])</f>
        <v>46</v>
      </c>
      <c r="S2578" s="14">
        <f>SUM(Table2[[#This Row],[M3B]],Table2[[#This Row],[M3B_h]])</f>
        <v>46</v>
      </c>
      <c r="T2578" s="14">
        <f>SUM(Table2[[#This Row],[M4B]],Table2[[#This Row],[M4B_h]])</f>
        <v>46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579" s="17" t="s">
        <v>2031</v>
      </c>
      <c r="D2579" s="18">
        <v>4</v>
      </c>
      <c r="E2579" s="22" t="s">
        <v>2032</v>
      </c>
      <c r="F2579" s="43">
        <f>IF(Table2[[#This Row],[M5B]]="",Table2[[#This Row],[M5B_h]],SUM(Table2[[#This Row],[M5B_h]],Table2[[#This Row],[M5B]]))</f>
        <v>4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4</v>
      </c>
      <c r="R2579" s="14">
        <f>SUM(Table2[[#This Row],[M2B]],Table2[[#This Row],[M2B_h]])</f>
        <v>4</v>
      </c>
      <c r="S2579" s="14">
        <f>SUM(Table2[[#This Row],[M3B]],Table2[[#This Row],[M3B_h]])</f>
        <v>4</v>
      </c>
      <c r="T2579" s="14">
        <f>SUM(Table2[[#This Row],[M4B]],Table2[[#This Row],[M4B_h]])</f>
        <v>4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580" s="17" t="s">
        <v>3497</v>
      </c>
      <c r="D2580" s="18">
        <v>2</v>
      </c>
      <c r="E2580" s="22" t="s">
        <v>2567</v>
      </c>
      <c r="F2580" s="43">
        <f>IF(Table2[[#This Row],[M5B]]="",Table2[[#This Row],[M5B_h]],SUM(Table2[[#This Row],[M5B_h]],Table2[[#This Row],[M5B]]))</f>
        <v>2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2</v>
      </c>
      <c r="R2580" s="14">
        <f>SUM(Table2[[#This Row],[M2B]],Table2[[#This Row],[M2B_h]])</f>
        <v>2</v>
      </c>
      <c r="S2580" s="14">
        <f>SUM(Table2[[#This Row],[M3B]],Table2[[#This Row],[M3B_h]])</f>
        <v>2</v>
      </c>
      <c r="T2580" s="14">
        <f>SUM(Table2[[#This Row],[M4B]],Table2[[#This Row],[M4B_h]])</f>
        <v>2</v>
      </c>
    </row>
    <row r="2581" spans="1:20">
      <c r="A2581" s="13">
        <f>IF(Table2[[#This Row],[TT]]=0,"",ROW())</f>
        <v>2581</v>
      </c>
      <c r="B258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581" s="16" t="s">
        <v>2033</v>
      </c>
      <c r="D2581" s="18">
        <v>5</v>
      </c>
      <c r="E2581" s="47" t="s">
        <v>215</v>
      </c>
      <c r="F2581" s="43">
        <f>IF(Table2[[#This Row],[M5B]]="",Table2[[#This Row],[M5B_h]],SUM(Table2[[#This Row],[M5B_h]],Table2[[#This Row],[M5B]]))</f>
        <v>5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5</v>
      </c>
      <c r="R2581" s="14">
        <f>SUM(Table2[[#This Row],[M2B]],Table2[[#This Row],[M2B_h]])</f>
        <v>5</v>
      </c>
      <c r="S2581" s="14">
        <f>SUM(Table2[[#This Row],[M3B]],Table2[[#This Row],[M3B_h]])</f>
        <v>5</v>
      </c>
      <c r="T2581" s="14">
        <f>SUM(Table2[[#This Row],[M4B]],Table2[[#This Row],[M4B_h]])</f>
        <v>5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582" s="17" t="s">
        <v>2034</v>
      </c>
      <c r="D2582" s="18">
        <v>0</v>
      </c>
      <c r="E2582" s="22" t="s">
        <v>1082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583" s="17" t="s">
        <v>2913</v>
      </c>
      <c r="D2583" s="18">
        <v>4</v>
      </c>
      <c r="E2583" s="22" t="s">
        <v>2430</v>
      </c>
      <c r="F2583" s="43">
        <f>IF(Table2[[#This Row],[M5B]]="",Table2[[#This Row],[M5B_h]],SUM(Table2[[#This Row],[M5B_h]],Table2[[#This Row],[M5B]]))</f>
        <v>4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4</v>
      </c>
      <c r="R2583" s="14">
        <f>SUM(Table2[[#This Row],[M2B]],Table2[[#This Row],[M2B_h]])</f>
        <v>4</v>
      </c>
      <c r="S2583" s="14">
        <f>SUM(Table2[[#This Row],[M3B]],Table2[[#This Row],[M3B_h]])</f>
        <v>4</v>
      </c>
      <c r="T2583" s="14">
        <f>SUM(Table2[[#This Row],[M4B]],Table2[[#This Row],[M4B_h]])</f>
        <v>4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584" s="16" t="s">
        <v>3408</v>
      </c>
      <c r="D2584" s="18">
        <v>0</v>
      </c>
      <c r="E2584" s="47" t="s">
        <v>3153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3" t="str">
        <f>IF(Table2[[#This Row],[TT]]=0,"",ROW())</f>
        <v/>
      </c>
      <c r="B2585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585" s="16" t="s">
        <v>3409</v>
      </c>
      <c r="D2585" s="18">
        <v>0</v>
      </c>
      <c r="E2585" s="47" t="s">
        <v>2683</v>
      </c>
      <c r="F2585" s="43">
        <f>IF(Table2[[#This Row],[M5B]]="",Table2[[#This Row],[M5B_h]],SUM(Table2[[#This Row],[M5B_h]],Table2[[#This Row],[M5B]]))</f>
        <v>0</v>
      </c>
      <c r="H2585" s="14" t="str">
        <f>IF(Table2[[#This Row],[M1A]]="","",Table2[[#This Row],[M1A]]-Table2[[#This Row],[AWAL]])</f>
        <v/>
      </c>
      <c r="J2585" s="14" t="str">
        <f>IF(Table2[[#This Row],[M2A]]="","",SUM(Table2[[#This Row],[M2A]]-Table2[[#This Row],[M2B_h]]))</f>
        <v/>
      </c>
      <c r="L2585" s="14" t="str">
        <f>IF(Table2[[#This Row],[M3A]]="","",SUM(Table2[[#This Row],[M3A]]-Table2[[#This Row],[M3B_h]]))</f>
        <v/>
      </c>
      <c r="N2585" s="14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3">
        <f>IF(Table2[[#This Row],[TT]]=0,"",ROW())</f>
        <v>2586</v>
      </c>
      <c r="B2586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586" s="16" t="s">
        <v>2035</v>
      </c>
      <c r="D2586" s="18">
        <v>7</v>
      </c>
      <c r="E2586" s="47" t="s">
        <v>83</v>
      </c>
      <c r="F2586" s="43">
        <f>IF(Table2[[#This Row],[M5B]]="",Table2[[#This Row],[M5B_h]],SUM(Table2[[#This Row],[M5B_h]],Table2[[#This Row],[M5B]]))</f>
        <v>7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7</v>
      </c>
      <c r="R2586" s="14">
        <f>SUM(Table2[[#This Row],[M2B]],Table2[[#This Row],[M2B_h]])</f>
        <v>7</v>
      </c>
      <c r="S2586" s="14">
        <f>SUM(Table2[[#This Row],[M3B]],Table2[[#This Row],[M3B_h]])</f>
        <v>7</v>
      </c>
      <c r="T2586" s="14">
        <f>SUM(Table2[[#This Row],[M4B]],Table2[[#This Row],[M4B_h]])</f>
        <v>7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587" s="21" t="s">
        <v>2036</v>
      </c>
      <c r="D2587" s="22">
        <v>1</v>
      </c>
      <c r="E2587" s="22" t="s">
        <v>83</v>
      </c>
      <c r="F2587" s="43">
        <f>IF(Table2[[#This Row],[M5B]]="",Table2[[#This Row],[M5B_h]],SUM(Table2[[#This Row],[M5B_h]],Table2[[#This Row],[M5B]]))</f>
        <v>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1</v>
      </c>
      <c r="R2587" s="14">
        <f>SUM(Table2[[#This Row],[M2B]],Table2[[#This Row],[M2B_h]])</f>
        <v>1</v>
      </c>
      <c r="S2587" s="14">
        <f>SUM(Table2[[#This Row],[M3B]],Table2[[#This Row],[M3B_h]])</f>
        <v>1</v>
      </c>
      <c r="T2587" s="14">
        <f>SUM(Table2[[#This Row],[M4B]],Table2[[#This Row],[M4B_h]])</f>
        <v>1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588" s="17" t="s">
        <v>2037</v>
      </c>
      <c r="D2588" s="18">
        <v>0</v>
      </c>
      <c r="E2588" s="22" t="s">
        <v>471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589" s="17" t="s">
        <v>2038</v>
      </c>
      <c r="D2589" s="18">
        <v>0</v>
      </c>
      <c r="E2589" s="22" t="s">
        <v>38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590" s="17" t="s">
        <v>4496</v>
      </c>
      <c r="D2590" s="18">
        <v>0</v>
      </c>
      <c r="E2590" s="22" t="s">
        <v>50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591" s="17" t="s">
        <v>3268</v>
      </c>
      <c r="D2591" s="18">
        <v>10</v>
      </c>
      <c r="E2591" s="22" t="s">
        <v>2434</v>
      </c>
      <c r="F2591" s="43">
        <f>IF(Table2[[#This Row],[M5B]]="",Table2[[#This Row],[M5B_h]],SUM(Table2[[#This Row],[M5B_h]],Table2[[#This Row],[M5B]]))</f>
        <v>10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10</v>
      </c>
      <c r="R2591" s="14">
        <f>SUM(Table2[[#This Row],[M2B]],Table2[[#This Row],[M2B_h]])</f>
        <v>10</v>
      </c>
      <c r="S2591" s="14">
        <f>SUM(Table2[[#This Row],[M3B]],Table2[[#This Row],[M3B_h]])</f>
        <v>10</v>
      </c>
      <c r="T2591" s="14">
        <f>SUM(Table2[[#This Row],[M4B]],Table2[[#This Row],[M4B_h]])</f>
        <v>10</v>
      </c>
    </row>
    <row r="2592" spans="1:20">
      <c r="A2592" s="13">
        <f>IF(Table2[[#This Row],[TT]]=0,"",ROW())</f>
        <v>2592</v>
      </c>
      <c r="B2592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592" s="16" t="s">
        <v>2039</v>
      </c>
      <c r="D2592" s="18">
        <v>13</v>
      </c>
      <c r="E2592" s="47" t="s">
        <v>66</v>
      </c>
      <c r="F2592" s="43">
        <f>IF(Table2[[#This Row],[M5B]]="",Table2[[#This Row],[M5B_h]],SUM(Table2[[#This Row],[M5B_h]],Table2[[#This Row],[M5B]]))</f>
        <v>11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K2592" s="12">
        <v>11</v>
      </c>
      <c r="L2592" s="14">
        <f>IF(Table2[[#This Row],[M3A]]="","",SUM(Table2[[#This Row],[M3A]]-Table2[[#This Row],[M3B_h]]))</f>
        <v>-2</v>
      </c>
      <c r="N2592" s="14" t="str">
        <f>IF(Table2[[#This Row],[M4A]]="","",SUM(Table2[[#This Row],[M4A]]-Table2[[#This Row],[M4B_h]]))</f>
        <v/>
      </c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13</v>
      </c>
      <c r="R2592" s="14">
        <f>SUM(Table2[[#This Row],[M2B]],Table2[[#This Row],[M2B_h]])</f>
        <v>13</v>
      </c>
      <c r="S2592" s="14">
        <f>SUM(Table2[[#This Row],[M3B]],Table2[[#This Row],[M3B_h]])</f>
        <v>11</v>
      </c>
      <c r="T2592" s="14">
        <f>SUM(Table2[[#This Row],[M4B]],Table2[[#This Row],[M4B_h]])</f>
        <v>11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593" s="17" t="s">
        <v>2040</v>
      </c>
      <c r="D2593" s="18">
        <v>0</v>
      </c>
      <c r="E2593" s="22" t="s">
        <v>43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594" s="17" t="s">
        <v>2041</v>
      </c>
      <c r="D2594" s="18">
        <v>0</v>
      </c>
      <c r="E2594" s="22" t="s">
        <v>38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595" s="17" t="s">
        <v>2042</v>
      </c>
      <c r="D2595" s="18">
        <v>8</v>
      </c>
      <c r="E2595" s="22" t="s">
        <v>890</v>
      </c>
      <c r="F2595" s="43">
        <f>IF(Table2[[#This Row],[M5B]]="",Table2[[#This Row],[M5B_h]],SUM(Table2[[#This Row],[M5B_h]],Table2[[#This Row],[M5B]]))</f>
        <v>8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8</v>
      </c>
      <c r="R2595" s="14">
        <f>SUM(Table2[[#This Row],[M2B]],Table2[[#This Row],[M2B_h]])</f>
        <v>8</v>
      </c>
      <c r="S2595" s="14">
        <f>SUM(Table2[[#This Row],[M3B]],Table2[[#This Row],[M3B_h]])</f>
        <v>8</v>
      </c>
      <c r="T2595" s="14">
        <f>SUM(Table2[[#This Row],[M4B]],Table2[[#This Row],[M4B_h]])</f>
        <v>8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596" s="17" t="s">
        <v>2043</v>
      </c>
      <c r="D2596" s="18">
        <v>71</v>
      </c>
      <c r="E2596" s="22" t="s">
        <v>28</v>
      </c>
      <c r="F2596" s="43">
        <f>IF(Table2[[#This Row],[M5B]]="",Table2[[#This Row],[M5B_h]],SUM(Table2[[#This Row],[M5B_h]],Table2[[#This Row],[M5B]]))</f>
        <v>71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71</v>
      </c>
      <c r="R2596" s="14">
        <f>SUM(Table2[[#This Row],[M2B]],Table2[[#This Row],[M2B_h]])</f>
        <v>71</v>
      </c>
      <c r="S2596" s="14">
        <f>SUM(Table2[[#This Row],[M3B]],Table2[[#This Row],[M3B_h]])</f>
        <v>71</v>
      </c>
      <c r="T2596" s="14">
        <f>SUM(Table2[[#This Row],[M4B]],Table2[[#This Row],[M4B_h]])</f>
        <v>71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597" s="17" t="s">
        <v>4382</v>
      </c>
      <c r="D2597" s="18">
        <v>17</v>
      </c>
      <c r="E2597" s="22" t="s">
        <v>890</v>
      </c>
      <c r="F2597" s="43">
        <f>IF(Table2[[#This Row],[M5B]]="",Table2[[#This Row],[M5B_h]],SUM(Table2[[#This Row],[M5B_h]],Table2[[#This Row],[M5B]]))</f>
        <v>16</v>
      </c>
      <c r="G2597" s="12">
        <v>16</v>
      </c>
      <c r="H2597" s="12">
        <f>IF(Table2[[#This Row],[M1A]]="","",Table2[[#This Row],[M1A]]-Table2[[#This Row],[AWAL]])</f>
        <v>-1</v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16</v>
      </c>
      <c r="R2597" s="14">
        <f>SUM(Table2[[#This Row],[M2B]],Table2[[#This Row],[M2B_h]])</f>
        <v>16</v>
      </c>
      <c r="S2597" s="14">
        <f>SUM(Table2[[#This Row],[M3B]],Table2[[#This Row],[M3B_h]])</f>
        <v>16</v>
      </c>
      <c r="T2597" s="14">
        <f>SUM(Table2[[#This Row],[M4B]],Table2[[#This Row],[M4B_h]])</f>
        <v>16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598" s="17" t="s">
        <v>2044</v>
      </c>
      <c r="D2598" s="18">
        <v>4</v>
      </c>
      <c r="E2598" s="22" t="s">
        <v>77</v>
      </c>
      <c r="F2598" s="43">
        <f>IF(Table2[[#This Row],[M5B]]="",Table2[[#This Row],[M5B_h]],SUM(Table2[[#This Row],[M5B_h]],Table2[[#This Row],[M5B]]))</f>
        <v>4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4</v>
      </c>
      <c r="R2598" s="14">
        <f>SUM(Table2[[#This Row],[M2B]],Table2[[#This Row],[M2B_h]])</f>
        <v>4</v>
      </c>
      <c r="S2598" s="14">
        <f>SUM(Table2[[#This Row],[M3B]],Table2[[#This Row],[M3B_h]])</f>
        <v>4</v>
      </c>
      <c r="T2598" s="14">
        <f>SUM(Table2[[#This Row],[M4B]],Table2[[#This Row],[M4B_h]])</f>
        <v>4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599" s="17" t="s">
        <v>2045</v>
      </c>
      <c r="D2599" s="18">
        <v>4</v>
      </c>
      <c r="E2599" s="22" t="s">
        <v>1433</v>
      </c>
      <c r="F2599" s="43">
        <f>IF(Table2[[#This Row],[M5B]]="",Table2[[#This Row],[M5B_h]],SUM(Table2[[#This Row],[M5B_h]],Table2[[#This Row],[M5B]]))</f>
        <v>4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4</v>
      </c>
      <c r="R2599" s="14">
        <f>SUM(Table2[[#This Row],[M2B]],Table2[[#This Row],[M2B_h]])</f>
        <v>4</v>
      </c>
      <c r="S2599" s="14">
        <f>SUM(Table2[[#This Row],[M3B]],Table2[[#This Row],[M3B_h]])</f>
        <v>4</v>
      </c>
      <c r="T2599" s="14">
        <f>SUM(Table2[[#This Row],[M4B]],Table2[[#This Row],[M4B_h]])</f>
        <v>4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00" s="17" t="s">
        <v>2046</v>
      </c>
      <c r="D2600" s="18">
        <v>1</v>
      </c>
      <c r="E2600" s="22" t="s">
        <v>911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01" s="17" t="s">
        <v>4412</v>
      </c>
      <c r="D2601" s="18">
        <v>2</v>
      </c>
      <c r="E2601" s="22" t="s">
        <v>2451</v>
      </c>
      <c r="F2601" s="43">
        <f>IF(Table2[[#This Row],[M5B]]="",Table2[[#This Row],[M5B_h]],SUM(Table2[[#This Row],[M5B_h]],Table2[[#This Row],[M5B]]))</f>
        <v>1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K2601" s="12">
        <v>1</v>
      </c>
      <c r="L2601" s="12">
        <f>IF(Table2[[#This Row],[M3A]]="","",SUM(Table2[[#This Row],[M3A]]-Table2[[#This Row],[M3B_h]]))</f>
        <v>-1</v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2</v>
      </c>
      <c r="R2601" s="14">
        <f>SUM(Table2[[#This Row],[M2B]],Table2[[#This Row],[M2B_h]])</f>
        <v>2</v>
      </c>
      <c r="S2601" s="14">
        <f>SUM(Table2[[#This Row],[M3B]],Table2[[#This Row],[M3B_h]])</f>
        <v>1</v>
      </c>
      <c r="T2601" s="14">
        <f>SUM(Table2[[#This Row],[M4B]],Table2[[#This Row],[M4B_h]])</f>
        <v>1</v>
      </c>
    </row>
    <row r="2602" spans="1:20">
      <c r="A2602" s="13">
        <f>IF(Table2[[#This Row],[TT]]=0,"",ROW())</f>
        <v>2602</v>
      </c>
      <c r="B2602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02" s="16" t="s">
        <v>4413</v>
      </c>
      <c r="D2602" s="18">
        <v>2</v>
      </c>
      <c r="E2602" s="47" t="s">
        <v>2451</v>
      </c>
      <c r="F2602" s="43">
        <f>IF(Table2[[#This Row],[M5B]]="",Table2[[#This Row],[M5B_h]],SUM(Table2[[#This Row],[M5B_h]],Table2[[#This Row],[M5B]]))</f>
        <v>2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2</v>
      </c>
      <c r="R2602" s="14">
        <f>SUM(Table2[[#This Row],[M2B]],Table2[[#This Row],[M2B_h]])</f>
        <v>2</v>
      </c>
      <c r="S2602" s="14">
        <f>SUM(Table2[[#This Row],[M3B]],Table2[[#This Row],[M3B_h]])</f>
        <v>2</v>
      </c>
      <c r="T2602" s="14">
        <f>SUM(Table2[[#This Row],[M4B]],Table2[[#This Row],[M4B_h]])</f>
        <v>2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03" s="16" t="s">
        <v>4414</v>
      </c>
      <c r="D2603" s="25">
        <v>0</v>
      </c>
      <c r="E2603" s="47" t="s">
        <v>2434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04" s="17" t="s">
        <v>2047</v>
      </c>
      <c r="D2604" s="18">
        <v>1</v>
      </c>
      <c r="E2604" s="22" t="s">
        <v>56</v>
      </c>
      <c r="F2604" s="43">
        <f>IF(Table2[[#This Row],[M5B]]="",Table2[[#This Row],[M5B_h]],SUM(Table2[[#This Row],[M5B_h]],Table2[[#This Row],[M5B]]))</f>
        <v>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</v>
      </c>
      <c r="R2604" s="14">
        <f>SUM(Table2[[#This Row],[M2B]],Table2[[#This Row],[M2B_h]])</f>
        <v>1</v>
      </c>
      <c r="S2604" s="14">
        <f>SUM(Table2[[#This Row],[M3B]],Table2[[#This Row],[M3B_h]])</f>
        <v>1</v>
      </c>
      <c r="T2604" s="14">
        <f>SUM(Table2[[#This Row],[M4B]],Table2[[#This Row],[M4B_h]])</f>
        <v>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05" s="17" t="s">
        <v>2048</v>
      </c>
      <c r="D2605" s="18">
        <v>2</v>
      </c>
      <c r="E2605" s="22" t="s">
        <v>48</v>
      </c>
      <c r="F2605" s="43">
        <f>IF(Table2[[#This Row],[M5B]]="",Table2[[#This Row],[M5B_h]],SUM(Table2[[#This Row],[M5B_h]],Table2[[#This Row],[M5B]]))</f>
        <v>2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2</v>
      </c>
      <c r="R2605" s="14">
        <f>SUM(Table2[[#This Row],[M2B]],Table2[[#This Row],[M2B_h]])</f>
        <v>2</v>
      </c>
      <c r="S2605" s="14">
        <f>SUM(Table2[[#This Row],[M3B]],Table2[[#This Row],[M3B_h]])</f>
        <v>2</v>
      </c>
      <c r="T2605" s="14">
        <f>SUM(Table2[[#This Row],[M4B]],Table2[[#This Row],[M4B_h]])</f>
        <v>2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06" s="17" t="s">
        <v>2049</v>
      </c>
      <c r="D2606" s="18">
        <v>4</v>
      </c>
      <c r="E2606" s="22" t="s">
        <v>915</v>
      </c>
      <c r="F2606" s="43">
        <f>IF(Table2[[#This Row],[M5B]]="",Table2[[#This Row],[M5B_h]],SUM(Table2[[#This Row],[M5B_h]],Table2[[#This Row],[M5B]]))</f>
        <v>4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4</v>
      </c>
      <c r="R2606" s="14">
        <f>SUM(Table2[[#This Row],[M2B]],Table2[[#This Row],[M2B_h]])</f>
        <v>4</v>
      </c>
      <c r="S2606" s="14">
        <f>SUM(Table2[[#This Row],[M3B]],Table2[[#This Row],[M3B_h]])</f>
        <v>4</v>
      </c>
      <c r="T2606" s="14">
        <f>SUM(Table2[[#This Row],[M4B]],Table2[[#This Row],[M4B_h]])</f>
        <v>4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07" s="17" t="s">
        <v>2050</v>
      </c>
      <c r="D2607" s="18">
        <v>7</v>
      </c>
      <c r="E2607" s="22" t="s">
        <v>56</v>
      </c>
      <c r="F2607" s="43">
        <f>IF(Table2[[#This Row],[M5B]]="",Table2[[#This Row],[M5B_h]],SUM(Table2[[#This Row],[M5B_h]],Table2[[#This Row],[M5B]]))</f>
        <v>7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7</v>
      </c>
      <c r="R2607" s="14">
        <f>SUM(Table2[[#This Row],[M2B]],Table2[[#This Row],[M2B_h]])</f>
        <v>7</v>
      </c>
      <c r="S2607" s="14">
        <f>SUM(Table2[[#This Row],[M3B]],Table2[[#This Row],[M3B_h]])</f>
        <v>7</v>
      </c>
      <c r="T2607" s="14">
        <f>SUM(Table2[[#This Row],[M4B]],Table2[[#This Row],[M4B_h]])</f>
        <v>7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08" s="17" t="s">
        <v>2051</v>
      </c>
      <c r="D2608" s="18">
        <v>3</v>
      </c>
      <c r="E2608" s="22" t="s">
        <v>915</v>
      </c>
      <c r="F2608" s="43">
        <f>IF(Table2[[#This Row],[M5B]]="",Table2[[#This Row],[M5B_h]],SUM(Table2[[#This Row],[M5B_h]],Table2[[#This Row],[M5B]]))</f>
        <v>3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3</v>
      </c>
      <c r="R2608" s="14">
        <f>SUM(Table2[[#This Row],[M2B]],Table2[[#This Row],[M2B_h]])</f>
        <v>3</v>
      </c>
      <c r="S2608" s="14">
        <f>SUM(Table2[[#This Row],[M3B]],Table2[[#This Row],[M3B_h]])</f>
        <v>3</v>
      </c>
      <c r="T2608" s="14">
        <f>SUM(Table2[[#This Row],[M4B]],Table2[[#This Row],[M4B_h]])</f>
        <v>3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09" s="17" t="s">
        <v>2052</v>
      </c>
      <c r="D2609" s="18">
        <v>6</v>
      </c>
      <c r="E2609" s="22" t="s">
        <v>340</v>
      </c>
      <c r="F2609" s="43">
        <f>IF(Table2[[#This Row],[M5B]]="",Table2[[#This Row],[M5B_h]],SUM(Table2[[#This Row],[M5B_h]],Table2[[#This Row],[M5B]]))</f>
        <v>6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6</v>
      </c>
      <c r="R2609" s="14">
        <f>SUM(Table2[[#This Row],[M2B]],Table2[[#This Row],[M2B_h]])</f>
        <v>6</v>
      </c>
      <c r="S2609" s="14">
        <f>SUM(Table2[[#This Row],[M3B]],Table2[[#This Row],[M3B_h]])</f>
        <v>6</v>
      </c>
      <c r="T2609" s="14">
        <f>SUM(Table2[[#This Row],[M4B]],Table2[[#This Row],[M4B_h]])</f>
        <v>6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10" s="17" t="s">
        <v>2053</v>
      </c>
      <c r="D2610" s="18">
        <v>9</v>
      </c>
      <c r="E2610" s="22" t="s">
        <v>56</v>
      </c>
      <c r="F2610" s="43">
        <f>IF(Table2[[#This Row],[M5B]]="",Table2[[#This Row],[M5B_h]],SUM(Table2[[#This Row],[M5B_h]],Table2[[#This Row],[M5B]]))</f>
        <v>9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9</v>
      </c>
      <c r="R2610" s="14">
        <f>SUM(Table2[[#This Row],[M2B]],Table2[[#This Row],[M2B_h]])</f>
        <v>9</v>
      </c>
      <c r="S2610" s="14">
        <f>SUM(Table2[[#This Row],[M3B]],Table2[[#This Row],[M3B_h]])</f>
        <v>9</v>
      </c>
      <c r="T2610" s="14">
        <f>SUM(Table2[[#This Row],[M4B]],Table2[[#This Row],[M4B_h]])</f>
        <v>9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11" s="17" t="s">
        <v>2054</v>
      </c>
      <c r="D2611" s="18">
        <v>1</v>
      </c>
      <c r="E2611" s="22" t="s">
        <v>173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12" s="17" t="s">
        <v>2055</v>
      </c>
      <c r="D2612" s="18">
        <v>1</v>
      </c>
      <c r="E2612" s="22" t="s">
        <v>794</v>
      </c>
      <c r="F2612" s="43">
        <f>IF(Table2[[#This Row],[M5B]]="",Table2[[#This Row],[M5B_h]],SUM(Table2[[#This Row],[M5B_h]],Table2[[#This Row],[M5B]]))</f>
        <v>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1</v>
      </c>
      <c r="R2612" s="14">
        <f>SUM(Table2[[#This Row],[M2B]],Table2[[#This Row],[M2B_h]])</f>
        <v>1</v>
      </c>
      <c r="S2612" s="14">
        <f>SUM(Table2[[#This Row],[M3B]],Table2[[#This Row],[M3B_h]])</f>
        <v>1</v>
      </c>
      <c r="T2612" s="14">
        <f>SUM(Table2[[#This Row],[M4B]],Table2[[#This Row],[M4B_h]])</f>
        <v>1</v>
      </c>
    </row>
    <row r="2613" spans="1:20">
      <c r="A2613" s="11">
        <f>IF(Table2[[#This Row],[TT]]=0,"",ROW())</f>
        <v>2613</v>
      </c>
      <c r="B2613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13" s="17" t="s">
        <v>2056</v>
      </c>
      <c r="D2613" s="18">
        <v>8</v>
      </c>
      <c r="E2613" s="22" t="s">
        <v>1308</v>
      </c>
      <c r="F2613" s="43">
        <f>IF(Table2[[#This Row],[M5B]]="",Table2[[#This Row],[M5B_h]],SUM(Table2[[#This Row],[M5B_h]],Table2[[#This Row],[M5B]]))</f>
        <v>8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8</v>
      </c>
      <c r="R2613" s="14">
        <f>SUM(Table2[[#This Row],[M2B]],Table2[[#This Row],[M2B_h]])</f>
        <v>8</v>
      </c>
      <c r="S2613" s="14">
        <f>SUM(Table2[[#This Row],[M3B]],Table2[[#This Row],[M3B_h]])</f>
        <v>8</v>
      </c>
      <c r="T2613" s="14">
        <f>SUM(Table2[[#This Row],[M4B]],Table2[[#This Row],[M4B_h]])</f>
        <v>8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14" s="17" t="s">
        <v>2057</v>
      </c>
      <c r="D2614" s="18">
        <v>8</v>
      </c>
      <c r="E2614" s="22" t="s">
        <v>56</v>
      </c>
      <c r="F2614" s="43">
        <f>IF(Table2[[#This Row],[M5B]]="",Table2[[#This Row],[M5B_h]],SUM(Table2[[#This Row],[M5B_h]],Table2[[#This Row],[M5B]]))</f>
        <v>8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8</v>
      </c>
      <c r="R2614" s="14">
        <f>SUM(Table2[[#This Row],[M2B]],Table2[[#This Row],[M2B_h]])</f>
        <v>8</v>
      </c>
      <c r="S2614" s="14">
        <f>SUM(Table2[[#This Row],[M3B]],Table2[[#This Row],[M3B_h]])</f>
        <v>8</v>
      </c>
      <c r="T2614" s="14">
        <f>SUM(Table2[[#This Row],[M4B]],Table2[[#This Row],[M4B_h]])</f>
        <v>8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15" s="17" t="s">
        <v>2058</v>
      </c>
      <c r="D2615" s="18">
        <v>6</v>
      </c>
      <c r="E2615" s="22" t="s">
        <v>190</v>
      </c>
      <c r="F2615" s="43">
        <f>IF(Table2[[#This Row],[M5B]]="",Table2[[#This Row],[M5B_h]],SUM(Table2[[#This Row],[M5B_h]],Table2[[#This Row],[M5B]]))</f>
        <v>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6</v>
      </c>
      <c r="R2615" s="14">
        <f>SUM(Table2[[#This Row],[M2B]],Table2[[#This Row],[M2B_h]])</f>
        <v>6</v>
      </c>
      <c r="S2615" s="14">
        <f>SUM(Table2[[#This Row],[M3B]],Table2[[#This Row],[M3B_h]])</f>
        <v>6</v>
      </c>
      <c r="T2615" s="14">
        <f>SUM(Table2[[#This Row],[M4B]],Table2[[#This Row],[M4B_h]])</f>
        <v>6</v>
      </c>
    </row>
    <row r="2616" spans="1:20">
      <c r="A2616" s="13">
        <f>IF(Table2[[#This Row],[TT]]=0,"",ROW())</f>
        <v>2616</v>
      </c>
      <c r="B2616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16" s="17" t="s">
        <v>2059</v>
      </c>
      <c r="D2616" s="18">
        <v>15</v>
      </c>
      <c r="E2616" s="22" t="s">
        <v>428</v>
      </c>
      <c r="F2616" s="43">
        <f>IF(Table2[[#This Row],[M5B]]="",Table2[[#This Row],[M5B_h]],SUM(Table2[[#This Row],[M5B_h]],Table2[[#This Row],[M5B]]))</f>
        <v>15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K2616" s="14"/>
      <c r="L2616" s="14" t="str">
        <f>IF(Table2[[#This Row],[M3A]]="","",SUM(Table2[[#This Row],[M3A]]-Table2[[#This Row],[M3B_h]]))</f>
        <v/>
      </c>
      <c r="M2616" s="14"/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15</v>
      </c>
      <c r="R2616" s="14">
        <f>SUM(Table2[[#This Row],[M2B]],Table2[[#This Row],[M2B_h]])</f>
        <v>15</v>
      </c>
      <c r="S2616" s="14">
        <f>SUM(Table2[[#This Row],[M3B]],Table2[[#This Row],[M3B_h]])</f>
        <v>15</v>
      </c>
      <c r="T2616" s="14">
        <f>SUM(Table2[[#This Row],[M4B]],Table2[[#This Row],[M4B_h]])</f>
        <v>15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17" s="17" t="s">
        <v>2416</v>
      </c>
      <c r="D2617" s="18">
        <v>0</v>
      </c>
      <c r="E2617" s="22">
        <v>1800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>
        <f>IF(Table2[[#This Row],[TT]]=0,"",ROW())</f>
        <v>2618</v>
      </c>
      <c r="B2618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18" s="17" t="s">
        <v>2060</v>
      </c>
      <c r="D2618" s="18">
        <v>9</v>
      </c>
      <c r="E2618" s="22">
        <v>1600</v>
      </c>
      <c r="F2618" s="43">
        <f>IF(Table2[[#This Row],[M5B]]="",Table2[[#This Row],[M5B_h]],SUM(Table2[[#This Row],[M5B_h]],Table2[[#This Row],[M5B]]))</f>
        <v>9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9</v>
      </c>
      <c r="R2618" s="14">
        <f>SUM(Table2[[#This Row],[M2B]],Table2[[#This Row],[M2B_h]])</f>
        <v>9</v>
      </c>
      <c r="S2618" s="14">
        <f>SUM(Table2[[#This Row],[M3B]],Table2[[#This Row],[M3B_h]])</f>
        <v>9</v>
      </c>
      <c r="T2618" s="14">
        <f>SUM(Table2[[#This Row],[M4B]],Table2[[#This Row],[M4B_h]])</f>
        <v>9</v>
      </c>
    </row>
    <row r="2619" spans="1:20">
      <c r="A2619" s="11">
        <f>IF(Table2[[#This Row],[TT]]=0,"",ROW())</f>
        <v>2619</v>
      </c>
      <c r="B2619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19" s="17" t="s">
        <v>2061</v>
      </c>
      <c r="D2619" s="18">
        <v>1</v>
      </c>
      <c r="E2619" s="22" t="s">
        <v>198</v>
      </c>
      <c r="F2619" s="43">
        <f>IF(Table2[[#This Row],[M5B]]="",Table2[[#This Row],[M5B_h]],SUM(Table2[[#This Row],[M5B_h]],Table2[[#This Row],[M5B]]))</f>
        <v>1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1</v>
      </c>
      <c r="R2619" s="14">
        <f>SUM(Table2[[#This Row],[M2B]],Table2[[#This Row],[M2B_h]])</f>
        <v>1</v>
      </c>
      <c r="S2619" s="14">
        <f>SUM(Table2[[#This Row],[M3B]],Table2[[#This Row],[M3B_h]])</f>
        <v>1</v>
      </c>
      <c r="T2619" s="14">
        <f>SUM(Table2[[#This Row],[M4B]],Table2[[#This Row],[M4B_h]])</f>
        <v>1</v>
      </c>
    </row>
    <row r="2620" spans="1:20">
      <c r="A2620" s="13" t="str">
        <f>IF(Table2[[#This Row],[TT]]=0,"",ROW())</f>
        <v/>
      </c>
      <c r="B2620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20" s="17" t="s">
        <v>4323</v>
      </c>
      <c r="D2620" s="18">
        <v>1</v>
      </c>
      <c r="E2620" s="22">
        <v>600</v>
      </c>
      <c r="F2620" s="43">
        <f>IF(Table2[[#This Row],[M5B]]="",Table2[[#This Row],[M5B_h]],SUM(Table2[[#This Row],[M5B_h]],Table2[[#This Row],[M5B]]))</f>
        <v>0</v>
      </c>
      <c r="H2620" s="14" t="str">
        <f>IF(Table2[[#This Row],[M1A]]="","",Table2[[#This Row],[M1A]]-Table2[[#This Row],[AWAL]])</f>
        <v/>
      </c>
      <c r="I2620" s="12">
        <v>0</v>
      </c>
      <c r="J2620" s="14">
        <f>IF(Table2[[#This Row],[M2A]]="","",SUM(Table2[[#This Row],[M2A]]-Table2[[#This Row],[M2B_h]]))</f>
        <v>-1</v>
      </c>
      <c r="K2620" s="14"/>
      <c r="L2620" s="14" t="str">
        <f>IF(Table2[[#This Row],[M3A]]="","",SUM(Table2[[#This Row],[M3A]]-Table2[[#This Row],[M3B_h]]))</f>
        <v/>
      </c>
      <c r="M2620" s="14"/>
      <c r="N2620" s="14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1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21" s="21" t="s">
        <v>2062</v>
      </c>
      <c r="D2621" s="22">
        <v>30</v>
      </c>
      <c r="E2621" s="22" t="s">
        <v>36</v>
      </c>
      <c r="F2621" s="43">
        <f>IF(Table2[[#This Row],[M5B]]="",Table2[[#This Row],[M5B_h]],SUM(Table2[[#This Row],[M5B_h]],Table2[[#This Row],[M5B]]))</f>
        <v>29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K2621" s="12">
        <v>29</v>
      </c>
      <c r="L2621" s="12">
        <f>IF(Table2[[#This Row],[M3A]]="","",SUM(Table2[[#This Row],[M3A]]-Table2[[#This Row],[M3B_h]]))</f>
        <v>-1</v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30</v>
      </c>
      <c r="R2621" s="14">
        <f>SUM(Table2[[#This Row],[M2B]],Table2[[#This Row],[M2B_h]])</f>
        <v>30</v>
      </c>
      <c r="S2621" s="14">
        <f>SUM(Table2[[#This Row],[M3B]],Table2[[#This Row],[M3B_h]])</f>
        <v>29</v>
      </c>
      <c r="T2621" s="14">
        <f>SUM(Table2[[#This Row],[M4B]],Table2[[#This Row],[M4B_h]])</f>
        <v>29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22" s="16" t="s">
        <v>3028</v>
      </c>
      <c r="D2622" s="18">
        <v>0</v>
      </c>
      <c r="E2622" s="47" t="s">
        <v>3029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23" s="21" t="s">
        <v>3269</v>
      </c>
      <c r="D2623" s="22">
        <v>2</v>
      </c>
      <c r="E2623" s="22" t="s">
        <v>3029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K2623" s="12">
        <v>0</v>
      </c>
      <c r="L2623" s="12">
        <f>IF(Table2[[#This Row],[M3A]]="","",SUM(Table2[[#This Row],[M3A]]-Table2[[#This Row],[M3B_h]]))</f>
        <v>-2</v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2</v>
      </c>
      <c r="R2623" s="14">
        <f>SUM(Table2[[#This Row],[M2B]],Table2[[#This Row],[M2B_h]])</f>
        <v>2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3" t="str">
        <f>IF(Table2[[#This Row],[TT]]=0,"",ROW())</f>
        <v/>
      </c>
      <c r="B2624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24" s="16" t="s">
        <v>4690</v>
      </c>
      <c r="D2624" s="25">
        <v>0</v>
      </c>
      <c r="E2624" s="47">
        <v>108</v>
      </c>
      <c r="F2624" s="43">
        <f>IF(Table2[[#This Row],[M5B]]="",Table2[[#This Row],[M5B_h]],SUM(Table2[[#This Row],[M5B_h]],Table2[[#This Row],[M5B]]))</f>
        <v>0</v>
      </c>
      <c r="H2624" s="14" t="str">
        <f>IF(Table2[[#This Row],[M1A]]="","",Table2[[#This Row],[M1A]]-Table2[[#This Row],[AWAL]])</f>
        <v/>
      </c>
      <c r="J2624" s="14" t="str">
        <f>IF(Table2[[#This Row],[M2A]]="","",SUM(Table2[[#This Row],[M2A]]-Table2[[#This Row],[M2B_h]]))</f>
        <v/>
      </c>
      <c r="L2624" s="14" t="str">
        <f>IF(Table2[[#This Row],[M3A]]="","",SUM(Table2[[#This Row],[M3A]]-Table2[[#This Row],[M3B_h]]))</f>
        <v/>
      </c>
      <c r="N2624" s="14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>
        <f>IF(Table2[[#This Row],[TT]]=0,"",ROW())</f>
        <v>2625</v>
      </c>
      <c r="B2625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25" s="16" t="s">
        <v>4692</v>
      </c>
      <c r="D2625" s="18">
        <v>2</v>
      </c>
      <c r="E2625" s="47" t="s">
        <v>153</v>
      </c>
      <c r="F2625" s="43">
        <f>IF(Table2[[#This Row],[M5B]]="",Table2[[#This Row],[M5B_h]],SUM(Table2[[#This Row],[M5B_h]],Table2[[#This Row],[M5B]]))</f>
        <v>2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2</v>
      </c>
      <c r="R2625" s="14">
        <f>SUM(Table2[[#This Row],[M2B]],Table2[[#This Row],[M2B_h]])</f>
        <v>2</v>
      </c>
      <c r="S2625" s="14">
        <f>SUM(Table2[[#This Row],[M3B]],Table2[[#This Row],[M3B_h]])</f>
        <v>2</v>
      </c>
      <c r="T2625" s="14">
        <f>SUM(Table2[[#This Row],[M4B]],Table2[[#This Row],[M4B_h]])</f>
        <v>2</v>
      </c>
    </row>
    <row r="2626" spans="1:20">
      <c r="A2626" s="13">
        <f>IF(Table2[[#This Row],[TT]]=0,"",ROW())</f>
        <v>2626</v>
      </c>
      <c r="B2626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26" s="16" t="s">
        <v>4691</v>
      </c>
      <c r="D2626" s="18">
        <v>0</v>
      </c>
      <c r="E2626" s="47">
        <v>300</v>
      </c>
      <c r="F2626" s="43">
        <f>IF(Table2[[#This Row],[M5B]]="",Table2[[#This Row],[M5B_h]],SUM(Table2[[#This Row],[M5B_h]],Table2[[#This Row],[M5B]]))</f>
        <v>2</v>
      </c>
      <c r="H2626" s="14" t="str">
        <f>IF(Table2[[#This Row],[M1A]]="","",Table2[[#This Row],[M1A]]-Table2[[#This Row],[AWAL]])</f>
        <v/>
      </c>
      <c r="I2626" s="12">
        <v>2</v>
      </c>
      <c r="J2626" s="14">
        <f>IF(Table2[[#This Row],[M2A]]="","",SUM(Table2[[#This Row],[M2A]]-Table2[[#This Row],[M2B_h]]))</f>
        <v>2</v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2</v>
      </c>
      <c r="S2626" s="14">
        <f>SUM(Table2[[#This Row],[M3B]],Table2[[#This Row],[M3B_h]])</f>
        <v>2</v>
      </c>
      <c r="T2626" s="14">
        <f>SUM(Table2[[#This Row],[M4B]],Table2[[#This Row],[M4B_h]])</f>
        <v>2</v>
      </c>
    </row>
    <row r="2627" spans="1:20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27" s="21" t="s">
        <v>2063</v>
      </c>
      <c r="D2627" s="22">
        <v>1</v>
      </c>
      <c r="E2627" s="22">
        <v>100</v>
      </c>
      <c r="F2627" s="43">
        <f>IF(Table2[[#This Row],[M5B]]="",Table2[[#This Row],[M5B_h]],SUM(Table2[[#This Row],[M5B_h]],Table2[[#This Row],[M5B]]))</f>
        <v>1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1</v>
      </c>
      <c r="R2627" s="14">
        <f>SUM(Table2[[#This Row],[M2B]],Table2[[#This Row],[M2B_h]])</f>
        <v>1</v>
      </c>
      <c r="S2627" s="14">
        <f>SUM(Table2[[#This Row],[M3B]],Table2[[#This Row],[M3B_h]])</f>
        <v>1</v>
      </c>
      <c r="T2627" s="14">
        <f>SUM(Table2[[#This Row],[M4B]],Table2[[#This Row],[M4B_h]])</f>
        <v>1</v>
      </c>
    </row>
    <row r="2628" spans="1:20">
      <c r="A2628" s="11">
        <f>IF(Table2[[#This Row],[TT]]=0,"",ROW())</f>
        <v>2628</v>
      </c>
      <c r="B262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28" s="21" t="s">
        <v>2064</v>
      </c>
      <c r="D2628" s="22">
        <v>1</v>
      </c>
      <c r="E2628" s="22" t="s">
        <v>135</v>
      </c>
      <c r="F2628" s="43">
        <f>IF(Table2[[#This Row],[M5B]]="",Table2[[#This Row],[M5B_h]],SUM(Table2[[#This Row],[M5B_h]],Table2[[#This Row],[M5B]]))</f>
        <v>1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1</v>
      </c>
      <c r="R2628" s="14">
        <f>SUM(Table2[[#This Row],[M2B]],Table2[[#This Row],[M2B_h]])</f>
        <v>1</v>
      </c>
      <c r="S2628" s="14">
        <f>SUM(Table2[[#This Row],[M3B]],Table2[[#This Row],[M3B_h]])</f>
        <v>1</v>
      </c>
      <c r="T2628" s="14">
        <f>SUM(Table2[[#This Row],[M4B]],Table2[[#This Row],[M4B_h]])</f>
        <v>1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29" s="17" t="s">
        <v>2065</v>
      </c>
      <c r="D2629" s="18">
        <v>2</v>
      </c>
      <c r="E2629" s="22" t="s">
        <v>2066</v>
      </c>
      <c r="F2629" s="43">
        <f>IF(Table2[[#This Row],[M5B]]="",Table2[[#This Row],[M5B_h]],SUM(Table2[[#This Row],[M5B_h]],Table2[[#This Row],[M5B]]))</f>
        <v>2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2</v>
      </c>
      <c r="R2629" s="14">
        <f>SUM(Table2[[#This Row],[M2B]],Table2[[#This Row],[M2B_h]])</f>
        <v>2</v>
      </c>
      <c r="S2629" s="14">
        <f>SUM(Table2[[#This Row],[M3B]],Table2[[#This Row],[M3B_h]])</f>
        <v>2</v>
      </c>
      <c r="T2629" s="14">
        <f>SUM(Table2[[#This Row],[M4B]],Table2[[#This Row],[M4B_h]])</f>
        <v>2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30" s="17" t="s">
        <v>2067</v>
      </c>
      <c r="D2630" s="18">
        <v>1</v>
      </c>
      <c r="E2630" s="22" t="s">
        <v>387</v>
      </c>
      <c r="F2630" s="43">
        <f>IF(Table2[[#This Row],[M5B]]="",Table2[[#This Row],[M5B_h]],SUM(Table2[[#This Row],[M5B_h]],Table2[[#This Row],[M5B]]))</f>
        <v>1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</v>
      </c>
      <c r="R2630" s="14">
        <f>SUM(Table2[[#This Row],[M2B]],Table2[[#This Row],[M2B_h]])</f>
        <v>1</v>
      </c>
      <c r="S2630" s="14">
        <f>SUM(Table2[[#This Row],[M3B]],Table2[[#This Row],[M3B_h]])</f>
        <v>1</v>
      </c>
      <c r="T2630" s="14">
        <f>SUM(Table2[[#This Row],[M4B]],Table2[[#This Row],[M4B_h]])</f>
        <v>1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31" s="17" t="s">
        <v>2068</v>
      </c>
      <c r="D2631" s="18">
        <v>4</v>
      </c>
      <c r="E2631" s="22" t="s">
        <v>54</v>
      </c>
      <c r="F2631" s="43">
        <f>IF(Table2[[#This Row],[M5B]]="",Table2[[#This Row],[M5B_h]],SUM(Table2[[#This Row],[M5B_h]],Table2[[#This Row],[M5B]]))</f>
        <v>4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4</v>
      </c>
      <c r="R2631" s="14">
        <f>SUM(Table2[[#This Row],[M2B]],Table2[[#This Row],[M2B_h]])</f>
        <v>4</v>
      </c>
      <c r="S2631" s="14">
        <f>SUM(Table2[[#This Row],[M3B]],Table2[[#This Row],[M3B_h]])</f>
        <v>4</v>
      </c>
      <c r="T2631" s="14">
        <f>SUM(Table2[[#This Row],[M4B]],Table2[[#This Row],[M4B_h]])</f>
        <v>4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32" s="17" t="s">
        <v>2069</v>
      </c>
      <c r="D2632" s="18">
        <v>4</v>
      </c>
      <c r="E2632" s="22">
        <v>480</v>
      </c>
      <c r="F2632" s="43">
        <f>IF(Table2[[#This Row],[M5B]]="",Table2[[#This Row],[M5B_h]],SUM(Table2[[#This Row],[M5B_h]],Table2[[#This Row],[M5B]]))</f>
        <v>4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4</v>
      </c>
      <c r="R2632" s="14">
        <f>SUM(Table2[[#This Row],[M2B]],Table2[[#This Row],[M2B_h]])</f>
        <v>4</v>
      </c>
      <c r="S2632" s="14">
        <f>SUM(Table2[[#This Row],[M3B]],Table2[[#This Row],[M3B_h]])</f>
        <v>4</v>
      </c>
      <c r="T2632" s="14">
        <f>SUM(Table2[[#This Row],[M4B]],Table2[[#This Row],[M4B_h]])</f>
        <v>4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33" s="21" t="s">
        <v>2070</v>
      </c>
      <c r="D2633" s="22">
        <v>1</v>
      </c>
      <c r="E2633" s="22" t="s">
        <v>2071</v>
      </c>
      <c r="F2633" s="43">
        <f>IF(Table2[[#This Row],[M5B]]="",Table2[[#This Row],[M5B_h]],SUM(Table2[[#This Row],[M5B_h]],Table2[[#This Row],[M5B]]))</f>
        <v>1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</v>
      </c>
      <c r="R2633" s="14">
        <f>SUM(Table2[[#This Row],[M2B]],Table2[[#This Row],[M2B_h]])</f>
        <v>1</v>
      </c>
      <c r="S2633" s="14">
        <f>SUM(Table2[[#This Row],[M3B]],Table2[[#This Row],[M3B_h]])</f>
        <v>1</v>
      </c>
      <c r="T2633" s="14">
        <f>SUM(Table2[[#This Row],[M4B]],Table2[[#This Row],[M4B_h]])</f>
        <v>1</v>
      </c>
    </row>
    <row r="2634" spans="1:20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34" s="17" t="s">
        <v>2072</v>
      </c>
      <c r="D2634" s="18">
        <v>1</v>
      </c>
      <c r="E2634" s="22">
        <v>2400</v>
      </c>
      <c r="F2634" s="43">
        <f>IF(Table2[[#This Row],[M5B]]="",Table2[[#This Row],[M5B_h]],SUM(Table2[[#This Row],[M5B_h]],Table2[[#This Row],[M5B]]))</f>
        <v>1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</v>
      </c>
      <c r="R2634" s="14">
        <f>SUM(Table2[[#This Row],[M2B]],Table2[[#This Row],[M2B_h]])</f>
        <v>1</v>
      </c>
      <c r="S2634" s="14">
        <f>SUM(Table2[[#This Row],[M3B]],Table2[[#This Row],[M3B_h]])</f>
        <v>1</v>
      </c>
      <c r="T2634" s="14">
        <f>SUM(Table2[[#This Row],[M4B]],Table2[[#This Row],[M4B_h]])</f>
        <v>1</v>
      </c>
    </row>
    <row r="2635" spans="1:20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35" s="17" t="s">
        <v>2073</v>
      </c>
      <c r="D2635" s="18">
        <v>1</v>
      </c>
      <c r="E2635" s="22" t="s">
        <v>135</v>
      </c>
      <c r="F2635" s="43">
        <f>IF(Table2[[#This Row],[M5B]]="",Table2[[#This Row],[M5B_h]],SUM(Table2[[#This Row],[M5B_h]],Table2[[#This Row],[M5B]]))</f>
        <v>1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1</v>
      </c>
      <c r="R2635" s="14">
        <f>SUM(Table2[[#This Row],[M2B]],Table2[[#This Row],[M2B_h]])</f>
        <v>1</v>
      </c>
      <c r="S2635" s="14">
        <f>SUM(Table2[[#This Row],[M3B]],Table2[[#This Row],[M3B_h]])</f>
        <v>1</v>
      </c>
      <c r="T2635" s="14">
        <f>SUM(Table2[[#This Row],[M4B]],Table2[[#This Row],[M4B_h]])</f>
        <v>1</v>
      </c>
    </row>
    <row r="2636" spans="1:20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36" s="17" t="s">
        <v>2074</v>
      </c>
      <c r="D2636" s="18">
        <v>4</v>
      </c>
      <c r="E2636" s="22">
        <v>800</v>
      </c>
      <c r="F2636" s="43">
        <f>IF(Table2[[#This Row],[M5B]]="",Table2[[#This Row],[M5B_h]],SUM(Table2[[#This Row],[M5B_h]],Table2[[#This Row],[M5B]]))</f>
        <v>4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4</v>
      </c>
      <c r="R2636" s="14">
        <f>SUM(Table2[[#This Row],[M2B]],Table2[[#This Row],[M2B_h]])</f>
        <v>4</v>
      </c>
      <c r="S2636" s="14">
        <f>SUM(Table2[[#This Row],[M3B]],Table2[[#This Row],[M3B_h]])</f>
        <v>4</v>
      </c>
      <c r="T2636" s="14">
        <f>SUM(Table2[[#This Row],[M4B]],Table2[[#This Row],[M4B_h]])</f>
        <v>4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37" s="17" t="s">
        <v>2075</v>
      </c>
      <c r="D2637" s="18">
        <v>4</v>
      </c>
      <c r="E2637" s="22">
        <v>800</v>
      </c>
      <c r="F2637" s="43">
        <f>IF(Table2[[#This Row],[M5B]]="",Table2[[#This Row],[M5B_h]],SUM(Table2[[#This Row],[M5B_h]],Table2[[#This Row],[M5B]]))</f>
        <v>4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4</v>
      </c>
      <c r="R2637" s="14">
        <f>SUM(Table2[[#This Row],[M2B]],Table2[[#This Row],[M2B_h]])</f>
        <v>4</v>
      </c>
      <c r="S2637" s="14">
        <f>SUM(Table2[[#This Row],[M3B]],Table2[[#This Row],[M3B_h]])</f>
        <v>4</v>
      </c>
      <c r="T2637" s="14">
        <f>SUM(Table2[[#This Row],[M4B]],Table2[[#This Row],[M4B_h]])</f>
        <v>4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38" s="17" t="s">
        <v>2076</v>
      </c>
      <c r="D2638" s="18">
        <v>6</v>
      </c>
      <c r="E2638" s="22" t="s">
        <v>2077</v>
      </c>
      <c r="F2638" s="43">
        <f>IF(Table2[[#This Row],[M5B]]="",Table2[[#This Row],[M5B_h]],SUM(Table2[[#This Row],[M5B_h]],Table2[[#This Row],[M5B]]))</f>
        <v>6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6</v>
      </c>
      <c r="R2638" s="14">
        <f>SUM(Table2[[#This Row],[M2B]],Table2[[#This Row],[M2B_h]])</f>
        <v>6</v>
      </c>
      <c r="S2638" s="14">
        <f>SUM(Table2[[#This Row],[M3B]],Table2[[#This Row],[M3B_h]])</f>
        <v>6</v>
      </c>
      <c r="T2638" s="14">
        <f>SUM(Table2[[#This Row],[M4B]],Table2[[#This Row],[M4B_h]])</f>
        <v>6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39" s="17" t="s">
        <v>2078</v>
      </c>
      <c r="D2639" s="18">
        <v>1</v>
      </c>
      <c r="E2639" s="22" t="s">
        <v>93</v>
      </c>
      <c r="F2639" s="43">
        <f>IF(Table2[[#This Row],[M5B]]="",Table2[[#This Row],[M5B_h]],SUM(Table2[[#This Row],[M5B_h]],Table2[[#This Row],[M5B]]))</f>
        <v>1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1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40" s="17" t="s">
        <v>2079</v>
      </c>
      <c r="D2640" s="18">
        <v>3</v>
      </c>
      <c r="E2640" s="22" t="s">
        <v>181</v>
      </c>
      <c r="F2640" s="43">
        <f>IF(Table2[[#This Row],[M5B]]="",Table2[[#This Row],[M5B_h]],SUM(Table2[[#This Row],[M5B_h]],Table2[[#This Row],[M5B]]))</f>
        <v>3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3</v>
      </c>
      <c r="R2640" s="14">
        <f>SUM(Table2[[#This Row],[M2B]],Table2[[#This Row],[M2B_h]])</f>
        <v>3</v>
      </c>
      <c r="S2640" s="14">
        <f>SUM(Table2[[#This Row],[M3B]],Table2[[#This Row],[M3B_h]])</f>
        <v>3</v>
      </c>
      <c r="T2640" s="14">
        <f>SUM(Table2[[#This Row],[M4B]],Table2[[#This Row],[M4B_h]])</f>
        <v>3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41" s="17" t="s">
        <v>2080</v>
      </c>
      <c r="D2641" s="18">
        <v>3</v>
      </c>
      <c r="E2641" s="22" t="s">
        <v>50</v>
      </c>
      <c r="F2641" s="43">
        <f>IF(Table2[[#This Row],[M5B]]="",Table2[[#This Row],[M5B_h]],SUM(Table2[[#This Row],[M5B_h]],Table2[[#This Row],[M5B]]))</f>
        <v>3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3</v>
      </c>
      <c r="R2641" s="14">
        <f>SUM(Table2[[#This Row],[M2B]],Table2[[#This Row],[M2B_h]])</f>
        <v>3</v>
      </c>
      <c r="S2641" s="14">
        <f>SUM(Table2[[#This Row],[M3B]],Table2[[#This Row],[M3B_h]])</f>
        <v>3</v>
      </c>
      <c r="T2641" s="14">
        <f>SUM(Table2[[#This Row],[M4B]],Table2[[#This Row],[M4B_h]])</f>
        <v>3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42" s="17" t="s">
        <v>2081</v>
      </c>
      <c r="D2642" s="18">
        <v>3</v>
      </c>
      <c r="E2642" s="22" t="s">
        <v>93</v>
      </c>
      <c r="F2642" s="43">
        <f>IF(Table2[[#This Row],[M5B]]="",Table2[[#This Row],[M5B_h]],SUM(Table2[[#This Row],[M5B_h]],Table2[[#This Row],[M5B]]))</f>
        <v>3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3</v>
      </c>
      <c r="R2642" s="14">
        <f>SUM(Table2[[#This Row],[M2B]],Table2[[#This Row],[M2B_h]])</f>
        <v>3</v>
      </c>
      <c r="S2642" s="14">
        <f>SUM(Table2[[#This Row],[M3B]],Table2[[#This Row],[M3B_h]])</f>
        <v>3</v>
      </c>
      <c r="T2642" s="14">
        <f>SUM(Table2[[#This Row],[M4B]],Table2[[#This Row],[M4B_h]])</f>
        <v>3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43" s="17" t="s">
        <v>2082</v>
      </c>
      <c r="D2643" s="18">
        <v>1</v>
      </c>
      <c r="E2643" s="22" t="s">
        <v>238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1">
        <f>IF(Table2[[#This Row],[TT]]=0,"",ROW())</f>
        <v>2644</v>
      </c>
      <c r="B264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44" s="17" t="s">
        <v>2083</v>
      </c>
      <c r="D2644" s="18">
        <v>11</v>
      </c>
      <c r="E2644" s="22" t="s">
        <v>2084</v>
      </c>
      <c r="F2644" s="43">
        <f>IF(Table2[[#This Row],[M5B]]="",Table2[[#This Row],[M5B_h]],SUM(Table2[[#This Row],[M5B_h]],Table2[[#This Row],[M5B]]))</f>
        <v>11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11</v>
      </c>
      <c r="R2644" s="14">
        <f>SUM(Table2[[#This Row],[M2B]],Table2[[#This Row],[M2B_h]])</f>
        <v>11</v>
      </c>
      <c r="S2644" s="14">
        <f>SUM(Table2[[#This Row],[M3B]],Table2[[#This Row],[M3B_h]])</f>
        <v>11</v>
      </c>
      <c r="T2644" s="14">
        <f>SUM(Table2[[#This Row],[M4B]],Table2[[#This Row],[M4B_h]])</f>
        <v>11</v>
      </c>
    </row>
    <row r="2645" spans="1:20">
      <c r="A2645" s="11">
        <f>IF(Table2[[#This Row],[TT]]=0,"",ROW())</f>
        <v>2645</v>
      </c>
      <c r="B264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45" s="17" t="s">
        <v>2085</v>
      </c>
      <c r="D2645" s="18">
        <v>11</v>
      </c>
      <c r="E2645" s="22" t="s">
        <v>2084</v>
      </c>
      <c r="F2645" s="43">
        <f>IF(Table2[[#This Row],[M5B]]="",Table2[[#This Row],[M5B_h]],SUM(Table2[[#This Row],[M5B_h]],Table2[[#This Row],[M5B]]))</f>
        <v>11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11</v>
      </c>
      <c r="R2645" s="14">
        <f>SUM(Table2[[#This Row],[M2B]],Table2[[#This Row],[M2B_h]])</f>
        <v>11</v>
      </c>
      <c r="S2645" s="14">
        <f>SUM(Table2[[#This Row],[M3B]],Table2[[#This Row],[M3B_h]])</f>
        <v>11</v>
      </c>
      <c r="T2645" s="14">
        <f>SUM(Table2[[#This Row],[M4B]],Table2[[#This Row],[M4B_h]])</f>
        <v>11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46" s="17" t="s">
        <v>2086</v>
      </c>
      <c r="D2646" s="18">
        <v>9</v>
      </c>
      <c r="E2646" s="22" t="s">
        <v>2084</v>
      </c>
      <c r="F2646" s="43">
        <f>IF(Table2[[#This Row],[M5B]]="",Table2[[#This Row],[M5B_h]],SUM(Table2[[#This Row],[M5B_h]],Table2[[#This Row],[M5B]]))</f>
        <v>9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9</v>
      </c>
      <c r="R2646" s="14">
        <f>SUM(Table2[[#This Row],[M2B]],Table2[[#This Row],[M2B_h]])</f>
        <v>9</v>
      </c>
      <c r="S2646" s="14">
        <f>SUM(Table2[[#This Row],[M3B]],Table2[[#This Row],[M3B_h]])</f>
        <v>9</v>
      </c>
      <c r="T2646" s="14">
        <f>SUM(Table2[[#This Row],[M4B]],Table2[[#This Row],[M4B_h]])</f>
        <v>9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47" s="17" t="s">
        <v>2087</v>
      </c>
      <c r="D2647" s="18">
        <v>5</v>
      </c>
      <c r="E2647" s="22" t="s">
        <v>497</v>
      </c>
      <c r="F2647" s="43">
        <f>IF(Table2[[#This Row],[M5B]]="",Table2[[#This Row],[M5B_h]],SUM(Table2[[#This Row],[M5B_h]],Table2[[#This Row],[M5B]]))</f>
        <v>5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5</v>
      </c>
      <c r="R2647" s="14">
        <f>SUM(Table2[[#This Row],[M2B]],Table2[[#This Row],[M2B_h]])</f>
        <v>5</v>
      </c>
      <c r="S2647" s="14">
        <f>SUM(Table2[[#This Row],[M3B]],Table2[[#This Row],[M3B_h]])</f>
        <v>5</v>
      </c>
      <c r="T2647" s="14">
        <f>SUM(Table2[[#This Row],[M4B]],Table2[[#This Row],[M4B_h]])</f>
        <v>5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48" s="17" t="s">
        <v>2088</v>
      </c>
      <c r="D2648" s="18">
        <v>7</v>
      </c>
      <c r="E2648" s="22" t="s">
        <v>497</v>
      </c>
      <c r="F2648" s="43">
        <f>IF(Table2[[#This Row],[M5B]]="",Table2[[#This Row],[M5B_h]],SUM(Table2[[#This Row],[M5B_h]],Table2[[#This Row],[M5B]]))</f>
        <v>7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7</v>
      </c>
      <c r="R2648" s="14">
        <f>SUM(Table2[[#This Row],[M2B]],Table2[[#This Row],[M2B_h]])</f>
        <v>7</v>
      </c>
      <c r="S2648" s="14">
        <f>SUM(Table2[[#This Row],[M3B]],Table2[[#This Row],[M3B_h]])</f>
        <v>7</v>
      </c>
      <c r="T2648" s="14">
        <f>SUM(Table2[[#This Row],[M4B]],Table2[[#This Row],[M4B_h]])</f>
        <v>7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49" s="17" t="s">
        <v>2089</v>
      </c>
      <c r="D2649" s="18">
        <v>9</v>
      </c>
      <c r="E2649" s="22" t="s">
        <v>50</v>
      </c>
      <c r="F2649" s="43">
        <f>IF(Table2[[#This Row],[M5B]]="",Table2[[#This Row],[M5B_h]],SUM(Table2[[#This Row],[M5B_h]],Table2[[#This Row],[M5B]]))</f>
        <v>9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9</v>
      </c>
      <c r="R2649" s="14">
        <f>SUM(Table2[[#This Row],[M2B]],Table2[[#This Row],[M2B_h]])</f>
        <v>9</v>
      </c>
      <c r="S2649" s="14">
        <f>SUM(Table2[[#This Row],[M3B]],Table2[[#This Row],[M3B_h]])</f>
        <v>9</v>
      </c>
      <c r="T2649" s="14">
        <f>SUM(Table2[[#This Row],[M4B]],Table2[[#This Row],[M4B_h]])</f>
        <v>9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50" s="17" t="s">
        <v>2090</v>
      </c>
      <c r="D2650" s="18">
        <v>10</v>
      </c>
      <c r="E2650" s="22" t="s">
        <v>497</v>
      </c>
      <c r="F2650" s="43">
        <f>IF(Table2[[#This Row],[M5B]]="",Table2[[#This Row],[M5B_h]],SUM(Table2[[#This Row],[M5B_h]],Table2[[#This Row],[M5B]]))</f>
        <v>10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10</v>
      </c>
      <c r="R2650" s="14">
        <f>SUM(Table2[[#This Row],[M2B]],Table2[[#This Row],[M2B_h]])</f>
        <v>10</v>
      </c>
      <c r="S2650" s="14">
        <f>SUM(Table2[[#This Row],[M3B]],Table2[[#This Row],[M3B_h]])</f>
        <v>10</v>
      </c>
      <c r="T2650" s="14">
        <f>SUM(Table2[[#This Row],[M4B]],Table2[[#This Row],[M4B_h]])</f>
        <v>10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51" s="17" t="s">
        <v>2091</v>
      </c>
      <c r="D2651" s="18">
        <v>8</v>
      </c>
      <c r="E2651" s="22" t="s">
        <v>50</v>
      </c>
      <c r="F2651" s="43">
        <f>IF(Table2[[#This Row],[M5B]]="",Table2[[#This Row],[M5B_h]],SUM(Table2[[#This Row],[M5B_h]],Table2[[#This Row],[M5B]]))</f>
        <v>8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8</v>
      </c>
      <c r="R2651" s="14">
        <f>SUM(Table2[[#This Row],[M2B]],Table2[[#This Row],[M2B_h]])</f>
        <v>8</v>
      </c>
      <c r="S2651" s="14">
        <f>SUM(Table2[[#This Row],[M3B]],Table2[[#This Row],[M3B_h]])</f>
        <v>8</v>
      </c>
      <c r="T2651" s="14">
        <f>SUM(Table2[[#This Row],[M4B]],Table2[[#This Row],[M4B_h]])</f>
        <v>8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52" s="17" t="s">
        <v>2092</v>
      </c>
      <c r="D2652" s="18">
        <v>1</v>
      </c>
      <c r="E2652" s="22" t="s">
        <v>246</v>
      </c>
      <c r="F2652" s="43">
        <f>IF(Table2[[#This Row],[M5B]]="",Table2[[#This Row],[M5B_h]],SUM(Table2[[#This Row],[M5B_h]],Table2[[#This Row],[M5B]]))</f>
        <v>1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1</v>
      </c>
      <c r="R2652" s="14">
        <f>SUM(Table2[[#This Row],[M2B]],Table2[[#This Row],[M2B_h]])</f>
        <v>1</v>
      </c>
      <c r="S2652" s="14">
        <f>SUM(Table2[[#This Row],[M3B]],Table2[[#This Row],[M3B_h]])</f>
        <v>1</v>
      </c>
      <c r="T2652" s="14">
        <f>SUM(Table2[[#This Row],[M4B]],Table2[[#This Row],[M4B_h]])</f>
        <v>1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53" s="17" t="s">
        <v>2093</v>
      </c>
      <c r="D2653" s="18">
        <v>10</v>
      </c>
      <c r="E2653" s="22" t="s">
        <v>238</v>
      </c>
      <c r="F2653" s="43">
        <f>IF(Table2[[#This Row],[M5B]]="",Table2[[#This Row],[M5B_h]],SUM(Table2[[#This Row],[M5B_h]],Table2[[#This Row],[M5B]]))</f>
        <v>10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10</v>
      </c>
      <c r="R2653" s="14">
        <f>SUM(Table2[[#This Row],[M2B]],Table2[[#This Row],[M2B_h]])</f>
        <v>10</v>
      </c>
      <c r="S2653" s="14">
        <f>SUM(Table2[[#This Row],[M3B]],Table2[[#This Row],[M3B_h]])</f>
        <v>10</v>
      </c>
      <c r="T2653" s="14">
        <f>SUM(Table2[[#This Row],[M4B]],Table2[[#This Row],[M4B_h]])</f>
        <v>10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54" s="17" t="s">
        <v>2094</v>
      </c>
      <c r="D2654" s="18">
        <v>2</v>
      </c>
      <c r="E2654" s="22" t="s">
        <v>238</v>
      </c>
      <c r="F2654" s="43">
        <f>IF(Table2[[#This Row],[M5B]]="",Table2[[#This Row],[M5B_h]],SUM(Table2[[#This Row],[M5B_h]],Table2[[#This Row],[M5B]]))</f>
        <v>2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2</v>
      </c>
      <c r="R2654" s="14">
        <f>SUM(Table2[[#This Row],[M2B]],Table2[[#This Row],[M2B_h]])</f>
        <v>2</v>
      </c>
      <c r="S2654" s="14">
        <f>SUM(Table2[[#This Row],[M3B]],Table2[[#This Row],[M3B_h]])</f>
        <v>2</v>
      </c>
      <c r="T2654" s="14">
        <f>SUM(Table2[[#This Row],[M4B]],Table2[[#This Row],[M4B_h]])</f>
        <v>2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55" s="17" t="s">
        <v>2095</v>
      </c>
      <c r="D2655" s="18">
        <v>1</v>
      </c>
      <c r="E2655" s="22" t="s">
        <v>93</v>
      </c>
      <c r="F2655" s="43">
        <f>IF(Table2[[#This Row],[M5B]]="",Table2[[#This Row],[M5B_h]],SUM(Table2[[#This Row],[M5B_h]],Table2[[#This Row],[M5B]]))</f>
        <v>1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1</v>
      </c>
      <c r="R2655" s="14">
        <f>SUM(Table2[[#This Row],[M2B]],Table2[[#This Row],[M2B_h]])</f>
        <v>1</v>
      </c>
      <c r="S2655" s="14">
        <f>SUM(Table2[[#This Row],[M3B]],Table2[[#This Row],[M3B_h]])</f>
        <v>1</v>
      </c>
      <c r="T2655" s="14">
        <f>SUM(Table2[[#This Row],[M4B]],Table2[[#This Row],[M4B_h]])</f>
        <v>1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56" s="17" t="s">
        <v>2096</v>
      </c>
      <c r="D2656" s="18">
        <v>4</v>
      </c>
      <c r="E2656" s="22" t="s">
        <v>93</v>
      </c>
      <c r="F2656" s="43">
        <f>IF(Table2[[#This Row],[M5B]]="",Table2[[#This Row],[M5B_h]],SUM(Table2[[#This Row],[M5B_h]],Table2[[#This Row],[M5B]]))</f>
        <v>4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4</v>
      </c>
      <c r="R2656" s="14">
        <f>SUM(Table2[[#This Row],[M2B]],Table2[[#This Row],[M2B_h]])</f>
        <v>4</v>
      </c>
      <c r="S2656" s="14">
        <f>SUM(Table2[[#This Row],[M3B]],Table2[[#This Row],[M3B_h]])</f>
        <v>4</v>
      </c>
      <c r="T2656" s="14">
        <f>SUM(Table2[[#This Row],[M4B]],Table2[[#This Row],[M4B_h]])</f>
        <v>4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57" s="17" t="s">
        <v>2097</v>
      </c>
      <c r="D2657" s="18">
        <v>5</v>
      </c>
      <c r="E2657" s="22" t="s">
        <v>200</v>
      </c>
      <c r="F2657" s="43">
        <f>IF(Table2[[#This Row],[M5B]]="",Table2[[#This Row],[M5B_h]],SUM(Table2[[#This Row],[M5B_h]],Table2[[#This Row],[M5B]]))</f>
        <v>5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5</v>
      </c>
      <c r="R2657" s="14">
        <f>SUM(Table2[[#This Row],[M2B]],Table2[[#This Row],[M2B_h]])</f>
        <v>5</v>
      </c>
      <c r="S2657" s="14">
        <f>SUM(Table2[[#This Row],[M3B]],Table2[[#This Row],[M3B_h]])</f>
        <v>5</v>
      </c>
      <c r="T2657" s="14">
        <f>SUM(Table2[[#This Row],[M4B]],Table2[[#This Row],[M4B_h]])</f>
        <v>5</v>
      </c>
    </row>
    <row r="2658" spans="1:20">
      <c r="A2658" s="11">
        <f>IF(Table2[[#This Row],[TT]]=0,"",ROW())</f>
        <v>2658</v>
      </c>
      <c r="B265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658" s="17" t="s">
        <v>2098</v>
      </c>
      <c r="D2658" s="18">
        <v>13</v>
      </c>
      <c r="E2658" s="22" t="s">
        <v>2099</v>
      </c>
      <c r="F2658" s="43">
        <f>IF(Table2[[#This Row],[M5B]]="",Table2[[#This Row],[M5B_h]],SUM(Table2[[#This Row],[M5B_h]],Table2[[#This Row],[M5B]]))</f>
        <v>13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13</v>
      </c>
      <c r="R2658" s="14">
        <f>SUM(Table2[[#This Row],[M2B]],Table2[[#This Row],[M2B_h]])</f>
        <v>13</v>
      </c>
      <c r="S2658" s="14">
        <f>SUM(Table2[[#This Row],[M3B]],Table2[[#This Row],[M3B_h]])</f>
        <v>13</v>
      </c>
      <c r="T2658" s="14">
        <f>SUM(Table2[[#This Row],[M4B]],Table2[[#This Row],[M4B_h]])</f>
        <v>13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659" s="17" t="s">
        <v>2100</v>
      </c>
      <c r="D2659" s="18">
        <v>7</v>
      </c>
      <c r="E2659" s="22" t="s">
        <v>2101</v>
      </c>
      <c r="F2659" s="43">
        <f>IF(Table2[[#This Row],[M5B]]="",Table2[[#This Row],[M5B_h]],SUM(Table2[[#This Row],[M5B_h]],Table2[[#This Row],[M5B]]))</f>
        <v>7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7</v>
      </c>
      <c r="R2659" s="14">
        <f>SUM(Table2[[#This Row],[M2B]],Table2[[#This Row],[M2B_h]])</f>
        <v>7</v>
      </c>
      <c r="S2659" s="14">
        <f>SUM(Table2[[#This Row],[M3B]],Table2[[#This Row],[M3B_h]])</f>
        <v>7</v>
      </c>
      <c r="T2659" s="14">
        <f>SUM(Table2[[#This Row],[M4B]],Table2[[#This Row],[M4B_h]])</f>
        <v>7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660" s="17" t="s">
        <v>2102</v>
      </c>
      <c r="D2660" s="18">
        <v>12</v>
      </c>
      <c r="E2660" s="22" t="s">
        <v>2099</v>
      </c>
      <c r="F2660" s="43">
        <f>IF(Table2[[#This Row],[M5B]]="",Table2[[#This Row],[M5B_h]],SUM(Table2[[#This Row],[M5B_h]],Table2[[#This Row],[M5B]]))</f>
        <v>12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12</v>
      </c>
      <c r="R2660" s="14">
        <f>SUM(Table2[[#This Row],[M2B]],Table2[[#This Row],[M2B_h]])</f>
        <v>12</v>
      </c>
      <c r="S2660" s="14">
        <f>SUM(Table2[[#This Row],[M3B]],Table2[[#This Row],[M3B_h]])</f>
        <v>12</v>
      </c>
      <c r="T2660" s="14">
        <f>SUM(Table2[[#This Row],[M4B]],Table2[[#This Row],[M4B_h]])</f>
        <v>12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661" s="17" t="s">
        <v>2103</v>
      </c>
      <c r="D2661" s="18">
        <v>5</v>
      </c>
      <c r="E2661" s="22" t="s">
        <v>200</v>
      </c>
      <c r="F2661" s="43">
        <f>IF(Table2[[#This Row],[M5B]]="",Table2[[#This Row],[M5B_h]],SUM(Table2[[#This Row],[M5B_h]],Table2[[#This Row],[M5B]]))</f>
        <v>5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5</v>
      </c>
      <c r="R2661" s="14">
        <f>SUM(Table2[[#This Row],[M2B]],Table2[[#This Row],[M2B_h]])</f>
        <v>5</v>
      </c>
      <c r="S2661" s="14">
        <f>SUM(Table2[[#This Row],[M3B]],Table2[[#This Row],[M3B_h]])</f>
        <v>5</v>
      </c>
      <c r="T2661" s="14">
        <f>SUM(Table2[[#This Row],[M4B]],Table2[[#This Row],[M4B_h]])</f>
        <v>5</v>
      </c>
    </row>
    <row r="2662" spans="1:20">
      <c r="A2662" s="11">
        <f>IF(Table2[[#This Row],[TT]]=0,"",ROW())</f>
        <v>2662</v>
      </c>
      <c r="B266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662" s="17" t="s">
        <v>2104</v>
      </c>
      <c r="D2662" s="18">
        <v>16</v>
      </c>
      <c r="E2662" s="22" t="s">
        <v>238</v>
      </c>
      <c r="F2662" s="43">
        <f>IF(Table2[[#This Row],[M5B]]="",Table2[[#This Row],[M5B_h]],SUM(Table2[[#This Row],[M5B_h]],Table2[[#This Row],[M5B]]))</f>
        <v>16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16</v>
      </c>
      <c r="R2662" s="14">
        <f>SUM(Table2[[#This Row],[M2B]],Table2[[#This Row],[M2B_h]])</f>
        <v>16</v>
      </c>
      <c r="S2662" s="14">
        <f>SUM(Table2[[#This Row],[M3B]],Table2[[#This Row],[M3B_h]])</f>
        <v>16</v>
      </c>
      <c r="T2662" s="14">
        <f>SUM(Table2[[#This Row],[M4B]],Table2[[#This Row],[M4B_h]])</f>
        <v>16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663" s="17" t="s">
        <v>2105</v>
      </c>
      <c r="D2663" s="18">
        <v>4</v>
      </c>
      <c r="E2663" s="22" t="s">
        <v>50</v>
      </c>
      <c r="F2663" s="43">
        <f>IF(Table2[[#This Row],[M5B]]="",Table2[[#This Row],[M5B_h]],SUM(Table2[[#This Row],[M5B_h]],Table2[[#This Row],[M5B]]))</f>
        <v>4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4</v>
      </c>
      <c r="R2663" s="14">
        <f>SUM(Table2[[#This Row],[M2B]],Table2[[#This Row],[M2B_h]])</f>
        <v>4</v>
      </c>
      <c r="S2663" s="14">
        <f>SUM(Table2[[#This Row],[M3B]],Table2[[#This Row],[M3B_h]])</f>
        <v>4</v>
      </c>
      <c r="T2663" s="14">
        <f>SUM(Table2[[#This Row],[M4B]],Table2[[#This Row],[M4B_h]])</f>
        <v>4</v>
      </c>
    </row>
    <row r="2664" spans="1:20">
      <c r="A2664" s="11">
        <f>IF(Table2[[#This Row],[TT]]=0,"",ROW())</f>
        <v>2664</v>
      </c>
      <c r="B266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664" s="17" t="s">
        <v>2106</v>
      </c>
      <c r="D2664" s="18">
        <v>2</v>
      </c>
      <c r="E2664" s="22" t="s">
        <v>269</v>
      </c>
      <c r="F2664" s="43">
        <f>IF(Table2[[#This Row],[M5B]]="",Table2[[#This Row],[M5B_h]],SUM(Table2[[#This Row],[M5B_h]],Table2[[#This Row],[M5B]]))</f>
        <v>2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2</v>
      </c>
      <c r="R2664" s="14">
        <f>SUM(Table2[[#This Row],[M2B]],Table2[[#This Row],[M2B_h]])</f>
        <v>2</v>
      </c>
      <c r="S2664" s="14">
        <f>SUM(Table2[[#This Row],[M3B]],Table2[[#This Row],[M3B_h]])</f>
        <v>2</v>
      </c>
      <c r="T2664" s="14">
        <f>SUM(Table2[[#This Row],[M4B]],Table2[[#This Row],[M4B_h]])</f>
        <v>2</v>
      </c>
    </row>
    <row r="2665" spans="1:20">
      <c r="A2665" s="11">
        <f>IF(Table2[[#This Row],[TT]]=0,"",ROW())</f>
        <v>2665</v>
      </c>
      <c r="B266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665" s="17" t="s">
        <v>2107</v>
      </c>
      <c r="D2665" s="18">
        <v>3</v>
      </c>
      <c r="E2665" s="22" t="s">
        <v>531</v>
      </c>
      <c r="F2665" s="43">
        <f>IF(Table2[[#This Row],[M5B]]="",Table2[[#This Row],[M5B_h]],SUM(Table2[[#This Row],[M5B_h]],Table2[[#This Row],[M5B]]))</f>
        <v>3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3</v>
      </c>
      <c r="R2665" s="14">
        <f>SUM(Table2[[#This Row],[M2B]],Table2[[#This Row],[M2B_h]])</f>
        <v>3</v>
      </c>
      <c r="S2665" s="14">
        <f>SUM(Table2[[#This Row],[M3B]],Table2[[#This Row],[M3B_h]])</f>
        <v>3</v>
      </c>
      <c r="T2665" s="14">
        <f>SUM(Table2[[#This Row],[M4B]],Table2[[#This Row],[M4B_h]])</f>
        <v>3</v>
      </c>
    </row>
    <row r="2666" spans="1:20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666" s="17" t="s">
        <v>2108</v>
      </c>
      <c r="D2666" s="18">
        <v>3</v>
      </c>
      <c r="E2666" s="22" t="s">
        <v>929</v>
      </c>
      <c r="F2666" s="43">
        <f>IF(Table2[[#This Row],[M5B]]="",Table2[[#This Row],[M5B_h]],SUM(Table2[[#This Row],[M5B_h]],Table2[[#This Row],[M5B]]))</f>
        <v>3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3</v>
      </c>
      <c r="R2666" s="14">
        <f>SUM(Table2[[#This Row],[M2B]],Table2[[#This Row],[M2B_h]])</f>
        <v>3</v>
      </c>
      <c r="S2666" s="14">
        <f>SUM(Table2[[#This Row],[M3B]],Table2[[#This Row],[M3B_h]])</f>
        <v>3</v>
      </c>
      <c r="T2666" s="14">
        <f>SUM(Table2[[#This Row],[M4B]],Table2[[#This Row],[M4B_h]])</f>
        <v>3</v>
      </c>
    </row>
    <row r="2667" spans="1:20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667" s="17" t="s">
        <v>2109</v>
      </c>
      <c r="D2667" s="18">
        <v>1</v>
      </c>
      <c r="E2667" s="22" t="s">
        <v>50</v>
      </c>
      <c r="F2667" s="43">
        <f>IF(Table2[[#This Row],[M5B]]="",Table2[[#This Row],[M5B_h]],SUM(Table2[[#This Row],[M5B_h]],Table2[[#This Row],[M5B]]))</f>
        <v>1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1</v>
      </c>
      <c r="R2667" s="14">
        <f>SUM(Table2[[#This Row],[M2B]],Table2[[#This Row],[M2B_h]])</f>
        <v>1</v>
      </c>
      <c r="S2667" s="14">
        <f>SUM(Table2[[#This Row],[M3B]],Table2[[#This Row],[M3B_h]])</f>
        <v>1</v>
      </c>
      <c r="T2667" s="14">
        <f>SUM(Table2[[#This Row],[M4B]],Table2[[#This Row],[M4B_h]])</f>
        <v>1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668" s="17" t="s">
        <v>2110</v>
      </c>
      <c r="D2668" s="18">
        <v>4</v>
      </c>
      <c r="E2668" s="22" t="s">
        <v>139</v>
      </c>
      <c r="F2668" s="43">
        <f>IF(Table2[[#This Row],[M5B]]="",Table2[[#This Row],[M5B_h]],SUM(Table2[[#This Row],[M5B_h]],Table2[[#This Row],[M5B]]))</f>
        <v>4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4</v>
      </c>
      <c r="R2668" s="14">
        <f>SUM(Table2[[#This Row],[M2B]],Table2[[#This Row],[M2B_h]])</f>
        <v>4</v>
      </c>
      <c r="S2668" s="14">
        <f>SUM(Table2[[#This Row],[M3B]],Table2[[#This Row],[M3B_h]])</f>
        <v>4</v>
      </c>
      <c r="T2668" s="14">
        <f>SUM(Table2[[#This Row],[M4B]],Table2[[#This Row],[M4B_h]])</f>
        <v>4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669" s="17" t="s">
        <v>2111</v>
      </c>
      <c r="D2669" s="18">
        <v>2</v>
      </c>
      <c r="E2669" s="22" t="s">
        <v>200</v>
      </c>
      <c r="F2669" s="43">
        <f>IF(Table2[[#This Row],[M5B]]="",Table2[[#This Row],[M5B_h]],SUM(Table2[[#This Row],[M5B_h]],Table2[[#This Row],[M5B]]))</f>
        <v>2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2</v>
      </c>
      <c r="R2669" s="14">
        <f>SUM(Table2[[#This Row],[M2B]],Table2[[#This Row],[M2B_h]])</f>
        <v>2</v>
      </c>
      <c r="S2669" s="14">
        <f>SUM(Table2[[#This Row],[M3B]],Table2[[#This Row],[M3B_h]])</f>
        <v>2</v>
      </c>
      <c r="T2669" s="14">
        <f>SUM(Table2[[#This Row],[M4B]],Table2[[#This Row],[M4B_h]])</f>
        <v>2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670" s="17" t="s">
        <v>3156</v>
      </c>
      <c r="D2670" s="18">
        <v>1</v>
      </c>
      <c r="E2670" s="22" t="s">
        <v>3157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671" s="17" t="s">
        <v>2112</v>
      </c>
      <c r="D2671" s="18">
        <v>0</v>
      </c>
      <c r="E2671" s="22" t="s">
        <v>868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672" s="17" t="s">
        <v>2113</v>
      </c>
      <c r="D2672" s="18">
        <v>0</v>
      </c>
      <c r="E2672" s="22" t="s">
        <v>868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>
        <f>IF(Table2[[#This Row],[TT]]=0,"",ROW())</f>
        <v>2673</v>
      </c>
      <c r="B2673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673" s="16" t="s">
        <v>2114</v>
      </c>
      <c r="D2673" s="18">
        <v>7</v>
      </c>
      <c r="E2673" s="47" t="s">
        <v>93</v>
      </c>
      <c r="F2673" s="43">
        <f>IF(Table2[[#This Row],[M5B]]="",Table2[[#This Row],[M5B_h]],SUM(Table2[[#This Row],[M5B_h]],Table2[[#This Row],[M5B]]))</f>
        <v>7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7</v>
      </c>
      <c r="R2673" s="14">
        <f>SUM(Table2[[#This Row],[M2B]],Table2[[#This Row],[M2B_h]])</f>
        <v>7</v>
      </c>
      <c r="S2673" s="14">
        <f>SUM(Table2[[#This Row],[M3B]],Table2[[#This Row],[M3B_h]])</f>
        <v>7</v>
      </c>
      <c r="T2673" s="14">
        <f>SUM(Table2[[#This Row],[M4B]],Table2[[#This Row],[M4B_h]])</f>
        <v>7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674" s="17" t="s">
        <v>2115</v>
      </c>
      <c r="D2674" s="18">
        <v>0</v>
      </c>
      <c r="E2674" s="22" t="s">
        <v>2116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675" s="17" t="s">
        <v>2117</v>
      </c>
      <c r="D2675" s="18">
        <v>3</v>
      </c>
      <c r="E2675" s="22" t="s">
        <v>93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676" s="17" t="s">
        <v>2118</v>
      </c>
      <c r="D2676" s="18">
        <v>2</v>
      </c>
      <c r="E2676" s="22" t="s">
        <v>269</v>
      </c>
      <c r="F2676" s="43">
        <f>IF(Table2[[#This Row],[M5B]]="",Table2[[#This Row],[M5B_h]],SUM(Table2[[#This Row],[M5B_h]],Table2[[#This Row],[M5B]]))</f>
        <v>2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2</v>
      </c>
      <c r="R2676" s="14">
        <f>SUM(Table2[[#This Row],[M2B]],Table2[[#This Row],[M2B_h]])</f>
        <v>2</v>
      </c>
      <c r="S2676" s="14">
        <f>SUM(Table2[[#This Row],[M3B]],Table2[[#This Row],[M3B_h]])</f>
        <v>2</v>
      </c>
      <c r="T2676" s="14">
        <f>SUM(Table2[[#This Row],[M4B]],Table2[[#This Row],[M4B_h]])</f>
        <v>2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677" s="17" t="s">
        <v>2119</v>
      </c>
      <c r="D2677" s="18">
        <v>2</v>
      </c>
      <c r="E2677" s="22" t="s">
        <v>246</v>
      </c>
      <c r="F2677" s="43">
        <f>IF(Table2[[#This Row],[M5B]]="",Table2[[#This Row],[M5B_h]],SUM(Table2[[#This Row],[M5B_h]],Table2[[#This Row],[M5B]]))</f>
        <v>2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2</v>
      </c>
      <c r="R2677" s="14">
        <f>SUM(Table2[[#This Row],[M2B]],Table2[[#This Row],[M2B_h]])</f>
        <v>2</v>
      </c>
      <c r="S2677" s="14">
        <f>SUM(Table2[[#This Row],[M3B]],Table2[[#This Row],[M3B_h]])</f>
        <v>2</v>
      </c>
      <c r="T2677" s="14">
        <f>SUM(Table2[[#This Row],[M4B]],Table2[[#This Row],[M4B_h]])</f>
        <v>2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678" s="17" t="s">
        <v>2120</v>
      </c>
      <c r="D2678" s="18">
        <v>47</v>
      </c>
      <c r="E2678" s="22" t="s">
        <v>19</v>
      </c>
      <c r="F2678" s="43">
        <f>IF(Table2[[#This Row],[M5B]]="",Table2[[#This Row],[M5B_h]],SUM(Table2[[#This Row],[M5B_h]],Table2[[#This Row],[M5B]]))</f>
        <v>47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47</v>
      </c>
      <c r="R2678" s="14">
        <f>SUM(Table2[[#This Row],[M2B]],Table2[[#This Row],[M2B_h]])</f>
        <v>47</v>
      </c>
      <c r="S2678" s="14">
        <f>SUM(Table2[[#This Row],[M3B]],Table2[[#This Row],[M3B_h]])</f>
        <v>47</v>
      </c>
      <c r="T2678" s="14">
        <f>SUM(Table2[[#This Row],[M4B]],Table2[[#This Row],[M4B_h]])</f>
        <v>47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679" s="17" t="s">
        <v>2121</v>
      </c>
      <c r="D2679" s="18">
        <v>48</v>
      </c>
      <c r="E2679" s="22" t="s">
        <v>531</v>
      </c>
      <c r="F2679" s="43">
        <f>IF(Table2[[#This Row],[M5B]]="",Table2[[#This Row],[M5B_h]],SUM(Table2[[#This Row],[M5B_h]],Table2[[#This Row],[M5B]]))</f>
        <v>48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48</v>
      </c>
      <c r="R2679" s="14">
        <f>SUM(Table2[[#This Row],[M2B]],Table2[[#This Row],[M2B_h]])</f>
        <v>48</v>
      </c>
      <c r="S2679" s="14">
        <f>SUM(Table2[[#This Row],[M3B]],Table2[[#This Row],[M3B_h]])</f>
        <v>48</v>
      </c>
      <c r="T2679" s="14">
        <f>SUM(Table2[[#This Row],[M4B]],Table2[[#This Row],[M4B_h]])</f>
        <v>48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680" s="23" t="s">
        <v>2122</v>
      </c>
      <c r="D2680" s="24">
        <v>0</v>
      </c>
      <c r="E2680" s="48" t="s">
        <v>1229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681" s="17" t="s">
        <v>2123</v>
      </c>
      <c r="D2681" s="18">
        <v>1</v>
      </c>
      <c r="E2681" s="22" t="s">
        <v>238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682" s="17" t="s">
        <v>2124</v>
      </c>
      <c r="D2682" s="18">
        <v>1</v>
      </c>
      <c r="E2682" s="22" t="s">
        <v>93</v>
      </c>
      <c r="F2682" s="43">
        <f>IF(Table2[[#This Row],[M5B]]="",Table2[[#This Row],[M5B_h]],SUM(Table2[[#This Row],[M5B_h]],Table2[[#This Row],[M5B]]))</f>
        <v>1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1</v>
      </c>
      <c r="R2682" s="14">
        <f>SUM(Table2[[#This Row],[M2B]],Table2[[#This Row],[M2B_h]])</f>
        <v>1</v>
      </c>
      <c r="S2682" s="14">
        <f>SUM(Table2[[#This Row],[M3B]],Table2[[#This Row],[M3B_h]])</f>
        <v>1</v>
      </c>
      <c r="T2682" s="14">
        <f>SUM(Table2[[#This Row],[M4B]],Table2[[#This Row],[M4B_h]])</f>
        <v>1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683" s="17" t="s">
        <v>2125</v>
      </c>
      <c r="D2683" s="18">
        <v>4</v>
      </c>
      <c r="E2683" s="22" t="s">
        <v>50</v>
      </c>
      <c r="F2683" s="43">
        <f>IF(Table2[[#This Row],[M5B]]="",Table2[[#This Row],[M5B_h]],SUM(Table2[[#This Row],[M5B_h]],Table2[[#This Row],[M5B]]))</f>
        <v>4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4</v>
      </c>
      <c r="R2683" s="14">
        <f>SUM(Table2[[#This Row],[M2B]],Table2[[#This Row],[M2B_h]])</f>
        <v>4</v>
      </c>
      <c r="S2683" s="14">
        <f>SUM(Table2[[#This Row],[M3B]],Table2[[#This Row],[M3B_h]])</f>
        <v>4</v>
      </c>
      <c r="T2683" s="14">
        <f>SUM(Table2[[#This Row],[M4B]],Table2[[#This Row],[M4B_h]])</f>
        <v>4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684" s="17" t="s">
        <v>2126</v>
      </c>
      <c r="D2684" s="18">
        <v>1</v>
      </c>
      <c r="E2684" s="22" t="s">
        <v>67</v>
      </c>
      <c r="F2684" s="43">
        <f>IF(Table2[[#This Row],[M5B]]="",Table2[[#This Row],[M5B_h]],SUM(Table2[[#This Row],[M5B_h]],Table2[[#This Row],[M5B]]))</f>
        <v>1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1</v>
      </c>
      <c r="R2684" s="14">
        <f>SUM(Table2[[#This Row],[M2B]],Table2[[#This Row],[M2B_h]])</f>
        <v>1</v>
      </c>
      <c r="S2684" s="14">
        <f>SUM(Table2[[#This Row],[M3B]],Table2[[#This Row],[M3B_h]])</f>
        <v>1</v>
      </c>
      <c r="T2684" s="14">
        <f>SUM(Table2[[#This Row],[M4B]],Table2[[#This Row],[M4B_h]])</f>
        <v>1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685" s="17" t="s">
        <v>2127</v>
      </c>
      <c r="D2685" s="18">
        <v>2</v>
      </c>
      <c r="E2685" s="22" t="s">
        <v>497</v>
      </c>
      <c r="F2685" s="43">
        <f>IF(Table2[[#This Row],[M5B]]="",Table2[[#This Row],[M5B_h]],SUM(Table2[[#This Row],[M5B_h]],Table2[[#This Row],[M5B]]))</f>
        <v>2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2</v>
      </c>
      <c r="R2685" s="14">
        <f>SUM(Table2[[#This Row],[M2B]],Table2[[#This Row],[M2B_h]])</f>
        <v>2</v>
      </c>
      <c r="S2685" s="14">
        <f>SUM(Table2[[#This Row],[M3B]],Table2[[#This Row],[M3B_h]])</f>
        <v>2</v>
      </c>
      <c r="T2685" s="14">
        <f>SUM(Table2[[#This Row],[M4B]],Table2[[#This Row],[M4B_h]])</f>
        <v>2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686" s="17" t="s">
        <v>2128</v>
      </c>
      <c r="D2686" s="18">
        <v>3</v>
      </c>
      <c r="E2686" s="22" t="s">
        <v>399</v>
      </c>
      <c r="F2686" s="43">
        <f>IF(Table2[[#This Row],[M5B]]="",Table2[[#This Row],[M5B_h]],SUM(Table2[[#This Row],[M5B_h]],Table2[[#This Row],[M5B]]))</f>
        <v>3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3</v>
      </c>
      <c r="R2686" s="14">
        <f>SUM(Table2[[#This Row],[M2B]],Table2[[#This Row],[M2B_h]])</f>
        <v>3</v>
      </c>
      <c r="S2686" s="14">
        <f>SUM(Table2[[#This Row],[M3B]],Table2[[#This Row],[M3B_h]])</f>
        <v>3</v>
      </c>
      <c r="T2686" s="14">
        <f>SUM(Table2[[#This Row],[M4B]],Table2[[#This Row],[M4B_h]])</f>
        <v>3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687" s="17" t="s">
        <v>2129</v>
      </c>
      <c r="D2687" s="18">
        <v>29</v>
      </c>
      <c r="E2687" s="22" t="s">
        <v>93</v>
      </c>
      <c r="F2687" s="43">
        <f>IF(Table2[[#This Row],[M5B]]="",Table2[[#This Row],[M5B_h]],SUM(Table2[[#This Row],[M5B_h]],Table2[[#This Row],[M5B]]))</f>
        <v>29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29</v>
      </c>
      <c r="R2687" s="14">
        <f>SUM(Table2[[#This Row],[M2B]],Table2[[#This Row],[M2B_h]])</f>
        <v>29</v>
      </c>
      <c r="S2687" s="14">
        <f>SUM(Table2[[#This Row],[M3B]],Table2[[#This Row],[M3B_h]])</f>
        <v>29</v>
      </c>
      <c r="T2687" s="14">
        <f>SUM(Table2[[#This Row],[M4B]],Table2[[#This Row],[M4B_h]])</f>
        <v>29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688" s="17" t="s">
        <v>2130</v>
      </c>
      <c r="D2688" s="18">
        <v>30</v>
      </c>
      <c r="E2688" s="22" t="s">
        <v>2131</v>
      </c>
      <c r="F2688" s="43">
        <f>IF(Table2[[#This Row],[M5B]]="",Table2[[#This Row],[M5B_h]],SUM(Table2[[#This Row],[M5B_h]],Table2[[#This Row],[M5B]]))</f>
        <v>30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30</v>
      </c>
      <c r="R2688" s="14">
        <f>SUM(Table2[[#This Row],[M2B]],Table2[[#This Row],[M2B_h]])</f>
        <v>30</v>
      </c>
      <c r="S2688" s="14">
        <f>SUM(Table2[[#This Row],[M3B]],Table2[[#This Row],[M3B_h]])</f>
        <v>30</v>
      </c>
      <c r="T2688" s="14">
        <f>SUM(Table2[[#This Row],[M4B]],Table2[[#This Row],[M4B_h]])</f>
        <v>30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689" s="17" t="s">
        <v>2132</v>
      </c>
      <c r="D2689" s="18">
        <v>37</v>
      </c>
      <c r="E2689" s="22" t="s">
        <v>531</v>
      </c>
      <c r="F2689" s="43">
        <f>IF(Table2[[#This Row],[M5B]]="",Table2[[#This Row],[M5B_h]],SUM(Table2[[#This Row],[M5B_h]],Table2[[#This Row],[M5B]]))</f>
        <v>37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37</v>
      </c>
      <c r="R2689" s="14">
        <f>SUM(Table2[[#This Row],[M2B]],Table2[[#This Row],[M2B_h]])</f>
        <v>37</v>
      </c>
      <c r="S2689" s="14">
        <f>SUM(Table2[[#This Row],[M3B]],Table2[[#This Row],[M3B_h]])</f>
        <v>37</v>
      </c>
      <c r="T2689" s="14">
        <f>SUM(Table2[[#This Row],[M4B]],Table2[[#This Row],[M4B_h]])</f>
        <v>37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690" s="17" t="s">
        <v>2133</v>
      </c>
      <c r="D2690" s="18">
        <v>61</v>
      </c>
      <c r="E2690" s="22" t="s">
        <v>19</v>
      </c>
      <c r="F2690" s="43">
        <f>IF(Table2[[#This Row],[M5B]]="",Table2[[#This Row],[M5B_h]],SUM(Table2[[#This Row],[M5B_h]],Table2[[#This Row],[M5B]]))</f>
        <v>61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61</v>
      </c>
      <c r="R2690" s="14">
        <f>SUM(Table2[[#This Row],[M2B]],Table2[[#This Row],[M2B_h]])</f>
        <v>61</v>
      </c>
      <c r="S2690" s="14">
        <f>SUM(Table2[[#This Row],[M3B]],Table2[[#This Row],[M3B_h]])</f>
        <v>61</v>
      </c>
      <c r="T2690" s="14">
        <f>SUM(Table2[[#This Row],[M4B]],Table2[[#This Row],[M4B_h]])</f>
        <v>61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691" s="17" t="s">
        <v>2134</v>
      </c>
      <c r="D2691" s="18">
        <v>2</v>
      </c>
      <c r="E2691" s="22" t="s">
        <v>50</v>
      </c>
      <c r="F2691" s="43">
        <f>IF(Table2[[#This Row],[M5B]]="",Table2[[#This Row],[M5B_h]],SUM(Table2[[#This Row],[M5B_h]],Table2[[#This Row],[M5B]]))</f>
        <v>2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2</v>
      </c>
      <c r="R2691" s="14">
        <f>SUM(Table2[[#This Row],[M2B]],Table2[[#This Row],[M2B_h]])</f>
        <v>2</v>
      </c>
      <c r="S2691" s="14">
        <f>SUM(Table2[[#This Row],[M3B]],Table2[[#This Row],[M3B_h]])</f>
        <v>2</v>
      </c>
      <c r="T2691" s="14">
        <f>SUM(Table2[[#This Row],[M4B]],Table2[[#This Row],[M4B_h]])</f>
        <v>2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692" s="17" t="s">
        <v>2135</v>
      </c>
      <c r="D2692" s="18">
        <v>8</v>
      </c>
      <c r="E2692" s="22" t="s">
        <v>269</v>
      </c>
      <c r="F2692" s="43">
        <f>IF(Table2[[#This Row],[M5B]]="",Table2[[#This Row],[M5B_h]],SUM(Table2[[#This Row],[M5B_h]],Table2[[#This Row],[M5B]]))</f>
        <v>8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8</v>
      </c>
      <c r="R2692" s="14">
        <f>SUM(Table2[[#This Row],[M2B]],Table2[[#This Row],[M2B_h]])</f>
        <v>8</v>
      </c>
      <c r="S2692" s="14">
        <f>SUM(Table2[[#This Row],[M3B]],Table2[[#This Row],[M3B_h]])</f>
        <v>8</v>
      </c>
      <c r="T2692" s="14">
        <f>SUM(Table2[[#This Row],[M4B]],Table2[[#This Row],[M4B_h]])</f>
        <v>8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693" s="17" t="s">
        <v>2136</v>
      </c>
      <c r="D2693" s="18">
        <v>3</v>
      </c>
      <c r="E2693" s="22" t="s">
        <v>269</v>
      </c>
      <c r="F2693" s="43">
        <f>IF(Table2[[#This Row],[M5B]]="",Table2[[#This Row],[M5B_h]],SUM(Table2[[#This Row],[M5B_h]],Table2[[#This Row],[M5B]]))</f>
        <v>3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3</v>
      </c>
      <c r="R2693" s="14">
        <f>SUM(Table2[[#This Row],[M2B]],Table2[[#This Row],[M2B_h]])</f>
        <v>3</v>
      </c>
      <c r="S2693" s="14">
        <f>SUM(Table2[[#This Row],[M3B]],Table2[[#This Row],[M3B_h]])</f>
        <v>3</v>
      </c>
      <c r="T2693" s="14">
        <f>SUM(Table2[[#This Row],[M4B]],Table2[[#This Row],[M4B_h]])</f>
        <v>3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694" s="17" t="s">
        <v>2137</v>
      </c>
      <c r="D2694" s="18">
        <v>1</v>
      </c>
      <c r="E2694" s="22" t="s">
        <v>2138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695" s="17" t="s">
        <v>2139</v>
      </c>
      <c r="D2695" s="18">
        <v>1</v>
      </c>
      <c r="E2695" s="22" t="s">
        <v>200</v>
      </c>
      <c r="F2695" s="43">
        <f>IF(Table2[[#This Row],[M5B]]="",Table2[[#This Row],[M5B_h]],SUM(Table2[[#This Row],[M5B_h]],Table2[[#This Row],[M5B]]))</f>
        <v>1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</v>
      </c>
      <c r="R2695" s="14">
        <f>SUM(Table2[[#This Row],[M2B]],Table2[[#This Row],[M2B_h]])</f>
        <v>1</v>
      </c>
      <c r="S2695" s="14">
        <f>SUM(Table2[[#This Row],[M3B]],Table2[[#This Row],[M3B_h]])</f>
        <v>1</v>
      </c>
      <c r="T2695" s="14">
        <f>SUM(Table2[[#This Row],[M4B]],Table2[[#This Row],[M4B_h]])</f>
        <v>1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696" s="17" t="s">
        <v>3428</v>
      </c>
      <c r="D2696" s="18">
        <v>20</v>
      </c>
      <c r="E2696" s="22" t="s">
        <v>3429</v>
      </c>
      <c r="F2696" s="43">
        <f>IF(Table2[[#This Row],[M5B]]="",Table2[[#This Row],[M5B_h]],SUM(Table2[[#This Row],[M5B_h]],Table2[[#This Row],[M5B]]))</f>
        <v>20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20</v>
      </c>
      <c r="R2696" s="14">
        <f>SUM(Table2[[#This Row],[M2B]],Table2[[#This Row],[M2B_h]])</f>
        <v>20</v>
      </c>
      <c r="S2696" s="14">
        <f>SUM(Table2[[#This Row],[M3B]],Table2[[#This Row],[M3B_h]])</f>
        <v>20</v>
      </c>
      <c r="T2696" s="14">
        <f>SUM(Table2[[#This Row],[M4B]],Table2[[#This Row],[M4B_h]])</f>
        <v>20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697" s="17" t="s">
        <v>2140</v>
      </c>
      <c r="D2697" s="18">
        <v>2</v>
      </c>
      <c r="E2697" s="22" t="s">
        <v>200</v>
      </c>
      <c r="F2697" s="43">
        <f>IF(Table2[[#This Row],[M5B]]="",Table2[[#This Row],[M5B_h]],SUM(Table2[[#This Row],[M5B_h]],Table2[[#This Row],[M5B]]))</f>
        <v>2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2</v>
      </c>
      <c r="R2697" s="14">
        <f>SUM(Table2[[#This Row],[M2B]],Table2[[#This Row],[M2B_h]])</f>
        <v>2</v>
      </c>
      <c r="S2697" s="14">
        <f>SUM(Table2[[#This Row],[M3B]],Table2[[#This Row],[M3B_h]])</f>
        <v>2</v>
      </c>
      <c r="T2697" s="14">
        <f>SUM(Table2[[#This Row],[M4B]],Table2[[#This Row],[M4B_h]])</f>
        <v>2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698" s="17" t="s">
        <v>2141</v>
      </c>
      <c r="D2698" s="18">
        <v>1</v>
      </c>
      <c r="E2698" s="22" t="s">
        <v>200</v>
      </c>
      <c r="F2698" s="43">
        <f>IF(Table2[[#This Row],[M5B]]="",Table2[[#This Row],[M5B_h]],SUM(Table2[[#This Row],[M5B_h]],Table2[[#This Row],[M5B]]))</f>
        <v>1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</v>
      </c>
      <c r="R2698" s="14">
        <f>SUM(Table2[[#This Row],[M2B]],Table2[[#This Row],[M2B_h]])</f>
        <v>1</v>
      </c>
      <c r="S2698" s="14">
        <f>SUM(Table2[[#This Row],[M3B]],Table2[[#This Row],[M3B_h]])</f>
        <v>1</v>
      </c>
      <c r="T2698" s="14">
        <f>SUM(Table2[[#This Row],[M4B]],Table2[[#This Row],[M4B_h]])</f>
        <v>1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699" s="17" t="s">
        <v>2142</v>
      </c>
      <c r="D2699" s="18">
        <v>1</v>
      </c>
      <c r="E2699" s="22" t="s">
        <v>200</v>
      </c>
      <c r="F2699" s="43">
        <f>IF(Table2[[#This Row],[M5B]]="",Table2[[#This Row],[M5B_h]],SUM(Table2[[#This Row],[M5B_h]],Table2[[#This Row],[M5B]]))</f>
        <v>1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1</v>
      </c>
      <c r="R2699" s="14">
        <f>SUM(Table2[[#This Row],[M2B]],Table2[[#This Row],[M2B_h]])</f>
        <v>1</v>
      </c>
      <c r="S2699" s="14">
        <f>SUM(Table2[[#This Row],[M3B]],Table2[[#This Row],[M3B_h]])</f>
        <v>1</v>
      </c>
      <c r="T2699" s="14">
        <f>SUM(Table2[[#This Row],[M4B]],Table2[[#This Row],[M4B_h]])</f>
        <v>1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00" s="17" t="s">
        <v>2143</v>
      </c>
      <c r="D2700" s="18">
        <v>3</v>
      </c>
      <c r="E2700" s="22" t="s">
        <v>200</v>
      </c>
      <c r="F2700" s="43">
        <f>IF(Table2[[#This Row],[M5B]]="",Table2[[#This Row],[M5B_h]],SUM(Table2[[#This Row],[M5B_h]],Table2[[#This Row],[M5B]]))</f>
        <v>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3</v>
      </c>
      <c r="R2700" s="14">
        <f>SUM(Table2[[#This Row],[M2B]],Table2[[#This Row],[M2B_h]])</f>
        <v>3</v>
      </c>
      <c r="S2700" s="14">
        <f>SUM(Table2[[#This Row],[M3B]],Table2[[#This Row],[M3B_h]])</f>
        <v>3</v>
      </c>
      <c r="T2700" s="14">
        <f>SUM(Table2[[#This Row],[M4B]],Table2[[#This Row],[M4B_h]])</f>
        <v>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01" s="17" t="s">
        <v>2144</v>
      </c>
      <c r="D2701" s="18">
        <v>2</v>
      </c>
      <c r="E2701" s="22" t="s">
        <v>200</v>
      </c>
      <c r="F2701" s="43">
        <f>IF(Table2[[#This Row],[M5B]]="",Table2[[#This Row],[M5B_h]],SUM(Table2[[#This Row],[M5B_h]],Table2[[#This Row],[M5B]]))</f>
        <v>2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2</v>
      </c>
      <c r="R2701" s="14">
        <f>SUM(Table2[[#This Row],[M2B]],Table2[[#This Row],[M2B_h]])</f>
        <v>2</v>
      </c>
      <c r="S2701" s="14">
        <f>SUM(Table2[[#This Row],[M3B]],Table2[[#This Row],[M3B_h]])</f>
        <v>2</v>
      </c>
      <c r="T2701" s="14">
        <f>SUM(Table2[[#This Row],[M4B]],Table2[[#This Row],[M4B_h]])</f>
        <v>2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02" s="17" t="s">
        <v>2145</v>
      </c>
      <c r="D2702" s="18">
        <v>20</v>
      </c>
      <c r="E2702" s="22" t="s">
        <v>91</v>
      </c>
      <c r="F2702" s="43">
        <f>IF(Table2[[#This Row],[M5B]]="",Table2[[#This Row],[M5B_h]],SUM(Table2[[#This Row],[M5B_h]],Table2[[#This Row],[M5B]]))</f>
        <v>20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20</v>
      </c>
      <c r="R2702" s="14">
        <f>SUM(Table2[[#This Row],[M2B]],Table2[[#This Row],[M2B_h]])</f>
        <v>20</v>
      </c>
      <c r="S2702" s="14">
        <f>SUM(Table2[[#This Row],[M3B]],Table2[[#This Row],[M3B_h]])</f>
        <v>20</v>
      </c>
      <c r="T2702" s="14">
        <f>SUM(Table2[[#This Row],[M4B]],Table2[[#This Row],[M4B_h]])</f>
        <v>20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03" s="17" t="s">
        <v>2146</v>
      </c>
      <c r="D2703" s="18">
        <v>21</v>
      </c>
      <c r="E2703" s="22" t="s">
        <v>2147</v>
      </c>
      <c r="F2703" s="43">
        <f>IF(Table2[[#This Row],[M5B]]="",Table2[[#This Row],[M5B_h]],SUM(Table2[[#This Row],[M5B_h]],Table2[[#This Row],[M5B]]))</f>
        <v>21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21</v>
      </c>
      <c r="R2703" s="14">
        <f>SUM(Table2[[#This Row],[M2B]],Table2[[#This Row],[M2B_h]])</f>
        <v>21</v>
      </c>
      <c r="S2703" s="14">
        <f>SUM(Table2[[#This Row],[M3B]],Table2[[#This Row],[M3B_h]])</f>
        <v>21</v>
      </c>
      <c r="T2703" s="14">
        <f>SUM(Table2[[#This Row],[M4B]],Table2[[#This Row],[M4B_h]])</f>
        <v>21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04" s="17" t="s">
        <v>2148</v>
      </c>
      <c r="D2704" s="18">
        <v>50</v>
      </c>
      <c r="E2704" s="22" t="s">
        <v>1010</v>
      </c>
      <c r="F2704" s="43">
        <f>IF(Table2[[#This Row],[M5B]]="",Table2[[#This Row],[M5B_h]],SUM(Table2[[#This Row],[M5B_h]],Table2[[#This Row],[M5B]]))</f>
        <v>50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50</v>
      </c>
      <c r="R2704" s="14">
        <f>SUM(Table2[[#This Row],[M2B]],Table2[[#This Row],[M2B_h]])</f>
        <v>50</v>
      </c>
      <c r="S2704" s="14">
        <f>SUM(Table2[[#This Row],[M3B]],Table2[[#This Row],[M3B_h]])</f>
        <v>50</v>
      </c>
      <c r="T2704" s="14">
        <f>SUM(Table2[[#This Row],[M4B]],Table2[[#This Row],[M4B_h]])</f>
        <v>50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05" s="17" t="s">
        <v>2149</v>
      </c>
      <c r="D2705" s="18">
        <v>34</v>
      </c>
      <c r="E2705" s="22" t="s">
        <v>238</v>
      </c>
      <c r="F2705" s="43">
        <f>IF(Table2[[#This Row],[M5B]]="",Table2[[#This Row],[M5B_h]],SUM(Table2[[#This Row],[M5B_h]],Table2[[#This Row],[M5B]]))</f>
        <v>34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34</v>
      </c>
      <c r="R2705" s="14">
        <f>SUM(Table2[[#This Row],[M2B]],Table2[[#This Row],[M2B_h]])</f>
        <v>34</v>
      </c>
      <c r="S2705" s="14">
        <f>SUM(Table2[[#This Row],[M3B]],Table2[[#This Row],[M3B_h]])</f>
        <v>34</v>
      </c>
      <c r="T2705" s="14">
        <f>SUM(Table2[[#This Row],[M4B]],Table2[[#This Row],[M4B_h]])</f>
        <v>34</v>
      </c>
    </row>
    <row r="2706" spans="1:20">
      <c r="A2706" s="13">
        <f>IF(Table2[[#This Row],[TT]]=0,"",ROW())</f>
        <v>2706</v>
      </c>
      <c r="B2706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06" s="17" t="s">
        <v>2150</v>
      </c>
      <c r="D2706" s="18">
        <v>62</v>
      </c>
      <c r="E2706" s="22" t="s">
        <v>238</v>
      </c>
      <c r="F2706" s="43">
        <f>IF(Table2[[#This Row],[M5B]]="",Table2[[#This Row],[M5B_h]],SUM(Table2[[#This Row],[M5B_h]],Table2[[#This Row],[M5B]]))</f>
        <v>62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K2706" s="14"/>
      <c r="L2706" s="14" t="str">
        <f>IF(Table2[[#This Row],[M3A]]="","",SUM(Table2[[#This Row],[M3A]]-Table2[[#This Row],[M3B_h]]))</f>
        <v/>
      </c>
      <c r="M2706" s="14"/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62</v>
      </c>
      <c r="R2706" s="14">
        <f>SUM(Table2[[#This Row],[M2B]],Table2[[#This Row],[M2B_h]])</f>
        <v>62</v>
      </c>
      <c r="S2706" s="14">
        <f>SUM(Table2[[#This Row],[M3B]],Table2[[#This Row],[M3B_h]])</f>
        <v>62</v>
      </c>
      <c r="T2706" s="14">
        <f>SUM(Table2[[#This Row],[M4B]],Table2[[#This Row],[M4B_h]])</f>
        <v>62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07" s="17" t="s">
        <v>2151</v>
      </c>
      <c r="D2707" s="18">
        <v>31</v>
      </c>
      <c r="E2707" s="22" t="s">
        <v>238</v>
      </c>
      <c r="F2707" s="43">
        <f>IF(Table2[[#This Row],[M5B]]="",Table2[[#This Row],[M5B_h]],SUM(Table2[[#This Row],[M5B_h]],Table2[[#This Row],[M5B]]))</f>
        <v>31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31</v>
      </c>
      <c r="R2707" s="14">
        <f>SUM(Table2[[#This Row],[M2B]],Table2[[#This Row],[M2B_h]])</f>
        <v>31</v>
      </c>
      <c r="S2707" s="14">
        <f>SUM(Table2[[#This Row],[M3B]],Table2[[#This Row],[M3B_h]])</f>
        <v>31</v>
      </c>
      <c r="T2707" s="14">
        <f>SUM(Table2[[#This Row],[M4B]],Table2[[#This Row],[M4B_h]])</f>
        <v>31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08" s="17" t="s">
        <v>2152</v>
      </c>
      <c r="D2708" s="18">
        <v>17</v>
      </c>
      <c r="E2708" s="22" t="s">
        <v>83</v>
      </c>
      <c r="F2708" s="43">
        <f>IF(Table2[[#This Row],[M5B]]="",Table2[[#This Row],[M5B_h]],SUM(Table2[[#This Row],[M5B_h]],Table2[[#This Row],[M5B]]))</f>
        <v>17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17</v>
      </c>
      <c r="R2708" s="14">
        <f>SUM(Table2[[#This Row],[M2B]],Table2[[#This Row],[M2B_h]])</f>
        <v>17</v>
      </c>
      <c r="S2708" s="14">
        <f>SUM(Table2[[#This Row],[M3B]],Table2[[#This Row],[M3B_h]])</f>
        <v>17</v>
      </c>
      <c r="T2708" s="14">
        <f>SUM(Table2[[#This Row],[M4B]],Table2[[#This Row],[M4B_h]])</f>
        <v>17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09" s="17" t="s">
        <v>2153</v>
      </c>
      <c r="D2709" s="18">
        <v>8</v>
      </c>
      <c r="E2709" s="22" t="s">
        <v>83</v>
      </c>
      <c r="F2709" s="43">
        <f>IF(Table2[[#This Row],[M5B]]="",Table2[[#This Row],[M5B_h]],SUM(Table2[[#This Row],[M5B_h]],Table2[[#This Row],[M5B]]))</f>
        <v>8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8</v>
      </c>
      <c r="R2709" s="14">
        <f>SUM(Table2[[#This Row],[M2B]],Table2[[#This Row],[M2B_h]])</f>
        <v>8</v>
      </c>
      <c r="S2709" s="14">
        <f>SUM(Table2[[#This Row],[M3B]],Table2[[#This Row],[M3B_h]])</f>
        <v>8</v>
      </c>
      <c r="T2709" s="14">
        <f>SUM(Table2[[#This Row],[M4B]],Table2[[#This Row],[M4B_h]])</f>
        <v>8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10" s="17" t="s">
        <v>2154</v>
      </c>
      <c r="D2710" s="18">
        <v>24</v>
      </c>
      <c r="E2710" s="22" t="s">
        <v>19</v>
      </c>
      <c r="F2710" s="43">
        <f>IF(Table2[[#This Row],[M5B]]="",Table2[[#This Row],[M5B_h]],SUM(Table2[[#This Row],[M5B_h]],Table2[[#This Row],[M5B]]))</f>
        <v>24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24</v>
      </c>
      <c r="R2710" s="14">
        <f>SUM(Table2[[#This Row],[M2B]],Table2[[#This Row],[M2B_h]])</f>
        <v>24</v>
      </c>
      <c r="S2710" s="14">
        <f>SUM(Table2[[#This Row],[M3B]],Table2[[#This Row],[M3B_h]])</f>
        <v>24</v>
      </c>
      <c r="T2710" s="14">
        <f>SUM(Table2[[#This Row],[M4B]],Table2[[#This Row],[M4B_h]])</f>
        <v>24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11" s="17" t="s">
        <v>2155</v>
      </c>
      <c r="D2711" s="18">
        <v>12</v>
      </c>
      <c r="E2711" s="22" t="s">
        <v>1082</v>
      </c>
      <c r="F2711" s="43">
        <f>IF(Table2[[#This Row],[M5B]]="",Table2[[#This Row],[M5B_h]],SUM(Table2[[#This Row],[M5B_h]],Table2[[#This Row],[M5B]]))</f>
        <v>12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12</v>
      </c>
      <c r="R2711" s="14">
        <f>SUM(Table2[[#This Row],[M2B]],Table2[[#This Row],[M2B_h]])</f>
        <v>12</v>
      </c>
      <c r="S2711" s="14">
        <f>SUM(Table2[[#This Row],[M3B]],Table2[[#This Row],[M3B_h]])</f>
        <v>12</v>
      </c>
      <c r="T2711" s="14">
        <f>SUM(Table2[[#This Row],[M4B]],Table2[[#This Row],[M4B_h]])</f>
        <v>12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12" s="17" t="s">
        <v>2156</v>
      </c>
      <c r="D2712" s="18">
        <v>2</v>
      </c>
      <c r="E2712" s="22" t="s">
        <v>868</v>
      </c>
      <c r="F2712" s="43">
        <f>IF(Table2[[#This Row],[M5B]]="",Table2[[#This Row],[M5B_h]],SUM(Table2[[#This Row],[M5B_h]],Table2[[#This Row],[M5B]]))</f>
        <v>2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2</v>
      </c>
      <c r="R2712" s="14">
        <f>SUM(Table2[[#This Row],[M2B]],Table2[[#This Row],[M2B_h]])</f>
        <v>2</v>
      </c>
      <c r="S2712" s="14">
        <f>SUM(Table2[[#This Row],[M3B]],Table2[[#This Row],[M3B_h]])</f>
        <v>2</v>
      </c>
      <c r="T2712" s="14">
        <f>SUM(Table2[[#This Row],[M4B]],Table2[[#This Row],[M4B_h]])</f>
        <v>2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13" s="17" t="s">
        <v>2157</v>
      </c>
      <c r="D2713" s="18">
        <v>4</v>
      </c>
      <c r="E2713" s="22" t="s">
        <v>93</v>
      </c>
      <c r="F2713" s="43">
        <f>IF(Table2[[#This Row],[M5B]]="",Table2[[#This Row],[M5B_h]],SUM(Table2[[#This Row],[M5B_h]],Table2[[#This Row],[M5B]]))</f>
        <v>4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4</v>
      </c>
      <c r="R2713" s="14">
        <f>SUM(Table2[[#This Row],[M2B]],Table2[[#This Row],[M2B_h]])</f>
        <v>4</v>
      </c>
      <c r="S2713" s="14">
        <f>SUM(Table2[[#This Row],[M3B]],Table2[[#This Row],[M3B_h]])</f>
        <v>4</v>
      </c>
      <c r="T2713" s="14">
        <f>SUM(Table2[[#This Row],[M4B]],Table2[[#This Row],[M4B_h]])</f>
        <v>4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14" s="17" t="s">
        <v>2158</v>
      </c>
      <c r="D2714" s="18">
        <v>2</v>
      </c>
      <c r="E2714" s="22" t="s">
        <v>246</v>
      </c>
      <c r="F2714" s="43">
        <f>IF(Table2[[#This Row],[M5B]]="",Table2[[#This Row],[M5B_h]],SUM(Table2[[#This Row],[M5B_h]],Table2[[#This Row],[M5B]]))</f>
        <v>2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2</v>
      </c>
      <c r="R2714" s="14">
        <f>SUM(Table2[[#This Row],[M2B]],Table2[[#This Row],[M2B_h]])</f>
        <v>2</v>
      </c>
      <c r="S2714" s="14">
        <f>SUM(Table2[[#This Row],[M3B]],Table2[[#This Row],[M3B_h]])</f>
        <v>2</v>
      </c>
      <c r="T2714" s="14">
        <f>SUM(Table2[[#This Row],[M4B]],Table2[[#This Row],[M4B_h]])</f>
        <v>2</v>
      </c>
    </row>
    <row r="2715" spans="1:20">
      <c r="A2715" s="11" t="str">
        <f>IF(Table2[[#This Row],[TT]]=0,"",ROW())</f>
        <v/>
      </c>
      <c r="B271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15" s="17" t="s">
        <v>4370</v>
      </c>
      <c r="D2715" s="18">
        <v>0</v>
      </c>
      <c r="E2715" s="22" t="s">
        <v>66</v>
      </c>
      <c r="F2715" s="43">
        <f>IF(Table2[[#This Row],[M5B]]="",Table2[[#This Row],[M5B_h]],SUM(Table2[[#This Row],[M5B_h]],Table2[[#This Row],[M5B]]))</f>
        <v>0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3">
        <f>IF(Table2[[#This Row],[TT]]=0,"",ROW())</f>
        <v>2716</v>
      </c>
      <c r="B271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16" s="16" t="s">
        <v>3232</v>
      </c>
      <c r="D2716" s="18">
        <v>29</v>
      </c>
      <c r="E2716" s="47" t="s">
        <v>2562</v>
      </c>
      <c r="F2716" s="43">
        <f>IF(Table2[[#This Row],[M5B]]="",Table2[[#This Row],[M5B_h]],SUM(Table2[[#This Row],[M5B_h]],Table2[[#This Row],[M5B]]))</f>
        <v>23</v>
      </c>
      <c r="G2716" s="12">
        <v>25</v>
      </c>
      <c r="H2716" s="14">
        <f>IF(Table2[[#This Row],[M1A]]="","",Table2[[#This Row],[M1A]]-Table2[[#This Row],[AWAL]])</f>
        <v>-4</v>
      </c>
      <c r="J2716" s="14" t="str">
        <f>IF(Table2[[#This Row],[M2A]]="","",SUM(Table2[[#This Row],[M2A]]-Table2[[#This Row],[M2B_h]]))</f>
        <v/>
      </c>
      <c r="K2716" s="12">
        <v>23</v>
      </c>
      <c r="L2716" s="14">
        <f>IF(Table2[[#This Row],[M3A]]="","",SUM(Table2[[#This Row],[M3A]]-Table2[[#This Row],[M3B_h]]))</f>
        <v>-2</v>
      </c>
      <c r="N2716" s="14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25</v>
      </c>
      <c r="R2716" s="14">
        <f>SUM(Table2[[#This Row],[M2B]],Table2[[#This Row],[M2B_h]])</f>
        <v>25</v>
      </c>
      <c r="S2716" s="14">
        <f>SUM(Table2[[#This Row],[M3B]],Table2[[#This Row],[M3B_h]])</f>
        <v>23</v>
      </c>
      <c r="T2716" s="14">
        <f>SUM(Table2[[#This Row],[M4B]],Table2[[#This Row],[M4B_h]])</f>
        <v>23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17" s="17" t="s">
        <v>2159</v>
      </c>
      <c r="D2717" s="18">
        <v>4</v>
      </c>
      <c r="E2717" s="22" t="s">
        <v>45</v>
      </c>
      <c r="F2717" s="43">
        <f>IF(Table2[[#This Row],[M5B]]="",Table2[[#This Row],[M5B_h]],SUM(Table2[[#This Row],[M5B_h]],Table2[[#This Row],[M5B]]))</f>
        <v>2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K2717" s="12">
        <v>2</v>
      </c>
      <c r="L2717" s="12">
        <f>IF(Table2[[#This Row],[M3A]]="","",SUM(Table2[[#This Row],[M3A]]-Table2[[#This Row],[M3B_h]]))</f>
        <v>-2</v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4</v>
      </c>
      <c r="R2717" s="14">
        <f>SUM(Table2[[#This Row],[M2B]],Table2[[#This Row],[M2B_h]])</f>
        <v>4</v>
      </c>
      <c r="S2717" s="14">
        <f>SUM(Table2[[#This Row],[M3B]],Table2[[#This Row],[M3B_h]])</f>
        <v>2</v>
      </c>
      <c r="T2717" s="14">
        <f>SUM(Table2[[#This Row],[M4B]],Table2[[#This Row],[M4B_h]])</f>
        <v>2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18" s="17" t="s">
        <v>3273</v>
      </c>
      <c r="D2718" s="18">
        <v>58</v>
      </c>
      <c r="E2718" s="22" t="s">
        <v>2637</v>
      </c>
      <c r="F2718" s="43">
        <f>IF(Table2[[#This Row],[M5B]]="",Table2[[#This Row],[M5B_h]],SUM(Table2[[#This Row],[M5B_h]],Table2[[#This Row],[M5B]]))</f>
        <v>57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K2718" s="12">
        <v>57</v>
      </c>
      <c r="L2718" s="12">
        <f>IF(Table2[[#This Row],[M3A]]="","",SUM(Table2[[#This Row],[M3A]]-Table2[[#This Row],[M3B_h]]))</f>
        <v>-1</v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58</v>
      </c>
      <c r="R2718" s="14">
        <f>SUM(Table2[[#This Row],[M2B]],Table2[[#This Row],[M2B_h]])</f>
        <v>58</v>
      </c>
      <c r="S2718" s="14">
        <f>SUM(Table2[[#This Row],[M3B]],Table2[[#This Row],[M3B_h]])</f>
        <v>57</v>
      </c>
      <c r="T2718" s="14">
        <f>SUM(Table2[[#This Row],[M4B]],Table2[[#This Row],[M4B_h]])</f>
        <v>57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19" s="17" t="s">
        <v>3454</v>
      </c>
      <c r="D2719" s="18">
        <v>38</v>
      </c>
      <c r="E2719" s="22" t="s">
        <v>2637</v>
      </c>
      <c r="F2719" s="43">
        <f>IF(Table2[[#This Row],[M5B]]="",Table2[[#This Row],[M5B_h]],SUM(Table2[[#This Row],[M5B_h]],Table2[[#This Row],[M5B]]))</f>
        <v>37</v>
      </c>
      <c r="H2719" s="12" t="str">
        <f>IF(Table2[[#This Row],[M1A]]="","",Table2[[#This Row],[M1A]]-Table2[[#This Row],[AWAL]])</f>
        <v/>
      </c>
      <c r="I2719" s="12">
        <v>37</v>
      </c>
      <c r="J2719" s="12">
        <f>IF(Table2[[#This Row],[M2A]]="","",SUM(Table2[[#This Row],[M2A]]-Table2[[#This Row],[M2B_h]]))</f>
        <v>-1</v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38</v>
      </c>
      <c r="R2719" s="14">
        <f>SUM(Table2[[#This Row],[M2B]],Table2[[#This Row],[M2B_h]])</f>
        <v>37</v>
      </c>
      <c r="S2719" s="14">
        <f>SUM(Table2[[#This Row],[M3B]],Table2[[#This Row],[M3B_h]])</f>
        <v>37</v>
      </c>
      <c r="T2719" s="14">
        <f>SUM(Table2[[#This Row],[M4B]],Table2[[#This Row],[M4B_h]])</f>
        <v>37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20" s="17" t="s">
        <v>2383</v>
      </c>
      <c r="D2720" s="18">
        <v>0</v>
      </c>
      <c r="E2720" s="22">
        <v>600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21" s="17" t="s">
        <v>2424</v>
      </c>
      <c r="D2721" s="18">
        <v>0</v>
      </c>
      <c r="E2721" s="22">
        <v>5000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22" s="17" t="s">
        <v>2160</v>
      </c>
      <c r="D2722" s="18">
        <v>0</v>
      </c>
      <c r="E2722" s="22">
        <v>5000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23" s="16" t="s">
        <v>3272</v>
      </c>
      <c r="D2723" s="18">
        <v>0</v>
      </c>
      <c r="E2723" s="47">
        <v>5000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3" t="str">
        <f>IF(Table2[[#This Row],[TT]]=0,"",ROW())</f>
        <v/>
      </c>
      <c r="B2724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24" s="16" t="s">
        <v>3270</v>
      </c>
      <c r="D2724" s="18">
        <v>0</v>
      </c>
      <c r="E2724" s="47">
        <v>5000</v>
      </c>
      <c r="F2724" s="43">
        <f>IF(Table2[[#This Row],[M5B]]="",Table2[[#This Row],[M5B_h]],SUM(Table2[[#This Row],[M5B_h]],Table2[[#This Row],[M5B]]))</f>
        <v>0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25" s="16" t="s">
        <v>3271</v>
      </c>
      <c r="D2725" s="18">
        <v>0</v>
      </c>
      <c r="E2725" s="47">
        <v>5000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>
        <f>IF(Table2[[#This Row],[TT]]=0,"",ROW())</f>
        <v>2726</v>
      </c>
      <c r="B2726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26" s="16" t="s">
        <v>3339</v>
      </c>
      <c r="D2726" s="18">
        <v>8</v>
      </c>
      <c r="E2726" s="47">
        <v>5000</v>
      </c>
      <c r="F2726" s="43">
        <f>IF(Table2[[#This Row],[M5B]]="",Table2[[#This Row],[M5B_h]],SUM(Table2[[#This Row],[M5B_h]],Table2[[#This Row],[M5B]]))</f>
        <v>8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8</v>
      </c>
      <c r="R2726" s="14">
        <f>SUM(Table2[[#This Row],[M2B]],Table2[[#This Row],[M2B_h]])</f>
        <v>8</v>
      </c>
      <c r="S2726" s="14">
        <f>SUM(Table2[[#This Row],[M3B]],Table2[[#This Row],[M3B_h]])</f>
        <v>8</v>
      </c>
      <c r="T2726" s="14">
        <f>SUM(Table2[[#This Row],[M4B]],Table2[[#This Row],[M4B_h]])</f>
        <v>8</v>
      </c>
    </row>
    <row r="2727" spans="1:20">
      <c r="A2727" s="13">
        <f>IF(Table2[[#This Row],[TT]]=0,"",ROW())</f>
        <v>2727</v>
      </c>
      <c r="B2727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27" s="16" t="s">
        <v>2161</v>
      </c>
      <c r="D2727" s="18">
        <v>3</v>
      </c>
      <c r="E2727" s="47">
        <v>5000</v>
      </c>
      <c r="F2727" s="43">
        <f>IF(Table2[[#This Row],[M5B]]="",Table2[[#This Row],[M5B_h]],SUM(Table2[[#This Row],[M5B_h]],Table2[[#This Row],[M5B]]))</f>
        <v>3</v>
      </c>
      <c r="H2727" s="14" t="str">
        <f>IF(Table2[[#This Row],[M1A]]="","",Table2[[#This Row],[M1A]]-Table2[[#This Row],[AWAL]])</f>
        <v/>
      </c>
      <c r="J2727" s="14" t="str">
        <f>IF(Table2[[#This Row],[M2A]]="","",SUM(Table2[[#This Row],[M2A]]-Table2[[#This Row],[M2B_h]]))</f>
        <v/>
      </c>
      <c r="L2727" s="14" t="str">
        <f>IF(Table2[[#This Row],[M3A]]="","",SUM(Table2[[#This Row],[M3A]]-Table2[[#This Row],[M3B_h]]))</f>
        <v/>
      </c>
      <c r="N2727" s="14" t="str">
        <f>IF(Table2[[#This Row],[M4A]]="","",SUM(Table2[[#This Row],[M4A]]-Table2[[#This Row],[M4B_h]]))</f>
        <v/>
      </c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3</v>
      </c>
      <c r="R2727" s="14">
        <f>SUM(Table2[[#This Row],[M2B]],Table2[[#This Row],[M2B_h]])</f>
        <v>3</v>
      </c>
      <c r="S2727" s="14">
        <f>SUM(Table2[[#This Row],[M3B]],Table2[[#This Row],[M3B_h]])</f>
        <v>3</v>
      </c>
      <c r="T2727" s="14">
        <f>SUM(Table2[[#This Row],[M4B]],Table2[[#This Row],[M4B_h]])</f>
        <v>3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28" s="17" t="s">
        <v>2162</v>
      </c>
      <c r="D2728" s="18">
        <v>0</v>
      </c>
      <c r="E2728" s="22">
        <v>5000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>
        <f>IF(Table2[[#This Row],[TT]]=0,"",ROW())</f>
        <v>2729</v>
      </c>
      <c r="B2729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29" s="16" t="s">
        <v>2163</v>
      </c>
      <c r="D2729" s="18">
        <v>4</v>
      </c>
      <c r="E2729" s="47">
        <v>5000</v>
      </c>
      <c r="F2729" s="43">
        <f>IF(Table2[[#This Row],[M5B]]="",Table2[[#This Row],[M5B_h]],SUM(Table2[[#This Row],[M5B_h]],Table2[[#This Row],[M5B]]))</f>
        <v>4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4</v>
      </c>
      <c r="R2729" s="14">
        <f>SUM(Table2[[#This Row],[M2B]],Table2[[#This Row],[M2B_h]])</f>
        <v>4</v>
      </c>
      <c r="S2729" s="14">
        <f>SUM(Table2[[#This Row],[M3B]],Table2[[#This Row],[M3B_h]])</f>
        <v>4</v>
      </c>
      <c r="T2729" s="14">
        <f>SUM(Table2[[#This Row],[M4B]],Table2[[#This Row],[M4B_h]])</f>
        <v>4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30" s="21" t="s">
        <v>2164</v>
      </c>
      <c r="D2730" s="22">
        <v>0</v>
      </c>
      <c r="E2730" s="22">
        <v>6000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31" s="17" t="s">
        <v>2165</v>
      </c>
      <c r="D2731" s="18">
        <v>0</v>
      </c>
      <c r="E2731" s="22">
        <v>6000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32" s="17" t="s">
        <v>2166</v>
      </c>
      <c r="D2732" s="18">
        <v>0</v>
      </c>
      <c r="E2732" s="22">
        <v>6000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33" s="17" t="s">
        <v>2167</v>
      </c>
      <c r="D2733" s="18">
        <v>1</v>
      </c>
      <c r="E2733" s="22" t="s">
        <v>387</v>
      </c>
      <c r="F2733" s="43">
        <f>IF(Table2[[#This Row],[M5B]]="",Table2[[#This Row],[M5B_h]],SUM(Table2[[#This Row],[M5B_h]],Table2[[#This Row],[M5B]]))</f>
        <v>1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</v>
      </c>
      <c r="R2733" s="14">
        <f>SUM(Table2[[#This Row],[M2B]],Table2[[#This Row],[M2B_h]])</f>
        <v>1</v>
      </c>
      <c r="S2733" s="14">
        <f>SUM(Table2[[#This Row],[M3B]],Table2[[#This Row],[M3B_h]])</f>
        <v>1</v>
      </c>
      <c r="T2733" s="14">
        <f>SUM(Table2[[#This Row],[M4B]],Table2[[#This Row],[M4B_h]])</f>
        <v>1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34" s="17" t="s">
        <v>2168</v>
      </c>
      <c r="D2734" s="18">
        <v>16</v>
      </c>
      <c r="E2734" s="22">
        <v>500</v>
      </c>
      <c r="F2734" s="43">
        <f>IF(Table2[[#This Row],[M5B]]="",Table2[[#This Row],[M5B_h]],SUM(Table2[[#This Row],[M5B_h]],Table2[[#This Row],[M5B]]))</f>
        <v>16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16</v>
      </c>
      <c r="R2734" s="14">
        <f>SUM(Table2[[#This Row],[M2B]],Table2[[#This Row],[M2B_h]])</f>
        <v>16</v>
      </c>
      <c r="S2734" s="14">
        <f>SUM(Table2[[#This Row],[M3B]],Table2[[#This Row],[M3B_h]])</f>
        <v>16</v>
      </c>
      <c r="T2734" s="14">
        <f>SUM(Table2[[#This Row],[M4B]],Table2[[#This Row],[M4B_h]])</f>
        <v>16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35" s="17" t="s">
        <v>4623</v>
      </c>
      <c r="D2735" s="18">
        <v>2</v>
      </c>
      <c r="E2735" s="22">
        <v>300</v>
      </c>
      <c r="F2735" s="43">
        <f>IF(Table2[[#This Row],[M5B]]="",Table2[[#This Row],[M5B_h]],SUM(Table2[[#This Row],[M5B_h]],Table2[[#This Row],[M5B]]))</f>
        <v>2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2</v>
      </c>
      <c r="R2735" s="14">
        <f>SUM(Table2[[#This Row],[M2B]],Table2[[#This Row],[M2B_h]])</f>
        <v>2</v>
      </c>
      <c r="S2735" s="14">
        <f>SUM(Table2[[#This Row],[M3B]],Table2[[#This Row],[M3B_h]])</f>
        <v>2</v>
      </c>
      <c r="T2735" s="14">
        <f>SUM(Table2[[#This Row],[M4B]],Table2[[#This Row],[M4B_h]])</f>
        <v>2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36" s="21" t="s">
        <v>2169</v>
      </c>
      <c r="D2736" s="22">
        <v>0</v>
      </c>
      <c r="E2736" s="22" t="s">
        <v>1119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37" s="21" t="s">
        <v>4710</v>
      </c>
      <c r="D2737" s="22">
        <v>12</v>
      </c>
      <c r="E2737" s="22">
        <v>5000</v>
      </c>
      <c r="F2737" s="43">
        <f>IF(Table2[[#This Row],[M5B]]="",Table2[[#This Row],[M5B_h]],SUM(Table2[[#This Row],[M5B_h]],Table2[[#This Row],[M5B]]))</f>
        <v>5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K2737" s="12">
        <v>5</v>
      </c>
      <c r="L2737" s="12">
        <f>IF(Table2[[#This Row],[M3A]]="","",SUM(Table2[[#This Row],[M3A]]-Table2[[#This Row],[M3B_h]]))</f>
        <v>-7</v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12</v>
      </c>
      <c r="R2737" s="14">
        <f>SUM(Table2[[#This Row],[M2B]],Table2[[#This Row],[M2B_h]])</f>
        <v>12</v>
      </c>
      <c r="S2737" s="14">
        <f>SUM(Table2[[#This Row],[M3B]],Table2[[#This Row],[M3B_h]])</f>
        <v>5</v>
      </c>
      <c r="T2737" s="14">
        <f>SUM(Table2[[#This Row],[M4B]],Table2[[#This Row],[M4B_h]])</f>
        <v>5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38" s="17" t="s">
        <v>4440</v>
      </c>
      <c r="D2738" s="18">
        <v>7</v>
      </c>
      <c r="E2738" s="22">
        <v>5000</v>
      </c>
      <c r="F2738" s="43">
        <f>IF(Table2[[#This Row],[M5B]]="",Table2[[#This Row],[M5B_h]],SUM(Table2[[#This Row],[M5B_h]],Table2[[#This Row],[M5B]]))</f>
        <v>6</v>
      </c>
      <c r="H2738" s="12" t="str">
        <f>IF(Table2[[#This Row],[M1A]]="","",Table2[[#This Row],[M1A]]-Table2[[#This Row],[AWAL]])</f>
        <v/>
      </c>
      <c r="I2738" s="12">
        <v>6</v>
      </c>
      <c r="J2738" s="12">
        <f>IF(Table2[[#This Row],[M2A]]="","",SUM(Table2[[#This Row],[M2A]]-Table2[[#This Row],[M2B_h]]))</f>
        <v>-1</v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7</v>
      </c>
      <c r="R2738" s="14">
        <f>SUM(Table2[[#This Row],[M2B]],Table2[[#This Row],[M2B_h]])</f>
        <v>6</v>
      </c>
      <c r="S2738" s="14">
        <f>SUM(Table2[[#This Row],[M3B]],Table2[[#This Row],[M3B_h]])</f>
        <v>6</v>
      </c>
      <c r="T2738" s="14">
        <f>SUM(Table2[[#This Row],[M4B]],Table2[[#This Row],[M4B_h]])</f>
        <v>6</v>
      </c>
    </row>
    <row r="2739" spans="1:20">
      <c r="A2739" s="13">
        <f>IF(Table2[[#This Row],[TT]]=0,"",ROW())</f>
        <v>2739</v>
      </c>
      <c r="B2739" s="13" t="str">
        <f>LOWER(SUBSTITUTE(SUBSTITUTE(SUBSTITUTE(SUBSTITUTE(SUBSTITUTE(SUBSTITUTE(SUBSTITUTE(SUBSTITUTE(Table2[[#This Row],[NAMA BARANG]]," ",""),"""",""),"-",""),"/",""),"(",""),")",""),"&amp;",""),",",""))</f>
        <v>talipeonym4p3</v>
      </c>
      <c r="C2739" s="16" t="s">
        <v>4711</v>
      </c>
      <c r="D2739" s="18">
        <v>9</v>
      </c>
      <c r="E2739" s="47">
        <v>5000</v>
      </c>
      <c r="F2739" s="43">
        <f>IF(Table2[[#This Row],[M5B]]="",Table2[[#This Row],[M5B_h]],SUM(Table2[[#This Row],[M5B_h]],Table2[[#This Row],[M5B]]))</f>
        <v>7</v>
      </c>
      <c r="H2739" s="14" t="str">
        <f>IF(Table2[[#This Row],[M1A]]="","",Table2[[#This Row],[M1A]]-Table2[[#This Row],[AWAL]])</f>
        <v/>
      </c>
      <c r="I2739" s="12">
        <v>8</v>
      </c>
      <c r="J2739" s="14">
        <f>IF(Table2[[#This Row],[M2A]]="","",SUM(Table2[[#This Row],[M2A]]-Table2[[#This Row],[M2B_h]]))</f>
        <v>-1</v>
      </c>
      <c r="K2739" s="12">
        <v>7</v>
      </c>
      <c r="L2739" s="14">
        <f>IF(Table2[[#This Row],[M3A]]="","",SUM(Table2[[#This Row],[M3A]]-Table2[[#This Row],[M3B_h]]))</f>
        <v>-1</v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9</v>
      </c>
      <c r="R2739" s="14">
        <f>SUM(Table2[[#This Row],[M2B]],Table2[[#This Row],[M2B_h]])</f>
        <v>8</v>
      </c>
      <c r="S2739" s="14">
        <f>SUM(Table2[[#This Row],[M3B]],Table2[[#This Row],[M3B_h]])</f>
        <v>7</v>
      </c>
      <c r="T2739" s="14">
        <f>SUM(Table2[[#This Row],[M4B]],Table2[[#This Row],[M4B_h]])</f>
        <v>7</v>
      </c>
    </row>
    <row r="2740" spans="1:20">
      <c r="A2740" s="13">
        <f>IF(Table2[[#This Row],[TT]]=0,"",ROW())</f>
        <v>2740</v>
      </c>
      <c r="B2740" s="13" t="str">
        <f>LOWER(SUBSTITUTE(SUBSTITUTE(SUBSTITUTE(SUBSTITUTE(SUBSTITUTE(SUBSTITUTE(SUBSTITUTE(SUBSTITUTE(Table2[[#This Row],[NAMA BARANG]]," ",""),"""",""),"-",""),"/",""),"(",""),")",""),"&amp;",""),",",""))</f>
        <v>talipeonyor4b9</v>
      </c>
      <c r="C2740" s="16" t="s">
        <v>4712</v>
      </c>
      <c r="D2740" s="18">
        <v>16</v>
      </c>
      <c r="E2740" s="47">
        <v>5000</v>
      </c>
      <c r="F2740" s="43">
        <f>IF(Table2[[#This Row],[M5B]]="",Table2[[#This Row],[M5B_h]],SUM(Table2[[#This Row],[M5B_h]],Table2[[#This Row],[M5B]]))</f>
        <v>13</v>
      </c>
      <c r="H2740" s="14" t="str">
        <f>IF(Table2[[#This Row],[M1A]]="","",Table2[[#This Row],[M1A]]-Table2[[#This Row],[AWAL]])</f>
        <v/>
      </c>
      <c r="I2740" s="12">
        <v>15</v>
      </c>
      <c r="J2740" s="14">
        <f>IF(Table2[[#This Row],[M2A]]="","",SUM(Table2[[#This Row],[M2A]]-Table2[[#This Row],[M2B_h]]))</f>
        <v>-1</v>
      </c>
      <c r="K2740" s="12">
        <v>13</v>
      </c>
      <c r="L2740" s="14">
        <f>IF(Table2[[#This Row],[M3A]]="","",SUM(Table2[[#This Row],[M3A]]-Table2[[#This Row],[M3B_h]]))</f>
        <v>-2</v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16</v>
      </c>
      <c r="R2740" s="14">
        <f>SUM(Table2[[#This Row],[M2B]],Table2[[#This Row],[M2B_h]])</f>
        <v>15</v>
      </c>
      <c r="S2740" s="14">
        <f>SUM(Table2[[#This Row],[M3B]],Table2[[#This Row],[M3B_h]])</f>
        <v>13</v>
      </c>
      <c r="T2740" s="14">
        <f>SUM(Table2[[#This Row],[M4B]],Table2[[#This Row],[M4B_h]])</f>
        <v>13</v>
      </c>
    </row>
    <row r="2741" spans="1:20">
      <c r="A2741" s="13">
        <f>IF(Table2[[#This Row],[TT]]=0,"",ROW())</f>
        <v>2741</v>
      </c>
      <c r="B2741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41" s="16" t="s">
        <v>2170</v>
      </c>
      <c r="D2741" s="18">
        <v>1</v>
      </c>
      <c r="E2741" s="47" t="s">
        <v>181</v>
      </c>
      <c r="F2741" s="43">
        <f>IF(Table2[[#This Row],[M5B]]="",Table2[[#This Row],[M5B_h]],SUM(Table2[[#This Row],[M5B_h]],Table2[[#This Row],[M5B]]))</f>
        <v>1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3">
        <f>IF(Table2[[#This Row],[TT]]=0,"",ROW())</f>
        <v>2742</v>
      </c>
      <c r="B2742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42" s="16" t="s">
        <v>4624</v>
      </c>
      <c r="D2742" s="18">
        <v>34</v>
      </c>
      <c r="E2742" s="47">
        <v>2000</v>
      </c>
      <c r="F2742" s="43">
        <f>IF(Table2[[#This Row],[M5B]]="",Table2[[#This Row],[M5B_h]],SUM(Table2[[#This Row],[M5B_h]],Table2[[#This Row],[M5B]]))</f>
        <v>34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34</v>
      </c>
      <c r="R2742" s="14">
        <f>SUM(Table2[[#This Row],[M2B]],Table2[[#This Row],[M2B_h]])</f>
        <v>34</v>
      </c>
      <c r="S2742" s="14">
        <f>SUM(Table2[[#This Row],[M3B]],Table2[[#This Row],[M3B_h]])</f>
        <v>34</v>
      </c>
      <c r="T2742" s="14">
        <f>SUM(Table2[[#This Row],[M4B]],Table2[[#This Row],[M4B_h]])</f>
        <v>34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43" s="17" t="s">
        <v>4303</v>
      </c>
      <c r="D2743" s="18">
        <v>27</v>
      </c>
      <c r="E2743" s="22">
        <v>2000</v>
      </c>
      <c r="F2743" s="43">
        <f>IF(Table2[[#This Row],[M5B]]="",Table2[[#This Row],[M5B_h]],SUM(Table2[[#This Row],[M5B_h]],Table2[[#This Row],[M5B]]))</f>
        <v>27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27</v>
      </c>
      <c r="R2743" s="14">
        <f>SUM(Table2[[#This Row],[M2B]],Table2[[#This Row],[M2B_h]])</f>
        <v>27</v>
      </c>
      <c r="S2743" s="14">
        <f>SUM(Table2[[#This Row],[M3B]],Table2[[#This Row],[M3B_h]])</f>
        <v>27</v>
      </c>
      <c r="T2743" s="14">
        <f>SUM(Table2[[#This Row],[M4B]],Table2[[#This Row],[M4B_h]])</f>
        <v>27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44" s="17" t="s">
        <v>2171</v>
      </c>
      <c r="D2744" s="18">
        <v>1</v>
      </c>
      <c r="E2744" s="22" t="s">
        <v>387</v>
      </c>
      <c r="F2744" s="43">
        <f>IF(Table2[[#This Row],[M5B]]="",Table2[[#This Row],[M5B_h]],SUM(Table2[[#This Row],[M5B_h]],Table2[[#This Row],[M5B]]))</f>
        <v>1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1</v>
      </c>
      <c r="R2744" s="14">
        <f>SUM(Table2[[#This Row],[M2B]],Table2[[#This Row],[M2B_h]])</f>
        <v>1</v>
      </c>
      <c r="S2744" s="14">
        <f>SUM(Table2[[#This Row],[M3B]],Table2[[#This Row],[M3B_h]])</f>
        <v>1</v>
      </c>
      <c r="T2744" s="14">
        <f>SUM(Table2[[#This Row],[M4B]],Table2[[#This Row],[M4B_h]])</f>
        <v>1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45" s="17" t="s">
        <v>2172</v>
      </c>
      <c r="D2745" s="18">
        <v>1</v>
      </c>
      <c r="E2745" s="22" t="s">
        <v>387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46" s="17" t="s">
        <v>4614</v>
      </c>
      <c r="D2746" s="18">
        <v>2</v>
      </c>
      <c r="E2746" s="22">
        <v>200</v>
      </c>
      <c r="F2746" s="43">
        <f>IF(Table2[[#This Row],[M5B]]="",Table2[[#This Row],[M5B_h]],SUM(Table2[[#This Row],[M5B_h]],Table2[[#This Row],[M5B]]))</f>
        <v>2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2</v>
      </c>
      <c r="R2746" s="14">
        <f>SUM(Table2[[#This Row],[M2B]],Table2[[#This Row],[M2B_h]])</f>
        <v>2</v>
      </c>
      <c r="S2746" s="14">
        <f>SUM(Table2[[#This Row],[M3B]],Table2[[#This Row],[M3B_h]])</f>
        <v>2</v>
      </c>
      <c r="T2746" s="14">
        <f>SUM(Table2[[#This Row],[M4B]],Table2[[#This Row],[M4B_h]])</f>
        <v>2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tas017</v>
      </c>
      <c r="C2747" s="17" t="s">
        <v>2173</v>
      </c>
      <c r="D2747" s="18">
        <v>1</v>
      </c>
      <c r="E2747" s="22" t="s">
        <v>2996</v>
      </c>
      <c r="F2747" s="43">
        <f>IF(Table2[[#This Row],[M5B]]="",Table2[[#This Row],[M5B_h]],SUM(Table2[[#This Row],[M5B_h]],Table2[[#This Row],[M5B]]))</f>
        <v>1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1</v>
      </c>
      <c r="S2747" s="14">
        <f>SUM(Table2[[#This Row],[M3B]],Table2[[#This Row],[M3B_h]])</f>
        <v>1</v>
      </c>
      <c r="T2747" s="14">
        <f>SUM(Table2[[#This Row],[M4B]],Table2[[#This Row],[M4B_h]])</f>
        <v>1</v>
      </c>
    </row>
    <row r="2748" spans="1:20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48" s="17" t="s">
        <v>4392</v>
      </c>
      <c r="D2748" s="18">
        <v>3</v>
      </c>
      <c r="E2748" s="22" t="s">
        <v>2637</v>
      </c>
      <c r="F2748" s="43">
        <f>IF(Table2[[#This Row],[M5B]]="",Table2[[#This Row],[M5B_h]],SUM(Table2[[#This Row],[M5B_h]],Table2[[#This Row],[M5B]]))</f>
        <v>3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3</v>
      </c>
      <c r="R2748" s="14">
        <f>SUM(Table2[[#This Row],[M2B]],Table2[[#This Row],[M2B_h]])</f>
        <v>3</v>
      </c>
      <c r="S2748" s="14">
        <f>SUM(Table2[[#This Row],[M3B]],Table2[[#This Row],[M3B_h]])</f>
        <v>3</v>
      </c>
      <c r="T2748" s="14">
        <f>SUM(Table2[[#This Row],[M4B]],Table2[[#This Row],[M4B_h]])</f>
        <v>3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49" s="17" t="s">
        <v>2174</v>
      </c>
      <c r="D2749" s="18">
        <v>0</v>
      </c>
      <c r="E2749" s="22" t="s">
        <v>2465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50" s="17" t="s">
        <v>2175</v>
      </c>
      <c r="D2750" s="18">
        <v>3</v>
      </c>
      <c r="E2750" s="22" t="s">
        <v>190</v>
      </c>
      <c r="F2750" s="43">
        <f>IF(Table2[[#This Row],[M5B]]="",Table2[[#This Row],[M5B_h]],SUM(Table2[[#This Row],[M5B_h]],Table2[[#This Row],[M5B]]))</f>
        <v>3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3</v>
      </c>
      <c r="R2750" s="14">
        <f>SUM(Table2[[#This Row],[M2B]],Table2[[#This Row],[M2B_h]])</f>
        <v>3</v>
      </c>
      <c r="S2750" s="14">
        <f>SUM(Table2[[#This Row],[M3B]],Table2[[#This Row],[M3B_h]])</f>
        <v>3</v>
      </c>
      <c r="T2750" s="14">
        <f>SUM(Table2[[#This Row],[M4B]],Table2[[#This Row],[M4B_h]])</f>
        <v>3</v>
      </c>
    </row>
    <row r="2751" spans="1:20">
      <c r="A2751" s="54">
        <f>IF(Table2[[#This Row],[TT]]=0,"",ROW())</f>
        <v>2751</v>
      </c>
      <c r="B2751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751" s="55" t="s">
        <v>2176</v>
      </c>
      <c r="D2751" s="56">
        <v>1</v>
      </c>
      <c r="E2751" s="57" t="s">
        <v>77</v>
      </c>
      <c r="F2751" s="58">
        <f>IF(Table2[[#This Row],[M5B]]="",Table2[[#This Row],[M5B_h]],SUM(Table2[[#This Row],[M5B_h]],Table2[[#This Row],[M5B]]))</f>
        <v>1</v>
      </c>
      <c r="G2751" s="59"/>
      <c r="H2751" s="60" t="str">
        <f>IF(Table2[[#This Row],[M1A]]="","",Table2[[#This Row],[M1A]]-Table2[[#This Row],[AWAL]])</f>
        <v/>
      </c>
      <c r="I2751" s="59"/>
      <c r="J2751" s="60" t="str">
        <f>IF(Table2[[#This Row],[M2A]]="","",SUM(Table2[[#This Row],[M2A]]-Table2[[#This Row],[M2B_h]]))</f>
        <v/>
      </c>
      <c r="K2751" s="59"/>
      <c r="L2751" s="60" t="str">
        <f>IF(Table2[[#This Row],[M3A]]="","",SUM(Table2[[#This Row],[M3A]]-Table2[[#This Row],[M3B_h]]))</f>
        <v/>
      </c>
      <c r="M2751" s="59"/>
      <c r="N2751" s="60" t="str">
        <f>IF(Table2[[#This Row],[M4A]]="","",SUM(Table2[[#This Row],[M4A]]-Table2[[#This Row],[M4B_h]]))</f>
        <v/>
      </c>
      <c r="O2751" s="60"/>
      <c r="P2751" s="60" t="str">
        <f>IF(Table2[[#This Row],[M5A]]="","",SUM(Table2[[#This Row],[M5A]]-Table2[[#This Row],[M5B_h]]))</f>
        <v/>
      </c>
      <c r="Q2751" s="60">
        <f>SUM(Table2[[#This Row],[AWAL]],Table2[[#This Row],[M1B]])</f>
        <v>1</v>
      </c>
      <c r="R2751" s="60">
        <f>SUM(Table2[[#This Row],[M2B]],Table2[[#This Row],[M2B_h]])</f>
        <v>1</v>
      </c>
      <c r="S2751" s="60">
        <f>SUM(Table2[[#This Row],[M3B]],Table2[[#This Row],[M3B_h]])</f>
        <v>1</v>
      </c>
      <c r="T2751" s="60">
        <f>SUM(Table2[[#This Row],[M4B]],Table2[[#This Row],[M4B_h]])</f>
        <v>1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2" s="17" t="s">
        <v>2177</v>
      </c>
      <c r="D2752" s="18">
        <v>2</v>
      </c>
      <c r="E2752" s="22" t="s">
        <v>2811</v>
      </c>
      <c r="F2752" s="43">
        <f>IF(Table2[[#This Row],[M5B]]="",Table2[[#This Row],[M5B_h]],SUM(Table2[[#This Row],[M5B_h]],Table2[[#This Row],[M5B]]))</f>
        <v>2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</v>
      </c>
      <c r="R2752" s="14">
        <f>SUM(Table2[[#This Row],[M2B]],Table2[[#This Row],[M2B_h]])</f>
        <v>2</v>
      </c>
      <c r="S2752" s="14">
        <f>SUM(Table2[[#This Row],[M3B]],Table2[[#This Row],[M3B_h]])</f>
        <v>2</v>
      </c>
      <c r="T2752" s="14">
        <f>SUM(Table2[[#This Row],[M4B]],Table2[[#This Row],[M4B_h]])</f>
        <v>2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3" s="21" t="s">
        <v>2177</v>
      </c>
      <c r="D2753" s="22">
        <v>2</v>
      </c>
      <c r="E2753" s="22" t="s">
        <v>2178</v>
      </c>
      <c r="F2753" s="43">
        <f>IF(Table2[[#This Row],[M5B]]="",Table2[[#This Row],[M5B_h]],SUM(Table2[[#This Row],[M5B_h]],Table2[[#This Row],[M5B]]))</f>
        <v>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2</v>
      </c>
      <c r="R2753" s="14">
        <f>SUM(Table2[[#This Row],[M2B]],Table2[[#This Row],[M2B_h]])</f>
        <v>2</v>
      </c>
      <c r="S2753" s="14">
        <f>SUM(Table2[[#This Row],[M3B]],Table2[[#This Row],[M3B_h]])</f>
        <v>2</v>
      </c>
      <c r="T2753" s="14">
        <f>SUM(Table2[[#This Row],[M4B]],Table2[[#This Row],[M4B_h]])</f>
        <v>2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54" s="17" t="s">
        <v>2179</v>
      </c>
      <c r="D2754" s="18">
        <v>0</v>
      </c>
      <c r="E2754" s="22" t="s">
        <v>181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55" s="17" t="s">
        <v>2402</v>
      </c>
      <c r="D2755" s="18">
        <v>3</v>
      </c>
      <c r="E2755" s="22" t="s">
        <v>131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I2755" s="12">
        <v>0</v>
      </c>
      <c r="J2755" s="12">
        <f>IF(Table2[[#This Row],[M2A]]="","",SUM(Table2[[#This Row],[M2A]]-Table2[[#This Row],[M2B_h]]))</f>
        <v>-3</v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3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56" s="17" t="s">
        <v>2180</v>
      </c>
      <c r="D2756" s="18">
        <v>5</v>
      </c>
      <c r="E2756" s="22" t="s">
        <v>177</v>
      </c>
      <c r="F2756" s="43">
        <f>IF(Table2[[#This Row],[M5B]]="",Table2[[#This Row],[M5B_h]],SUM(Table2[[#This Row],[M5B_h]],Table2[[#This Row],[M5B]]))</f>
        <v>5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5</v>
      </c>
      <c r="R2756" s="14">
        <f>SUM(Table2[[#This Row],[M2B]],Table2[[#This Row],[M2B_h]])</f>
        <v>5</v>
      </c>
      <c r="S2756" s="14">
        <f>SUM(Table2[[#This Row],[M3B]],Table2[[#This Row],[M3B_h]])</f>
        <v>5</v>
      </c>
      <c r="T2756" s="14">
        <f>SUM(Table2[[#This Row],[M4B]],Table2[[#This Row],[M4B_h]])</f>
        <v>5</v>
      </c>
    </row>
    <row r="2757" spans="1:20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7" s="17" t="s">
        <v>2181</v>
      </c>
      <c r="D2757" s="18">
        <v>7</v>
      </c>
      <c r="E2757" s="22" t="s">
        <v>1339</v>
      </c>
      <c r="F2757" s="43">
        <f>IF(Table2[[#This Row],[M5B]]="",Table2[[#This Row],[M5B_h]],SUM(Table2[[#This Row],[M5B_h]],Table2[[#This Row],[M5B]]))</f>
        <v>7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7</v>
      </c>
      <c r="R2757" s="14">
        <f>SUM(Table2[[#This Row],[M2B]],Table2[[#This Row],[M2B_h]])</f>
        <v>7</v>
      </c>
      <c r="S2757" s="14">
        <f>SUM(Table2[[#This Row],[M3B]],Table2[[#This Row],[M3B_h]])</f>
        <v>7</v>
      </c>
      <c r="T2757" s="14">
        <f>SUM(Table2[[#This Row],[M4B]],Table2[[#This Row],[M4B_h]])</f>
        <v>7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8" s="17" t="s">
        <v>2181</v>
      </c>
      <c r="D2758" s="25">
        <v>5</v>
      </c>
      <c r="E2758" s="22" t="s">
        <v>2147</v>
      </c>
      <c r="F2758" s="43">
        <f>IF(Table2[[#This Row],[M5B]]="",Table2[[#This Row],[M5B_h]],SUM(Table2[[#This Row],[M5B_h]],Table2[[#This Row],[M5B]]))</f>
        <v>5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5</v>
      </c>
      <c r="R2758" s="14">
        <f>SUM(Table2[[#This Row],[M2B]],Table2[[#This Row],[M2B_h]])</f>
        <v>5</v>
      </c>
      <c r="S2758" s="14">
        <f>SUM(Table2[[#This Row],[M3B]],Table2[[#This Row],[M3B_h]])</f>
        <v>5</v>
      </c>
      <c r="T2758" s="14">
        <f>SUM(Table2[[#This Row],[M4B]],Table2[[#This Row],[M4B_h]])</f>
        <v>5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759" s="17" t="s">
        <v>4357</v>
      </c>
      <c r="D2759" s="18">
        <v>7</v>
      </c>
      <c r="E2759" s="22" t="s">
        <v>3498</v>
      </c>
      <c r="F2759" s="43">
        <f>IF(Table2[[#This Row],[M5B]]="",Table2[[#This Row],[M5B_h]],SUM(Table2[[#This Row],[M5B_h]],Table2[[#This Row],[M5B]]))</f>
        <v>7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7</v>
      </c>
      <c r="R2759" s="14">
        <f>SUM(Table2[[#This Row],[M2B]],Table2[[#This Row],[M2B_h]])</f>
        <v>7</v>
      </c>
      <c r="S2759" s="14">
        <f>SUM(Table2[[#This Row],[M3B]],Table2[[#This Row],[M3B_h]])</f>
        <v>7</v>
      </c>
      <c r="T2759" s="14">
        <f>SUM(Table2[[#This Row],[M4B]],Table2[[#This Row],[M4B_h]])</f>
        <v>7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760" s="17" t="s">
        <v>2182</v>
      </c>
      <c r="D2760" s="18">
        <v>2</v>
      </c>
      <c r="E2760" s="22" t="s">
        <v>2430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K2760" s="12">
        <v>0</v>
      </c>
      <c r="L2760" s="12">
        <f>IF(Table2[[#This Row],[M3A]]="","",SUM(Table2[[#This Row],[M3A]]-Table2[[#This Row],[M3B_h]]))</f>
        <v>-2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2</v>
      </c>
      <c r="R2760" s="14">
        <f>SUM(Table2[[#This Row],[M2B]],Table2[[#This Row],[M2B_h]])</f>
        <v>2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>
        <f>IF(Table2[[#This Row],[TT]]=0,"",ROW())</f>
        <v>2761</v>
      </c>
      <c r="B2761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761" s="16" t="s">
        <v>2183</v>
      </c>
      <c r="D2761" s="18">
        <v>48</v>
      </c>
      <c r="E2761" s="47" t="s">
        <v>177</v>
      </c>
      <c r="F2761" s="43">
        <f>IF(Table2[[#This Row],[M5B]]="",Table2[[#This Row],[M5B_h]],SUM(Table2[[#This Row],[M5B_h]],Table2[[#This Row],[M5B]]))</f>
        <v>48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48</v>
      </c>
      <c r="R2761" s="14">
        <f>SUM(Table2[[#This Row],[M2B]],Table2[[#This Row],[M2B_h]])</f>
        <v>48</v>
      </c>
      <c r="S2761" s="14">
        <f>SUM(Table2[[#This Row],[M3B]],Table2[[#This Row],[M3B_h]])</f>
        <v>48</v>
      </c>
      <c r="T2761" s="14">
        <f>SUM(Table2[[#This Row],[M4B]],Table2[[#This Row],[M4B_h]])</f>
        <v>48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762" s="17" t="s">
        <v>2425</v>
      </c>
      <c r="D2762" s="18">
        <v>0</v>
      </c>
      <c r="E2762" s="22" t="s">
        <v>146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>
        <f>IF(Table2[[#This Row],[TT]]=0,"",ROW())</f>
        <v>2763</v>
      </c>
      <c r="B2763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763" s="16" t="s">
        <v>2184</v>
      </c>
      <c r="D2763" s="18">
        <v>4</v>
      </c>
      <c r="E2763" s="47" t="s">
        <v>116</v>
      </c>
      <c r="F2763" s="43">
        <f>IF(Table2[[#This Row],[M5B]]="",Table2[[#This Row],[M5B_h]],SUM(Table2[[#This Row],[M5B_h]],Table2[[#This Row],[M5B]]))</f>
        <v>4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4</v>
      </c>
      <c r="R2763" s="14">
        <f>SUM(Table2[[#This Row],[M2B]],Table2[[#This Row],[M2B_h]])</f>
        <v>4</v>
      </c>
      <c r="S2763" s="14">
        <f>SUM(Table2[[#This Row],[M3B]],Table2[[#This Row],[M3B_h]])</f>
        <v>4</v>
      </c>
      <c r="T2763" s="14">
        <f>SUM(Table2[[#This Row],[M4B]],Table2[[#This Row],[M4B_h]])</f>
        <v>4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764" s="16" t="s">
        <v>2841</v>
      </c>
      <c r="D2764" s="25">
        <v>0</v>
      </c>
      <c r="E2764" s="47" t="s">
        <v>2637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>
        <f>IF(Table2[[#This Row],[TT]]=0,"",ROW())</f>
        <v>2765</v>
      </c>
      <c r="B276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765" s="17" t="s">
        <v>2185</v>
      </c>
      <c r="D2765" s="18">
        <v>2</v>
      </c>
      <c r="E2765" s="22" t="s">
        <v>95</v>
      </c>
      <c r="F2765" s="43">
        <f>IF(Table2[[#This Row],[M5B]]="",Table2[[#This Row],[M5B_h]],SUM(Table2[[#This Row],[M5B_h]],Table2[[#This Row],[M5B]]))</f>
        <v>2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2</v>
      </c>
      <c r="R2765" s="14">
        <f>SUM(Table2[[#This Row],[M2B]],Table2[[#This Row],[M2B_h]])</f>
        <v>2</v>
      </c>
      <c r="S2765" s="14">
        <f>SUM(Table2[[#This Row],[M3B]],Table2[[#This Row],[M3B_h]])</f>
        <v>2</v>
      </c>
      <c r="T2765" s="14">
        <f>SUM(Table2[[#This Row],[M4B]],Table2[[#This Row],[M4B_h]])</f>
        <v>2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766" s="16" t="s">
        <v>2730</v>
      </c>
      <c r="D2766" s="25">
        <v>0</v>
      </c>
      <c r="E2766" s="47" t="s">
        <v>2451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767" s="17" t="s">
        <v>2186</v>
      </c>
      <c r="D2767" s="18">
        <v>0</v>
      </c>
      <c r="E2767" s="22" t="s">
        <v>38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768" s="17" t="s">
        <v>2412</v>
      </c>
      <c r="D2768" s="18">
        <v>0</v>
      </c>
      <c r="E2768" s="22" t="s">
        <v>2452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769" s="17" t="s">
        <v>4568</v>
      </c>
      <c r="D2769" s="18">
        <v>0</v>
      </c>
      <c r="E2769" s="22" t="s">
        <v>2452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770" s="17" t="s">
        <v>2400</v>
      </c>
      <c r="D2770" s="18">
        <v>0</v>
      </c>
      <c r="E2770" s="22" t="s">
        <v>2452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771" s="16" t="s">
        <v>4569</v>
      </c>
      <c r="D2771" s="18">
        <v>1</v>
      </c>
      <c r="E2771" s="47" t="s">
        <v>2452</v>
      </c>
      <c r="F2771" s="43">
        <f>IF(Table2[[#This Row],[M5B]]="",Table2[[#This Row],[M5B_h]],SUM(Table2[[#This Row],[M5B_h]],Table2[[#This Row],[M5B]]))</f>
        <v>1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772" s="17" t="s">
        <v>2413</v>
      </c>
      <c r="D2772" s="18">
        <v>0</v>
      </c>
      <c r="E2772" s="22" t="s">
        <v>2452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773" s="17" t="s">
        <v>2187</v>
      </c>
      <c r="D2773" s="18">
        <v>4</v>
      </c>
      <c r="E2773" s="22" t="s">
        <v>1433</v>
      </c>
      <c r="F2773" s="43">
        <f>IF(Table2[[#This Row],[M5B]]="",Table2[[#This Row],[M5B_h]],SUM(Table2[[#This Row],[M5B_h]],Table2[[#This Row],[M5B]]))</f>
        <v>4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4</v>
      </c>
      <c r="R2773" s="14">
        <f>SUM(Table2[[#This Row],[M2B]],Table2[[#This Row],[M2B_h]])</f>
        <v>4</v>
      </c>
      <c r="S2773" s="14">
        <f>SUM(Table2[[#This Row],[M3B]],Table2[[#This Row],[M3B_h]])</f>
        <v>4</v>
      </c>
      <c r="T2773" s="14">
        <f>SUM(Table2[[#This Row],[M4B]],Table2[[#This Row],[M4B_h]])</f>
        <v>4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774" s="16" t="s">
        <v>4570</v>
      </c>
      <c r="D2774" s="18">
        <v>0</v>
      </c>
      <c r="E2774" s="47" t="s">
        <v>2451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775" s="21" t="s">
        <v>2188</v>
      </c>
      <c r="D2775" s="22">
        <v>1</v>
      </c>
      <c r="E2775" s="22" t="s">
        <v>340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776" s="17" t="s">
        <v>2189</v>
      </c>
      <c r="D2776" s="18">
        <v>2</v>
      </c>
      <c r="E2776" s="22">
        <v>480</v>
      </c>
      <c r="F2776" s="43">
        <f>IF(Table2[[#This Row],[M5B]]="",Table2[[#This Row],[M5B_h]],SUM(Table2[[#This Row],[M5B_h]],Table2[[#This Row],[M5B]]))</f>
        <v>2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2</v>
      </c>
      <c r="R2776" s="14">
        <f>SUM(Table2[[#This Row],[M2B]],Table2[[#This Row],[M2B_h]])</f>
        <v>2</v>
      </c>
      <c r="S2776" s="14">
        <f>SUM(Table2[[#This Row],[M3B]],Table2[[#This Row],[M3B_h]])</f>
        <v>2</v>
      </c>
      <c r="T2776" s="14">
        <f>SUM(Table2[[#This Row],[M4B]],Table2[[#This Row],[M4B_h]])</f>
        <v>2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777" s="17" t="s">
        <v>2190</v>
      </c>
      <c r="D2777" s="18">
        <v>1</v>
      </c>
      <c r="E2777" s="22" t="s">
        <v>32</v>
      </c>
      <c r="F2777" s="43">
        <f>IF(Table2[[#This Row],[M5B]]="",Table2[[#This Row],[M5B_h]],SUM(Table2[[#This Row],[M5B_h]],Table2[[#This Row],[M5B]]))</f>
        <v>1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1</v>
      </c>
      <c r="R2777" s="14">
        <f>SUM(Table2[[#This Row],[M2B]],Table2[[#This Row],[M2B_h]])</f>
        <v>1</v>
      </c>
      <c r="S2777" s="14">
        <f>SUM(Table2[[#This Row],[M3B]],Table2[[#This Row],[M3B_h]])</f>
        <v>1</v>
      </c>
      <c r="T2777" s="14">
        <f>SUM(Table2[[#This Row],[M4B]],Table2[[#This Row],[M4B_h]])</f>
        <v>1</v>
      </c>
    </row>
    <row r="2778" spans="1:20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778" s="17" t="s">
        <v>2191</v>
      </c>
      <c r="D2778" s="18">
        <v>6</v>
      </c>
      <c r="E2778" s="22">
        <v>480</v>
      </c>
      <c r="F2778" s="43">
        <f>IF(Table2[[#This Row],[M5B]]="",Table2[[#This Row],[M5B_h]],SUM(Table2[[#This Row],[M5B_h]],Table2[[#This Row],[M5B]]))</f>
        <v>6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6</v>
      </c>
      <c r="R2778" s="14">
        <f>SUM(Table2[[#This Row],[M2B]],Table2[[#This Row],[M2B_h]])</f>
        <v>6</v>
      </c>
      <c r="S2778" s="14">
        <f>SUM(Table2[[#This Row],[M3B]],Table2[[#This Row],[M3B_h]])</f>
        <v>6</v>
      </c>
      <c r="T2778" s="14">
        <f>SUM(Table2[[#This Row],[M4B]],Table2[[#This Row],[M4B_h]])</f>
        <v>6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779" s="17" t="s">
        <v>2192</v>
      </c>
      <c r="D2779" s="18">
        <v>6</v>
      </c>
      <c r="E2779" s="22" t="s">
        <v>32</v>
      </c>
      <c r="F2779" s="43">
        <f>IF(Table2[[#This Row],[M5B]]="",Table2[[#This Row],[M5B_h]],SUM(Table2[[#This Row],[M5B_h]],Table2[[#This Row],[M5B]]))</f>
        <v>6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6</v>
      </c>
      <c r="R2779" s="14">
        <f>SUM(Table2[[#This Row],[M2B]],Table2[[#This Row],[M2B_h]])</f>
        <v>6</v>
      </c>
      <c r="S2779" s="14">
        <f>SUM(Table2[[#This Row],[M3B]],Table2[[#This Row],[M3B_h]])</f>
        <v>6</v>
      </c>
      <c r="T2779" s="14">
        <f>SUM(Table2[[#This Row],[M4B]],Table2[[#This Row],[M4B_h]])</f>
        <v>6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780" s="17" t="s">
        <v>2193</v>
      </c>
      <c r="D2780" s="18">
        <v>3</v>
      </c>
      <c r="E2780" s="22" t="s">
        <v>2472</v>
      </c>
      <c r="F2780" s="43">
        <f>IF(Table2[[#This Row],[M5B]]="",Table2[[#This Row],[M5B_h]],SUM(Table2[[#This Row],[M5B_h]],Table2[[#This Row],[M5B]]))</f>
        <v>3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3</v>
      </c>
      <c r="R2780" s="14">
        <f>SUM(Table2[[#This Row],[M2B]],Table2[[#This Row],[M2B_h]])</f>
        <v>3</v>
      </c>
      <c r="S2780" s="14">
        <f>SUM(Table2[[#This Row],[M3B]],Table2[[#This Row],[M3B_h]])</f>
        <v>3</v>
      </c>
      <c r="T2780" s="14">
        <f>SUM(Table2[[#This Row],[M4B]],Table2[[#This Row],[M4B_h]])</f>
        <v>3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781" s="17" t="s">
        <v>2194</v>
      </c>
      <c r="D2781" s="18">
        <v>1</v>
      </c>
      <c r="E2781" s="22">
        <v>1200</v>
      </c>
      <c r="F2781" s="43">
        <f>IF(Table2[[#This Row],[M5B]]="",Table2[[#This Row],[M5B_h]],SUM(Table2[[#This Row],[M5B_h]],Table2[[#This Row],[M5B]]))</f>
        <v>1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1</v>
      </c>
      <c r="R2781" s="14">
        <f>SUM(Table2[[#This Row],[M2B]],Table2[[#This Row],[M2B_h]])</f>
        <v>1</v>
      </c>
      <c r="S2781" s="14">
        <f>SUM(Table2[[#This Row],[M3B]],Table2[[#This Row],[M3B_h]])</f>
        <v>1</v>
      </c>
      <c r="T2781" s="14">
        <f>SUM(Table2[[#This Row],[M4B]],Table2[[#This Row],[M4B_h]])</f>
        <v>1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782" s="17" t="s">
        <v>2195</v>
      </c>
      <c r="D2782" s="18">
        <v>2</v>
      </c>
      <c r="E2782" s="22" t="s">
        <v>272</v>
      </c>
      <c r="F2782" s="43">
        <f>IF(Table2[[#This Row],[M5B]]="",Table2[[#This Row],[M5B_h]],SUM(Table2[[#This Row],[M5B_h]],Table2[[#This Row],[M5B]]))</f>
        <v>2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2</v>
      </c>
      <c r="R2782" s="14">
        <f>SUM(Table2[[#This Row],[M2B]],Table2[[#This Row],[M2B_h]])</f>
        <v>2</v>
      </c>
      <c r="S2782" s="14">
        <f>SUM(Table2[[#This Row],[M3B]],Table2[[#This Row],[M3B_h]])</f>
        <v>2</v>
      </c>
      <c r="T2782" s="14">
        <f>SUM(Table2[[#This Row],[M4B]],Table2[[#This Row],[M4B_h]])</f>
        <v>2</v>
      </c>
    </row>
    <row r="2783" spans="1:20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783" s="21" t="s">
        <v>2196</v>
      </c>
      <c r="D2783" s="22">
        <v>2</v>
      </c>
      <c r="E2783" s="22" t="s">
        <v>43</v>
      </c>
      <c r="F2783" s="43">
        <f>IF(Table2[[#This Row],[M5B]]="",Table2[[#This Row],[M5B_h]],SUM(Table2[[#This Row],[M5B_h]],Table2[[#This Row],[M5B]]))</f>
        <v>2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784" s="17" t="s">
        <v>2197</v>
      </c>
      <c r="D2784" s="18">
        <v>3</v>
      </c>
      <c r="E2784" s="22">
        <v>240</v>
      </c>
      <c r="F2784" s="43">
        <f>IF(Table2[[#This Row],[M5B]]="",Table2[[#This Row],[M5B_h]],SUM(Table2[[#This Row],[M5B_h]],Table2[[#This Row],[M5B]]))</f>
        <v>3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</v>
      </c>
      <c r="R2784" s="14">
        <f>SUM(Table2[[#This Row],[M2B]],Table2[[#This Row],[M2B_h]])</f>
        <v>3</v>
      </c>
      <c r="S2784" s="14">
        <f>SUM(Table2[[#This Row],[M3B]],Table2[[#This Row],[M3B_h]])</f>
        <v>3</v>
      </c>
      <c r="T2784" s="14">
        <f>SUM(Table2[[#This Row],[M4B]],Table2[[#This Row],[M4B_h]])</f>
        <v>3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785" s="17" t="s">
        <v>2198</v>
      </c>
      <c r="D2785" s="18">
        <v>1</v>
      </c>
      <c r="E2785" s="22" t="s">
        <v>173</v>
      </c>
      <c r="F2785" s="43">
        <f>IF(Table2[[#This Row],[M5B]]="",Table2[[#This Row],[M5B_h]],SUM(Table2[[#This Row],[M5B_h]],Table2[[#This Row],[M5B]]))</f>
        <v>1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1</v>
      </c>
      <c r="R2785" s="14">
        <f>SUM(Table2[[#This Row],[M2B]],Table2[[#This Row],[M2B_h]])</f>
        <v>1</v>
      </c>
      <c r="S2785" s="14">
        <f>SUM(Table2[[#This Row],[M3B]],Table2[[#This Row],[M3B_h]])</f>
        <v>1</v>
      </c>
      <c r="T2785" s="14">
        <f>SUM(Table2[[#This Row],[M4B]],Table2[[#This Row],[M4B_h]])</f>
        <v>1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786" s="17" t="s">
        <v>2199</v>
      </c>
      <c r="D2786" s="18">
        <v>11</v>
      </c>
      <c r="E2786" s="22" t="s">
        <v>32</v>
      </c>
      <c r="F2786" s="43">
        <f>IF(Table2[[#This Row],[M5B]]="",Table2[[#This Row],[M5B_h]],SUM(Table2[[#This Row],[M5B_h]],Table2[[#This Row],[M5B]]))</f>
        <v>0</v>
      </c>
      <c r="G2786" s="12">
        <v>8</v>
      </c>
      <c r="H2786" s="12">
        <f>IF(Table2[[#This Row],[M1A]]="","",Table2[[#This Row],[M1A]]-Table2[[#This Row],[AWAL]])</f>
        <v>-3</v>
      </c>
      <c r="I2786" s="12">
        <v>5</v>
      </c>
      <c r="J2786" s="12">
        <f>IF(Table2[[#This Row],[M2A]]="","",SUM(Table2[[#This Row],[M2A]]-Table2[[#This Row],[M2B_h]]))</f>
        <v>-3</v>
      </c>
      <c r="K2786" s="12">
        <v>0</v>
      </c>
      <c r="L2786" s="12">
        <f>IF(Table2[[#This Row],[M3A]]="","",SUM(Table2[[#This Row],[M3A]]-Table2[[#This Row],[M3B_h]]))</f>
        <v>-5</v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8</v>
      </c>
      <c r="R2786" s="14">
        <f>SUM(Table2[[#This Row],[M2B]],Table2[[#This Row],[M2B_h]])</f>
        <v>5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787" s="17" t="s">
        <v>2200</v>
      </c>
      <c r="D2787" s="18">
        <v>17</v>
      </c>
      <c r="E2787" s="22" t="s">
        <v>32</v>
      </c>
      <c r="F2787" s="43">
        <f>IF(Table2[[#This Row],[M5B]]="",Table2[[#This Row],[M5B_h]],SUM(Table2[[#This Row],[M5B_h]],Table2[[#This Row],[M5B]]))</f>
        <v>17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17</v>
      </c>
      <c r="R2787" s="14">
        <f>SUM(Table2[[#This Row],[M2B]],Table2[[#This Row],[M2B_h]])</f>
        <v>17</v>
      </c>
      <c r="S2787" s="14">
        <f>SUM(Table2[[#This Row],[M3B]],Table2[[#This Row],[M3B_h]])</f>
        <v>17</v>
      </c>
      <c r="T2787" s="14">
        <f>SUM(Table2[[#This Row],[M4B]],Table2[[#This Row],[M4B_h]])</f>
        <v>17</v>
      </c>
    </row>
    <row r="2788" spans="1:20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788" s="17" t="s">
        <v>2201</v>
      </c>
      <c r="D2788" s="18">
        <v>1</v>
      </c>
      <c r="E2788" s="22" t="s">
        <v>83</v>
      </c>
      <c r="F2788" s="43">
        <f>IF(Table2[[#This Row],[M5B]]="",Table2[[#This Row],[M5B_h]],SUM(Table2[[#This Row],[M5B_h]],Table2[[#This Row],[M5B]]))</f>
        <v>1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1</v>
      </c>
      <c r="R2788" s="14">
        <f>SUM(Table2[[#This Row],[M2B]],Table2[[#This Row],[M2B_h]])</f>
        <v>1</v>
      </c>
      <c r="S2788" s="14">
        <f>SUM(Table2[[#This Row],[M3B]],Table2[[#This Row],[M3B_h]])</f>
        <v>1</v>
      </c>
      <c r="T2788" s="14">
        <f>SUM(Table2[[#This Row],[M4B]],Table2[[#This Row],[M4B_h]])</f>
        <v>1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789" s="17" t="s">
        <v>2202</v>
      </c>
      <c r="D2789" s="18">
        <v>1</v>
      </c>
      <c r="E2789" s="22" t="s">
        <v>32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790" s="17" t="s">
        <v>2428</v>
      </c>
      <c r="D2790" s="18">
        <v>5</v>
      </c>
      <c r="E2790" s="22" t="s">
        <v>2641</v>
      </c>
      <c r="F2790" s="43">
        <f>IF(Table2[[#This Row],[M5B]]="",Table2[[#This Row],[M5B_h]],SUM(Table2[[#This Row],[M5B_h]],Table2[[#This Row],[M5B]]))</f>
        <v>5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5</v>
      </c>
      <c r="R2790" s="14">
        <f>SUM(Table2[[#This Row],[M2B]],Table2[[#This Row],[M2B_h]])</f>
        <v>5</v>
      </c>
      <c r="S2790" s="14">
        <f>SUM(Table2[[#This Row],[M3B]],Table2[[#This Row],[M3B_h]])</f>
        <v>5</v>
      </c>
      <c r="T2790" s="14">
        <f>SUM(Table2[[#This Row],[M4B]],Table2[[#This Row],[M4B_h]])</f>
        <v>5</v>
      </c>
    </row>
    <row r="2791" spans="1:20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791" s="17" t="s">
        <v>2203</v>
      </c>
      <c r="D2791" s="18">
        <v>2</v>
      </c>
      <c r="E2791" s="22" t="s">
        <v>32</v>
      </c>
      <c r="F2791" s="43">
        <f>IF(Table2[[#This Row],[M5B]]="",Table2[[#This Row],[M5B_h]],SUM(Table2[[#This Row],[M5B_h]],Table2[[#This Row],[M5B]]))</f>
        <v>2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2</v>
      </c>
      <c r="R2791" s="14">
        <f>SUM(Table2[[#This Row],[M2B]],Table2[[#This Row],[M2B_h]])</f>
        <v>2</v>
      </c>
      <c r="S2791" s="14">
        <f>SUM(Table2[[#This Row],[M3B]],Table2[[#This Row],[M3B_h]])</f>
        <v>2</v>
      </c>
      <c r="T2791" s="14">
        <f>SUM(Table2[[#This Row],[M4B]],Table2[[#This Row],[M4B_h]])</f>
        <v>2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792" s="17" t="s">
        <v>2204</v>
      </c>
      <c r="D2792" s="18">
        <v>3</v>
      </c>
      <c r="E2792" s="22" t="s">
        <v>32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793" s="17" t="s">
        <v>2205</v>
      </c>
      <c r="D2793" s="18">
        <v>3</v>
      </c>
      <c r="E2793" s="22" t="s">
        <v>181</v>
      </c>
      <c r="F2793" s="43">
        <f>IF(Table2[[#This Row],[M5B]]="",Table2[[#This Row],[M5B_h]],SUM(Table2[[#This Row],[M5B_h]],Table2[[#This Row],[M5B]]))</f>
        <v>2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K2793" s="12">
        <v>2</v>
      </c>
      <c r="L2793" s="12">
        <f>IF(Table2[[#This Row],[M3A]]="","",SUM(Table2[[#This Row],[M3A]]-Table2[[#This Row],[M3B_h]]))</f>
        <v>-1</v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3</v>
      </c>
      <c r="R2793" s="14">
        <f>SUM(Table2[[#This Row],[M2B]],Table2[[#This Row],[M2B_h]])</f>
        <v>3</v>
      </c>
      <c r="S2793" s="14">
        <f>SUM(Table2[[#This Row],[M3B]],Table2[[#This Row],[M3B_h]])</f>
        <v>2</v>
      </c>
      <c r="T2793" s="14">
        <f>SUM(Table2[[#This Row],[M4B]],Table2[[#This Row],[M4B_h]])</f>
        <v>2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794" s="17" t="s">
        <v>2206</v>
      </c>
      <c r="D2794" s="18">
        <v>1</v>
      </c>
      <c r="E2794" s="22" t="s">
        <v>181</v>
      </c>
      <c r="F2794" s="43">
        <f>IF(Table2[[#This Row],[M5B]]="",Table2[[#This Row],[M5B_h]],SUM(Table2[[#This Row],[M5B_h]],Table2[[#This Row],[M5B]]))</f>
        <v>1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795" s="17" t="s">
        <v>2775</v>
      </c>
      <c r="D2795" s="18">
        <v>5</v>
      </c>
      <c r="E2795" s="22" t="s">
        <v>181</v>
      </c>
      <c r="F2795" s="43">
        <f>IF(Table2[[#This Row],[M5B]]="",Table2[[#This Row],[M5B_h]],SUM(Table2[[#This Row],[M5B_h]],Table2[[#This Row],[M5B]]))</f>
        <v>5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5</v>
      </c>
      <c r="R2795" s="14">
        <f>SUM(Table2[[#This Row],[M2B]],Table2[[#This Row],[M2B_h]])</f>
        <v>5</v>
      </c>
      <c r="S2795" s="14">
        <f>SUM(Table2[[#This Row],[M3B]],Table2[[#This Row],[M3B_h]])</f>
        <v>5</v>
      </c>
      <c r="T2795" s="14">
        <f>SUM(Table2[[#This Row],[M4B]],Table2[[#This Row],[M4B_h]])</f>
        <v>5</v>
      </c>
    </row>
    <row r="2796" spans="1:20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796" s="17" t="s">
        <v>2920</v>
      </c>
      <c r="D2796" s="18">
        <v>4</v>
      </c>
      <c r="E2796" s="22" t="s">
        <v>181</v>
      </c>
      <c r="F2796" s="43">
        <f>IF(Table2[[#This Row],[M5B]]="",Table2[[#This Row],[M5B_h]],SUM(Table2[[#This Row],[M5B_h]],Table2[[#This Row],[M5B]]))</f>
        <v>4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4</v>
      </c>
      <c r="R2796" s="14">
        <f>SUM(Table2[[#This Row],[M2B]],Table2[[#This Row],[M2B_h]])</f>
        <v>4</v>
      </c>
      <c r="S2796" s="14">
        <f>SUM(Table2[[#This Row],[M3B]],Table2[[#This Row],[M3B_h]])</f>
        <v>4</v>
      </c>
      <c r="T2796" s="14">
        <f>SUM(Table2[[#This Row],[M4B]],Table2[[#This Row],[M4B_h]])</f>
        <v>4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797" s="17" t="s">
        <v>2207</v>
      </c>
      <c r="D2797" s="18">
        <v>3</v>
      </c>
      <c r="E2797" s="22" t="s">
        <v>190</v>
      </c>
      <c r="F2797" s="43">
        <f>IF(Table2[[#This Row],[M5B]]="",Table2[[#This Row],[M5B_h]],SUM(Table2[[#This Row],[M5B_h]],Table2[[#This Row],[M5B]]))</f>
        <v>3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3</v>
      </c>
      <c r="R2797" s="14">
        <f>SUM(Table2[[#This Row],[M2B]],Table2[[#This Row],[M2B_h]])</f>
        <v>3</v>
      </c>
      <c r="S2797" s="14">
        <f>SUM(Table2[[#This Row],[M3B]],Table2[[#This Row],[M3B_h]])</f>
        <v>3</v>
      </c>
      <c r="T2797" s="14">
        <f>SUM(Table2[[#This Row],[M4B]],Table2[[#This Row],[M4B_h]])</f>
        <v>3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798" s="17" t="s">
        <v>2208</v>
      </c>
      <c r="D2798" s="18">
        <v>2</v>
      </c>
      <c r="E2798" s="22" t="s">
        <v>131</v>
      </c>
      <c r="F2798" s="43">
        <f>IF(Table2[[#This Row],[M5B]]="",Table2[[#This Row],[M5B_h]],SUM(Table2[[#This Row],[M5B_h]],Table2[[#This Row],[M5B]]))</f>
        <v>2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2</v>
      </c>
      <c r="R2798" s="14">
        <f>SUM(Table2[[#This Row],[M2B]],Table2[[#This Row],[M2B_h]])</f>
        <v>2</v>
      </c>
      <c r="S2798" s="14">
        <f>SUM(Table2[[#This Row],[M3B]],Table2[[#This Row],[M3B_h]])</f>
        <v>2</v>
      </c>
      <c r="T2798" s="14">
        <f>SUM(Table2[[#This Row],[M4B]],Table2[[#This Row],[M4B_h]])</f>
        <v>2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799" s="17" t="s">
        <v>2209</v>
      </c>
      <c r="D2799" s="18">
        <v>1</v>
      </c>
      <c r="E2799" s="22">
        <v>360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00" s="17" t="s">
        <v>2210</v>
      </c>
      <c r="D2800" s="18">
        <v>2</v>
      </c>
      <c r="E2800" s="22">
        <v>360</v>
      </c>
      <c r="F2800" s="43">
        <f>IF(Table2[[#This Row],[M5B]]="",Table2[[#This Row],[M5B_h]],SUM(Table2[[#This Row],[M5B_h]],Table2[[#This Row],[M5B]]))</f>
        <v>2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2</v>
      </c>
      <c r="R2800" s="14">
        <f>SUM(Table2[[#This Row],[M2B]],Table2[[#This Row],[M2B_h]])</f>
        <v>2</v>
      </c>
      <c r="S2800" s="14">
        <f>SUM(Table2[[#This Row],[M3B]],Table2[[#This Row],[M3B_h]])</f>
        <v>2</v>
      </c>
      <c r="T2800" s="14">
        <f>SUM(Table2[[#This Row],[M4B]],Table2[[#This Row],[M4B_h]])</f>
        <v>2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01" s="17" t="s">
        <v>2211</v>
      </c>
      <c r="D2801" s="18">
        <v>2</v>
      </c>
      <c r="E2801" s="22">
        <v>360</v>
      </c>
      <c r="F2801" s="43">
        <f>IF(Table2[[#This Row],[M5B]]="",Table2[[#This Row],[M5B_h]],SUM(Table2[[#This Row],[M5B_h]],Table2[[#This Row],[M5B]]))</f>
        <v>2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2</v>
      </c>
      <c r="R2801" s="14">
        <f>SUM(Table2[[#This Row],[M2B]],Table2[[#This Row],[M2B_h]])</f>
        <v>2</v>
      </c>
      <c r="S2801" s="14">
        <f>SUM(Table2[[#This Row],[M3B]],Table2[[#This Row],[M3B_h]])</f>
        <v>2</v>
      </c>
      <c r="T2801" s="14">
        <f>SUM(Table2[[#This Row],[M4B]],Table2[[#This Row],[M4B_h]])</f>
        <v>2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02" s="17" t="s">
        <v>2212</v>
      </c>
      <c r="D2802" s="18">
        <v>0</v>
      </c>
      <c r="E2802" s="22">
        <v>480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03" s="17" t="s">
        <v>2213</v>
      </c>
      <c r="D2803" s="18">
        <v>12</v>
      </c>
      <c r="E2803" s="22">
        <v>480</v>
      </c>
      <c r="F2803" s="43">
        <f>IF(Table2[[#This Row],[M5B]]="",Table2[[#This Row],[M5B_h]],SUM(Table2[[#This Row],[M5B_h]],Table2[[#This Row],[M5B]]))</f>
        <v>11</v>
      </c>
      <c r="G2803" s="12">
        <v>11</v>
      </c>
      <c r="H2803" s="12">
        <f>IF(Table2[[#This Row],[M1A]]="","",Table2[[#This Row],[M1A]]-Table2[[#This Row],[AWAL]])</f>
        <v>-1</v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11</v>
      </c>
      <c r="R2803" s="14">
        <f>SUM(Table2[[#This Row],[M2B]],Table2[[#This Row],[M2B_h]])</f>
        <v>11</v>
      </c>
      <c r="S2803" s="14">
        <f>SUM(Table2[[#This Row],[M3B]],Table2[[#This Row],[M3B_h]])</f>
        <v>11</v>
      </c>
      <c r="T2803" s="14">
        <f>SUM(Table2[[#This Row],[M4B]],Table2[[#This Row],[M4B_h]])</f>
        <v>11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04" s="17" t="s">
        <v>2214</v>
      </c>
      <c r="D2804" s="18">
        <v>2</v>
      </c>
      <c r="E2804" s="22" t="s">
        <v>340</v>
      </c>
      <c r="F2804" s="43">
        <f>IF(Table2[[#This Row],[M5B]]="",Table2[[#This Row],[M5B_h]],SUM(Table2[[#This Row],[M5B_h]],Table2[[#This Row],[M5B]]))</f>
        <v>1</v>
      </c>
      <c r="H2804" s="12" t="str">
        <f>IF(Table2[[#This Row],[M1A]]="","",Table2[[#This Row],[M1A]]-Table2[[#This Row],[AWAL]])</f>
        <v/>
      </c>
      <c r="I2804" s="12">
        <v>1</v>
      </c>
      <c r="J2804" s="12">
        <f>IF(Table2[[#This Row],[M2A]]="","",SUM(Table2[[#This Row],[M2A]]-Table2[[#This Row],[M2B_h]]))</f>
        <v>-1</v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2</v>
      </c>
      <c r="R2804" s="14">
        <f>SUM(Table2[[#This Row],[M2B]],Table2[[#This Row],[M2B_h]])</f>
        <v>1</v>
      </c>
      <c r="S2804" s="14">
        <f>SUM(Table2[[#This Row],[M3B]],Table2[[#This Row],[M3B_h]])</f>
        <v>1</v>
      </c>
      <c r="T2804" s="14">
        <f>SUM(Table2[[#This Row],[M4B]],Table2[[#This Row],[M4B_h]])</f>
        <v>1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05" s="17" t="s">
        <v>2215</v>
      </c>
      <c r="D2805" s="18">
        <v>0</v>
      </c>
      <c r="E2805" s="22" t="s">
        <v>52</v>
      </c>
      <c r="F2805" s="43">
        <f>IF(Table2[[#This Row],[M5B]]="",Table2[[#This Row],[M5B_h]],SUM(Table2[[#This Row],[M5B_h]],Table2[[#This Row],[M5B]]))</f>
        <v>0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06" s="17" t="s">
        <v>2216</v>
      </c>
      <c r="D2806" s="18">
        <v>2</v>
      </c>
      <c r="E2806" s="22" t="s">
        <v>52</v>
      </c>
      <c r="F2806" s="43">
        <f>IF(Table2[[#This Row],[M5B]]="",Table2[[#This Row],[M5B_h]],SUM(Table2[[#This Row],[M5B_h]],Table2[[#This Row],[M5B]]))</f>
        <v>2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2</v>
      </c>
      <c r="R2806" s="14">
        <f>SUM(Table2[[#This Row],[M2B]],Table2[[#This Row],[M2B_h]])</f>
        <v>2</v>
      </c>
      <c r="S2806" s="14">
        <f>SUM(Table2[[#This Row],[M3B]],Table2[[#This Row],[M3B_h]])</f>
        <v>2</v>
      </c>
      <c r="T2806" s="14">
        <f>SUM(Table2[[#This Row],[M4B]],Table2[[#This Row],[M4B_h]])</f>
        <v>2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07" s="17" t="s">
        <v>2217</v>
      </c>
      <c r="D2807" s="18">
        <v>0</v>
      </c>
      <c r="E2807" s="22" t="s">
        <v>52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08" s="17" t="s">
        <v>2218</v>
      </c>
      <c r="D2808" s="18">
        <v>2</v>
      </c>
      <c r="E2808" s="22" t="s">
        <v>56</v>
      </c>
      <c r="F2808" s="43">
        <f>IF(Table2[[#This Row],[M5B]]="",Table2[[#This Row],[M5B_h]],SUM(Table2[[#This Row],[M5B_h]],Table2[[#This Row],[M5B]]))</f>
        <v>2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2</v>
      </c>
      <c r="R2808" s="14">
        <f>SUM(Table2[[#This Row],[M2B]],Table2[[#This Row],[M2B_h]])</f>
        <v>2</v>
      </c>
      <c r="S2808" s="14">
        <f>SUM(Table2[[#This Row],[M3B]],Table2[[#This Row],[M3B_h]])</f>
        <v>2</v>
      </c>
      <c r="T2808" s="14">
        <f>SUM(Table2[[#This Row],[M4B]],Table2[[#This Row],[M4B_h]])</f>
        <v>2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09" s="17" t="s">
        <v>2219</v>
      </c>
      <c r="D2809" s="18">
        <v>18</v>
      </c>
      <c r="E2809" s="22" t="s">
        <v>181</v>
      </c>
      <c r="F2809" s="43">
        <f>IF(Table2[[#This Row],[M5B]]="",Table2[[#This Row],[M5B_h]],SUM(Table2[[#This Row],[M5B_h]],Table2[[#This Row],[M5B]]))</f>
        <v>18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18</v>
      </c>
      <c r="R2809" s="14">
        <f>SUM(Table2[[#This Row],[M2B]],Table2[[#This Row],[M2B_h]])</f>
        <v>18</v>
      </c>
      <c r="S2809" s="14">
        <f>SUM(Table2[[#This Row],[M3B]],Table2[[#This Row],[M3B_h]])</f>
        <v>18</v>
      </c>
      <c r="T2809" s="14">
        <f>SUM(Table2[[#This Row],[M4B]],Table2[[#This Row],[M4B_h]])</f>
        <v>18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10" s="17" t="s">
        <v>2220</v>
      </c>
      <c r="D2810" s="18">
        <v>1</v>
      </c>
      <c r="E2810" s="22" t="s">
        <v>131</v>
      </c>
      <c r="F2810" s="43">
        <f>IF(Table2[[#This Row],[M5B]]="",Table2[[#This Row],[M5B_h]],SUM(Table2[[#This Row],[M5B_h]],Table2[[#This Row],[M5B]]))</f>
        <v>1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1</v>
      </c>
      <c r="R2810" s="14">
        <f>SUM(Table2[[#This Row],[M2B]],Table2[[#This Row],[M2B_h]])</f>
        <v>1</v>
      </c>
      <c r="S2810" s="14">
        <f>SUM(Table2[[#This Row],[M3B]],Table2[[#This Row],[M3B_h]])</f>
        <v>1</v>
      </c>
      <c r="T2810" s="14">
        <f>SUM(Table2[[#This Row],[M4B]],Table2[[#This Row],[M4B_h]])</f>
        <v>1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11" s="17" t="s">
        <v>2221</v>
      </c>
      <c r="D2811" s="18">
        <v>1</v>
      </c>
      <c r="E2811" s="22" t="s">
        <v>32</v>
      </c>
      <c r="F2811" s="43">
        <f>IF(Table2[[#This Row],[M5B]]="",Table2[[#This Row],[M5B_h]],SUM(Table2[[#This Row],[M5B_h]],Table2[[#This Row],[M5B]]))</f>
        <v>1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1</v>
      </c>
      <c r="R2811" s="14">
        <f>SUM(Table2[[#This Row],[M2B]],Table2[[#This Row],[M2B_h]])</f>
        <v>1</v>
      </c>
      <c r="S2811" s="14">
        <f>SUM(Table2[[#This Row],[M3B]],Table2[[#This Row],[M3B_h]])</f>
        <v>1</v>
      </c>
      <c r="T2811" s="14">
        <f>SUM(Table2[[#This Row],[M4B]],Table2[[#This Row],[M4B_h]])</f>
        <v>1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12" s="17" t="s">
        <v>4590</v>
      </c>
      <c r="D2812" s="18">
        <v>16</v>
      </c>
      <c r="E2812" s="22" t="s">
        <v>2641</v>
      </c>
      <c r="F2812" s="43">
        <f>IF(Table2[[#This Row],[M5B]]="",Table2[[#This Row],[M5B_h]],SUM(Table2[[#This Row],[M5B_h]],Table2[[#This Row],[M5B]]))</f>
        <v>16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16</v>
      </c>
      <c r="R2812" s="14">
        <f>SUM(Table2[[#This Row],[M2B]],Table2[[#This Row],[M2B_h]])</f>
        <v>16</v>
      </c>
      <c r="S2812" s="14">
        <f>SUM(Table2[[#This Row],[M3B]],Table2[[#This Row],[M3B_h]])</f>
        <v>16</v>
      </c>
      <c r="T2812" s="14">
        <f>SUM(Table2[[#This Row],[M4B]],Table2[[#This Row],[M4B_h]])</f>
        <v>16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13" s="17" t="s">
        <v>4325</v>
      </c>
      <c r="D2813" s="18">
        <v>1</v>
      </c>
      <c r="E2813" s="22" t="s">
        <v>2641</v>
      </c>
      <c r="F2813" s="43">
        <f>IF(Table2[[#This Row],[M5B]]="",Table2[[#This Row],[M5B_h]],SUM(Table2[[#This Row],[M5B_h]],Table2[[#This Row],[M5B]]))</f>
        <v>1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14" s="17" t="s">
        <v>4324</v>
      </c>
      <c r="D2814" s="18">
        <v>6</v>
      </c>
      <c r="E2814" s="22" t="s">
        <v>2641</v>
      </c>
      <c r="F2814" s="43">
        <f>IF(Table2[[#This Row],[M5B]]="",Table2[[#This Row],[M5B_h]],SUM(Table2[[#This Row],[M5B_h]],Table2[[#This Row],[M5B]]))</f>
        <v>6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6</v>
      </c>
      <c r="R2814" s="14">
        <f>SUM(Table2[[#This Row],[M2B]],Table2[[#This Row],[M2B_h]])</f>
        <v>6</v>
      </c>
      <c r="S2814" s="14">
        <f>SUM(Table2[[#This Row],[M3B]],Table2[[#This Row],[M3B_h]])</f>
        <v>6</v>
      </c>
      <c r="T2814" s="14">
        <f>SUM(Table2[[#This Row],[M4B]],Table2[[#This Row],[M4B_h]])</f>
        <v>6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15" s="17" t="s">
        <v>4404</v>
      </c>
      <c r="D2815" s="18">
        <v>1</v>
      </c>
      <c r="E2815" s="22" t="s">
        <v>2641</v>
      </c>
      <c r="F2815" s="43">
        <f>IF(Table2[[#This Row],[M5B]]="",Table2[[#This Row],[M5B_h]],SUM(Table2[[#This Row],[M5B_h]],Table2[[#This Row],[M5B]]))</f>
        <v>0</v>
      </c>
      <c r="G2815" s="12">
        <v>0</v>
      </c>
      <c r="H2815" s="12">
        <f>IF(Table2[[#This Row],[M1A]]="","",Table2[[#This Row],[M1A]]-Table2[[#This Row],[AWAL]])</f>
        <v>-1</v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16" s="17" t="s">
        <v>4459</v>
      </c>
      <c r="D2816" s="18">
        <v>3</v>
      </c>
      <c r="E2816" s="22" t="s">
        <v>2641</v>
      </c>
      <c r="F2816" s="43">
        <f>IF(Table2[[#This Row],[M5B]]="",Table2[[#This Row],[M5B_h]],SUM(Table2[[#This Row],[M5B_h]],Table2[[#This Row],[M5B]]))</f>
        <v>3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3</v>
      </c>
      <c r="R2816" s="14">
        <f>SUM(Table2[[#This Row],[M2B]],Table2[[#This Row],[M2B_h]])</f>
        <v>3</v>
      </c>
      <c r="S2816" s="14">
        <f>SUM(Table2[[#This Row],[M3B]],Table2[[#This Row],[M3B_h]])</f>
        <v>3</v>
      </c>
      <c r="T2816" s="14">
        <f>SUM(Table2[[#This Row],[M4B]],Table2[[#This Row],[M4B_h]])</f>
        <v>3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17" s="17" t="s">
        <v>4326</v>
      </c>
      <c r="D2817" s="18">
        <v>1</v>
      </c>
      <c r="E2817" s="22" t="s">
        <v>2641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18" s="17" t="s">
        <v>2222</v>
      </c>
      <c r="D2818" s="18">
        <v>3</v>
      </c>
      <c r="E2818" s="22" t="s">
        <v>2223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K2818" s="12">
        <v>2</v>
      </c>
      <c r="L2818" s="12">
        <f>IF(Table2[[#This Row],[M3A]]="","",SUM(Table2[[#This Row],[M3A]]-Table2[[#This Row],[M3B_h]]))</f>
        <v>-1</v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3</v>
      </c>
      <c r="R2818" s="14">
        <f>SUM(Table2[[#This Row],[M2B]],Table2[[#This Row],[M2B_h]])</f>
        <v>3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19" s="17" t="s">
        <v>2224</v>
      </c>
      <c r="D2819" s="18">
        <v>2</v>
      </c>
      <c r="E2819" s="22">
        <v>250</v>
      </c>
      <c r="F2819" s="43">
        <f>IF(Table2[[#This Row],[M5B]]="",Table2[[#This Row],[M5B_h]],SUM(Table2[[#This Row],[M5B_h]],Table2[[#This Row],[M5B]]))</f>
        <v>2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2</v>
      </c>
      <c r="R2819" s="14">
        <f>SUM(Table2[[#This Row],[M2B]],Table2[[#This Row],[M2B_h]])</f>
        <v>2</v>
      </c>
      <c r="S2819" s="14">
        <f>SUM(Table2[[#This Row],[M3B]],Table2[[#This Row],[M3B_h]])</f>
        <v>2</v>
      </c>
      <c r="T2819" s="14">
        <f>SUM(Table2[[#This Row],[M4B]],Table2[[#This Row],[M4B_h]])</f>
        <v>2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20" s="17" t="s">
        <v>2225</v>
      </c>
      <c r="D2820" s="18">
        <v>1</v>
      </c>
      <c r="E2820" s="22">
        <v>180</v>
      </c>
      <c r="F2820" s="43">
        <f>IF(Table2[[#This Row],[M5B]]="",Table2[[#This Row],[M5B_h]],SUM(Table2[[#This Row],[M5B_h]],Table2[[#This Row],[M5B]]))</f>
        <v>1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1</v>
      </c>
      <c r="T2820" s="14">
        <f>SUM(Table2[[#This Row],[M4B]],Table2[[#This Row],[M4B_h]])</f>
        <v>1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21" s="17" t="s">
        <v>2226</v>
      </c>
      <c r="D2821" s="18">
        <v>13</v>
      </c>
      <c r="E2821" s="22" t="s">
        <v>103</v>
      </c>
      <c r="F2821" s="43">
        <f>IF(Table2[[#This Row],[M5B]]="",Table2[[#This Row],[M5B_h]],SUM(Table2[[#This Row],[M5B_h]],Table2[[#This Row],[M5B]]))</f>
        <v>13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13</v>
      </c>
      <c r="R2821" s="14">
        <f>SUM(Table2[[#This Row],[M2B]],Table2[[#This Row],[M2B_h]])</f>
        <v>13</v>
      </c>
      <c r="S2821" s="14">
        <f>SUM(Table2[[#This Row],[M3B]],Table2[[#This Row],[M3B_h]])</f>
        <v>13</v>
      </c>
      <c r="T2821" s="14">
        <f>SUM(Table2[[#This Row],[M4B]],Table2[[#This Row],[M4B_h]])</f>
        <v>13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22" s="16" t="s">
        <v>3499</v>
      </c>
      <c r="D2822" s="18">
        <v>0</v>
      </c>
      <c r="E2822" s="47" t="s">
        <v>2452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23" s="16" t="s">
        <v>3500</v>
      </c>
      <c r="D2823" s="18">
        <v>0</v>
      </c>
      <c r="E2823" s="47" t="s">
        <v>2452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24" s="17" t="s">
        <v>4619</v>
      </c>
      <c r="D2824" s="18">
        <v>16</v>
      </c>
      <c r="E2824" s="22" t="s">
        <v>2561</v>
      </c>
      <c r="F2824" s="43">
        <f>IF(Table2[[#This Row],[M5B]]="",Table2[[#This Row],[M5B_h]],SUM(Table2[[#This Row],[M5B_h]],Table2[[#This Row],[M5B]]))</f>
        <v>13</v>
      </c>
      <c r="G2824" s="12">
        <v>14</v>
      </c>
      <c r="H2824" s="12">
        <f>IF(Table2[[#This Row],[M1A]]="","",Table2[[#This Row],[M1A]]-Table2[[#This Row],[AWAL]])</f>
        <v>-2</v>
      </c>
      <c r="J2824" s="12" t="str">
        <f>IF(Table2[[#This Row],[M2A]]="","",SUM(Table2[[#This Row],[M2A]]-Table2[[#This Row],[M2B_h]]))</f>
        <v/>
      </c>
      <c r="K2824" s="12">
        <v>13</v>
      </c>
      <c r="L2824" s="12">
        <f>IF(Table2[[#This Row],[M3A]]="","",SUM(Table2[[#This Row],[M3A]]-Table2[[#This Row],[M3B_h]]))</f>
        <v>-1</v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14</v>
      </c>
      <c r="R2824" s="14">
        <f>SUM(Table2[[#This Row],[M2B]],Table2[[#This Row],[M2B_h]])</f>
        <v>14</v>
      </c>
      <c r="S2824" s="14">
        <f>SUM(Table2[[#This Row],[M3B]],Table2[[#This Row],[M3B_h]])</f>
        <v>13</v>
      </c>
      <c r="T2824" s="14">
        <f>SUM(Table2[[#This Row],[M4B]],Table2[[#This Row],[M4B_h]])</f>
        <v>13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25" s="17" t="s">
        <v>4618</v>
      </c>
      <c r="D2825" s="18">
        <v>7</v>
      </c>
      <c r="E2825" s="22" t="s">
        <v>2561</v>
      </c>
      <c r="F2825" s="43">
        <f>IF(Table2[[#This Row],[M5B]]="",Table2[[#This Row],[M5B_h]],SUM(Table2[[#This Row],[M5B_h]],Table2[[#This Row],[M5B]]))</f>
        <v>4</v>
      </c>
      <c r="G2825" s="12">
        <v>5</v>
      </c>
      <c r="H2825" s="12">
        <f>IF(Table2[[#This Row],[M1A]]="","",Table2[[#This Row],[M1A]]-Table2[[#This Row],[AWAL]])</f>
        <v>-2</v>
      </c>
      <c r="J2825" s="12" t="str">
        <f>IF(Table2[[#This Row],[M2A]]="","",SUM(Table2[[#This Row],[M2A]]-Table2[[#This Row],[M2B_h]]))</f>
        <v/>
      </c>
      <c r="K2825" s="12">
        <v>4</v>
      </c>
      <c r="L2825" s="12">
        <f>IF(Table2[[#This Row],[M3A]]="","",SUM(Table2[[#This Row],[M3A]]-Table2[[#This Row],[M3B_h]]))</f>
        <v>-1</v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5</v>
      </c>
      <c r="R2825" s="14">
        <f>SUM(Table2[[#This Row],[M2B]],Table2[[#This Row],[M2B_h]])</f>
        <v>5</v>
      </c>
      <c r="S2825" s="14">
        <f>SUM(Table2[[#This Row],[M3B]],Table2[[#This Row],[M3B_h]])</f>
        <v>4</v>
      </c>
      <c r="T2825" s="14">
        <f>SUM(Table2[[#This Row],[M4B]],Table2[[#This Row],[M4B_h]])</f>
        <v>4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26" s="17" t="s">
        <v>4617</v>
      </c>
      <c r="D2826" s="18">
        <v>7</v>
      </c>
      <c r="E2826" s="22" t="s">
        <v>2561</v>
      </c>
      <c r="F2826" s="43">
        <f>IF(Table2[[#This Row],[M5B]]="",Table2[[#This Row],[M5B_h]],SUM(Table2[[#This Row],[M5B_h]],Table2[[#This Row],[M5B]]))</f>
        <v>9</v>
      </c>
      <c r="G2826" s="12">
        <v>5</v>
      </c>
      <c r="H2826" s="12">
        <f>IF(Table2[[#This Row],[M1A]]="","",Table2[[#This Row],[M1A]]-Table2[[#This Row],[AWAL]])</f>
        <v>-2</v>
      </c>
      <c r="I2826" s="12">
        <v>9</v>
      </c>
      <c r="J2826" s="12">
        <f>IF(Table2[[#This Row],[M2A]]="","",SUM(Table2[[#This Row],[M2A]]-Table2[[#This Row],[M2B_h]]))</f>
        <v>4</v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5</v>
      </c>
      <c r="R2826" s="14">
        <f>SUM(Table2[[#This Row],[M2B]],Table2[[#This Row],[M2B_h]])</f>
        <v>9</v>
      </c>
      <c r="S2826" s="14">
        <f>SUM(Table2[[#This Row],[M3B]],Table2[[#This Row],[M3B_h]])</f>
        <v>9</v>
      </c>
      <c r="T2826" s="14">
        <f>SUM(Table2[[#This Row],[M4B]],Table2[[#This Row],[M4B_h]])</f>
        <v>9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27" s="17" t="s">
        <v>4616</v>
      </c>
      <c r="D2827" s="18">
        <v>10</v>
      </c>
      <c r="E2827" s="22" t="s">
        <v>2561</v>
      </c>
      <c r="F2827" s="43">
        <f>IF(Table2[[#This Row],[M5B]]="",Table2[[#This Row],[M5B_h]],SUM(Table2[[#This Row],[M5B_h]],Table2[[#This Row],[M5B]]))</f>
        <v>8</v>
      </c>
      <c r="G2827" s="12">
        <v>9</v>
      </c>
      <c r="H2827" s="12">
        <f>IF(Table2[[#This Row],[M1A]]="","",Table2[[#This Row],[M1A]]-Table2[[#This Row],[AWAL]])</f>
        <v>-1</v>
      </c>
      <c r="J2827" s="12" t="str">
        <f>IF(Table2[[#This Row],[M2A]]="","",SUM(Table2[[#This Row],[M2A]]-Table2[[#This Row],[M2B_h]]))</f>
        <v/>
      </c>
      <c r="K2827" s="12">
        <v>8</v>
      </c>
      <c r="L2827" s="12">
        <f>IF(Table2[[#This Row],[M3A]]="","",SUM(Table2[[#This Row],[M3A]]-Table2[[#This Row],[M3B_h]]))</f>
        <v>-1</v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9</v>
      </c>
      <c r="R2827" s="14">
        <f>SUM(Table2[[#This Row],[M2B]],Table2[[#This Row],[M2B_h]])</f>
        <v>9</v>
      </c>
      <c r="S2827" s="14">
        <f>SUM(Table2[[#This Row],[M3B]],Table2[[#This Row],[M3B_h]])</f>
        <v>8</v>
      </c>
      <c r="T2827" s="14">
        <f>SUM(Table2[[#This Row],[M4B]],Table2[[#This Row],[M4B_h]])</f>
        <v>8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28" s="17" t="s">
        <v>4615</v>
      </c>
      <c r="D2828" s="18">
        <v>3</v>
      </c>
      <c r="E2828" s="22" t="s">
        <v>2561</v>
      </c>
      <c r="F2828" s="43">
        <f>IF(Table2[[#This Row],[M5B]]="",Table2[[#This Row],[M5B_h]],SUM(Table2[[#This Row],[M5B_h]],Table2[[#This Row],[M5B]]))</f>
        <v>16</v>
      </c>
      <c r="G2828" s="12">
        <v>2</v>
      </c>
      <c r="H2828" s="12">
        <f>IF(Table2[[#This Row],[M1A]]="","",Table2[[#This Row],[M1A]]-Table2[[#This Row],[AWAL]])</f>
        <v>-1</v>
      </c>
      <c r="I2828" s="12">
        <v>16</v>
      </c>
      <c r="J2828" s="12">
        <f>IF(Table2[[#This Row],[M2A]]="","",SUM(Table2[[#This Row],[M2A]]-Table2[[#This Row],[M2B_h]]))</f>
        <v>14</v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2</v>
      </c>
      <c r="R2828" s="14">
        <f>SUM(Table2[[#This Row],[M2B]],Table2[[#This Row],[M2B_h]])</f>
        <v>16</v>
      </c>
      <c r="S2828" s="14">
        <f>SUM(Table2[[#This Row],[M3B]],Table2[[#This Row],[M3B_h]])</f>
        <v>16</v>
      </c>
      <c r="T2828" s="14">
        <f>SUM(Table2[[#This Row],[M4B]],Table2[[#This Row],[M4B_h]])</f>
        <v>16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29" s="17" t="s">
        <v>2227</v>
      </c>
      <c r="D2829" s="18">
        <v>1</v>
      </c>
      <c r="E2829" s="22" t="s">
        <v>58</v>
      </c>
      <c r="F2829" s="43">
        <f>IF(Table2[[#This Row],[M5B]]="",Table2[[#This Row],[M5B_h]],SUM(Table2[[#This Row],[M5B_h]],Table2[[#This Row],[M5B]]))</f>
        <v>1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</v>
      </c>
      <c r="R2829" s="14">
        <f>SUM(Table2[[#This Row],[M2B]],Table2[[#This Row],[M2B_h]])</f>
        <v>1</v>
      </c>
      <c r="S2829" s="14">
        <f>SUM(Table2[[#This Row],[M3B]],Table2[[#This Row],[M3B_h]])</f>
        <v>1</v>
      </c>
      <c r="T2829" s="14">
        <f>SUM(Table2[[#This Row],[M4B]],Table2[[#This Row],[M4B_h]])</f>
        <v>1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30" s="17" t="s">
        <v>2228</v>
      </c>
      <c r="D2830" s="18">
        <v>0</v>
      </c>
      <c r="E2830" s="22" t="s">
        <v>58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31" s="16" t="s">
        <v>2951</v>
      </c>
      <c r="D2831" s="18">
        <v>0</v>
      </c>
      <c r="E2831" s="47" t="s">
        <v>2452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L2831" s="14" t="str">
        <f>IF(Table2[[#This Row],[M3A]]="","",SUM(Table2[[#This Row],[M3A]]-Table2[[#This Row],[M3B_h]]))</f>
        <v/>
      </c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32" s="16" t="s">
        <v>2952</v>
      </c>
      <c r="D2832" s="18">
        <v>0</v>
      </c>
      <c r="E2832" s="47" t="s">
        <v>2452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33" s="16" t="s">
        <v>2953</v>
      </c>
      <c r="D2833" s="18">
        <v>0</v>
      </c>
      <c r="E2833" s="47" t="s">
        <v>2452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34" s="16" t="s">
        <v>2950</v>
      </c>
      <c r="D2834" s="18">
        <v>0</v>
      </c>
      <c r="E2834" s="47" t="s">
        <v>2452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35" s="17" t="s">
        <v>2229</v>
      </c>
      <c r="D2835" s="18">
        <v>0</v>
      </c>
      <c r="E2835" s="22" t="s">
        <v>43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36" s="17" t="s">
        <v>2230</v>
      </c>
      <c r="D2836" s="18">
        <v>1</v>
      </c>
      <c r="E2836" s="22" t="s">
        <v>52</v>
      </c>
      <c r="F2836" s="43">
        <f>IF(Table2[[#This Row],[M5B]]="",Table2[[#This Row],[M5B_h]],SUM(Table2[[#This Row],[M5B_h]],Table2[[#This Row],[M5B]]))</f>
        <v>1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1</v>
      </c>
      <c r="S2836" s="14">
        <f>SUM(Table2[[#This Row],[M3B]],Table2[[#This Row],[M3B_h]])</f>
        <v>1</v>
      </c>
      <c r="T2836" s="14">
        <f>SUM(Table2[[#This Row],[M4B]],Table2[[#This Row],[M4B_h]])</f>
        <v>1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37" s="16" t="s">
        <v>2893</v>
      </c>
      <c r="D2837" s="18">
        <v>0</v>
      </c>
      <c r="E2837" s="47" t="s">
        <v>2452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3">
        <f>IF(Table2[[#This Row],[TT]]=0,"",ROW())</f>
        <v>2838</v>
      </c>
      <c r="B2838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38" s="17" t="s">
        <v>2231</v>
      </c>
      <c r="D2838" s="18">
        <v>15</v>
      </c>
      <c r="E2838" s="22" t="s">
        <v>43</v>
      </c>
      <c r="F2838" s="43">
        <f>IF(Table2[[#This Row],[M5B]]="",Table2[[#This Row],[M5B_h]],SUM(Table2[[#This Row],[M5B_h]],Table2[[#This Row],[M5B]]))</f>
        <v>15</v>
      </c>
      <c r="H2838" s="14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15</v>
      </c>
      <c r="R2838" s="14">
        <f>SUM(Table2[[#This Row],[M2B]],Table2[[#This Row],[M2B_h]])</f>
        <v>15</v>
      </c>
      <c r="S2838" s="14">
        <f>SUM(Table2[[#This Row],[M3B]],Table2[[#This Row],[M3B_h]])</f>
        <v>15</v>
      </c>
      <c r="T2838" s="14">
        <f>SUM(Table2[[#This Row],[M4B]],Table2[[#This Row],[M4B_h]])</f>
        <v>15</v>
      </c>
    </row>
    <row r="2839" spans="1:20">
      <c r="A2839" s="13">
        <f>IF(Table2[[#This Row],[TT]]=0,"",ROW())</f>
        <v>2839</v>
      </c>
      <c r="B2839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39" s="17" t="s">
        <v>2232</v>
      </c>
      <c r="D2839" s="18">
        <v>3</v>
      </c>
      <c r="E2839" s="22" t="s">
        <v>131</v>
      </c>
      <c r="F2839" s="43">
        <f>IF(Table2[[#This Row],[M5B]]="",Table2[[#This Row],[M5B_h]],SUM(Table2[[#This Row],[M5B_h]],Table2[[#This Row],[M5B]]))</f>
        <v>3</v>
      </c>
      <c r="H2839" s="14" t="str">
        <f>IF(Table2[[#This Row],[M1A]]="","",Table2[[#This Row],[M1A]]-Table2[[#This Row],[AWAL]])</f>
        <v/>
      </c>
      <c r="J2839" s="14" t="str">
        <f>IF(Table2[[#This Row],[M2A]]="","",SUM(Table2[[#This Row],[M2A]]-Table2[[#This Row],[M2B_h]]))</f>
        <v/>
      </c>
      <c r="L2839" s="14" t="str">
        <f>IF(Table2[[#This Row],[M3A]]="","",SUM(Table2[[#This Row],[M3A]]-Table2[[#This Row],[M3B_h]]))</f>
        <v/>
      </c>
      <c r="N2839" s="14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40" s="17" t="s">
        <v>2233</v>
      </c>
      <c r="D2840" s="18">
        <v>1</v>
      </c>
      <c r="E2840" s="22" t="s">
        <v>32</v>
      </c>
      <c r="F2840" s="43">
        <f>IF(Table2[[#This Row],[M5B]]="",Table2[[#This Row],[M5B_h]],SUM(Table2[[#This Row],[M5B_h]],Table2[[#This Row],[M5B]]))</f>
        <v>1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1</v>
      </c>
      <c r="R2840" s="14">
        <f>SUM(Table2[[#This Row],[M2B]],Table2[[#This Row],[M2B_h]])</f>
        <v>1</v>
      </c>
      <c r="S2840" s="14">
        <f>SUM(Table2[[#This Row],[M3B]],Table2[[#This Row],[M3B_h]])</f>
        <v>1</v>
      </c>
      <c r="T2840" s="14">
        <f>SUM(Table2[[#This Row],[M4B]],Table2[[#This Row],[M4B_h]])</f>
        <v>1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41" s="17" t="s">
        <v>2234</v>
      </c>
      <c r="D2841" s="18">
        <v>1</v>
      </c>
      <c r="E2841" s="22" t="s">
        <v>43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42" s="17" t="s">
        <v>2235</v>
      </c>
      <c r="D2842" s="18">
        <v>1</v>
      </c>
      <c r="E2842" s="22" t="s">
        <v>32</v>
      </c>
      <c r="F2842" s="43">
        <f>IF(Table2[[#This Row],[M5B]]="",Table2[[#This Row],[M5B_h]],SUM(Table2[[#This Row],[M5B_h]],Table2[[#This Row],[M5B]]))</f>
        <v>1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1</v>
      </c>
      <c r="R2842" s="14">
        <f>SUM(Table2[[#This Row],[M2B]],Table2[[#This Row],[M2B_h]])</f>
        <v>1</v>
      </c>
      <c r="S2842" s="14">
        <f>SUM(Table2[[#This Row],[M3B]],Table2[[#This Row],[M3B_h]])</f>
        <v>1</v>
      </c>
      <c r="T2842" s="14">
        <f>SUM(Table2[[#This Row],[M4B]],Table2[[#This Row],[M4B_h]])</f>
        <v>1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43" s="17" t="s">
        <v>2236</v>
      </c>
      <c r="D2843" s="18">
        <v>3</v>
      </c>
      <c r="E2843" s="22">
        <v>360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44" s="17" t="s">
        <v>2237</v>
      </c>
      <c r="D2844" s="18">
        <v>1</v>
      </c>
      <c r="E2844" s="22" t="s">
        <v>43</v>
      </c>
      <c r="F2844" s="43">
        <f>IF(Table2[[#This Row],[M5B]]="",Table2[[#This Row],[M5B_h]],SUM(Table2[[#This Row],[M5B_h]],Table2[[#This Row],[M5B]]))</f>
        <v>1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1</v>
      </c>
      <c r="R2844" s="14">
        <f>SUM(Table2[[#This Row],[M2B]],Table2[[#This Row],[M2B_h]])</f>
        <v>1</v>
      </c>
      <c r="S2844" s="14">
        <f>SUM(Table2[[#This Row],[M3B]],Table2[[#This Row],[M3B_h]])</f>
        <v>1</v>
      </c>
      <c r="T2844" s="14">
        <f>SUM(Table2[[#This Row],[M4B]],Table2[[#This Row],[M4B_h]])</f>
        <v>1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45" s="17" t="s">
        <v>2238</v>
      </c>
      <c r="D2845" s="18">
        <v>2</v>
      </c>
      <c r="E2845" s="22" t="s">
        <v>3378</v>
      </c>
      <c r="F2845" s="43">
        <f>IF(Table2[[#This Row],[M5B]]="",Table2[[#This Row],[M5B_h]],SUM(Table2[[#This Row],[M5B_h]],Table2[[#This Row],[M5B]]))</f>
        <v>2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2</v>
      </c>
      <c r="R2845" s="14">
        <f>SUM(Table2[[#This Row],[M2B]],Table2[[#This Row],[M2B_h]])</f>
        <v>2</v>
      </c>
      <c r="S2845" s="14">
        <f>SUM(Table2[[#This Row],[M3B]],Table2[[#This Row],[M3B_h]])</f>
        <v>2</v>
      </c>
      <c r="T2845" s="14">
        <f>SUM(Table2[[#This Row],[M4B]],Table2[[#This Row],[M4B_h]])</f>
        <v>2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46" s="17" t="s">
        <v>2239</v>
      </c>
      <c r="D2846" s="18">
        <v>1</v>
      </c>
      <c r="E2846" s="22" t="s">
        <v>56</v>
      </c>
      <c r="F2846" s="43">
        <f>IF(Table2[[#This Row],[M5B]]="",Table2[[#This Row],[M5B_h]],SUM(Table2[[#This Row],[M5B_h]],Table2[[#This Row],[M5B]]))</f>
        <v>1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1</v>
      </c>
      <c r="T2846" s="14">
        <f>SUM(Table2[[#This Row],[M4B]],Table2[[#This Row],[M4B_h]])</f>
        <v>1</v>
      </c>
    </row>
    <row r="2847" spans="1:20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47" s="17" t="s">
        <v>3438</v>
      </c>
      <c r="D2847" s="18">
        <v>18</v>
      </c>
      <c r="E2847" s="22" t="s">
        <v>56</v>
      </c>
      <c r="F2847" s="43">
        <f>IF(Table2[[#This Row],[M5B]]="",Table2[[#This Row],[M5B_h]],SUM(Table2[[#This Row],[M5B_h]],Table2[[#This Row],[M5B]]))</f>
        <v>18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18</v>
      </c>
      <c r="R2847" s="14">
        <f>SUM(Table2[[#This Row],[M2B]],Table2[[#This Row],[M2B_h]])</f>
        <v>18</v>
      </c>
      <c r="S2847" s="14">
        <f>SUM(Table2[[#This Row],[M3B]],Table2[[#This Row],[M3B_h]])</f>
        <v>18</v>
      </c>
      <c r="T2847" s="14">
        <f>SUM(Table2[[#This Row],[M4B]],Table2[[#This Row],[M4B_h]])</f>
        <v>18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48" s="17" t="s">
        <v>4674</v>
      </c>
      <c r="D2848" s="18">
        <v>8</v>
      </c>
      <c r="E2848" s="22" t="s">
        <v>56</v>
      </c>
      <c r="F2848" s="43">
        <f>IF(Table2[[#This Row],[M5B]]="",Table2[[#This Row],[M5B_h]],SUM(Table2[[#This Row],[M5B_h]],Table2[[#This Row],[M5B]]))</f>
        <v>7</v>
      </c>
      <c r="H2848" s="12" t="str">
        <f>IF(Table2[[#This Row],[M1A]]="","",Table2[[#This Row],[M1A]]-Table2[[#This Row],[AWAL]])</f>
        <v/>
      </c>
      <c r="I2848" s="12">
        <v>7</v>
      </c>
      <c r="J2848" s="12">
        <f>IF(Table2[[#This Row],[M2A]]="","",SUM(Table2[[#This Row],[M2A]]-Table2[[#This Row],[M2B_h]]))</f>
        <v>-1</v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8</v>
      </c>
      <c r="R2848" s="14">
        <f>SUM(Table2[[#This Row],[M2B]],Table2[[#This Row],[M2B_h]])</f>
        <v>7</v>
      </c>
      <c r="S2848" s="14">
        <f>SUM(Table2[[#This Row],[M3B]],Table2[[#This Row],[M3B_h]])</f>
        <v>7</v>
      </c>
      <c r="T2848" s="14">
        <f>SUM(Table2[[#This Row],[M4B]],Table2[[#This Row],[M4B_h]])</f>
        <v>7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49" s="17" t="s">
        <v>2240</v>
      </c>
      <c r="D2849" s="18">
        <v>1</v>
      </c>
      <c r="E2849" s="22" t="s">
        <v>181</v>
      </c>
      <c r="F2849" s="43">
        <f>IF(Table2[[#This Row],[M5B]]="",Table2[[#This Row],[M5B_h]],SUM(Table2[[#This Row],[M5B_h]],Table2[[#This Row],[M5B]]))</f>
        <v>1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1</v>
      </c>
      <c r="R2849" s="14">
        <f>SUM(Table2[[#This Row],[M2B]],Table2[[#This Row],[M2B_h]])</f>
        <v>1</v>
      </c>
      <c r="S2849" s="14">
        <f>SUM(Table2[[#This Row],[M3B]],Table2[[#This Row],[M3B_h]])</f>
        <v>1</v>
      </c>
      <c r="T2849" s="14">
        <f>SUM(Table2[[#This Row],[M4B]],Table2[[#This Row],[M4B_h]])</f>
        <v>1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50" s="17" t="s">
        <v>2241</v>
      </c>
      <c r="D2850" s="18">
        <v>1</v>
      </c>
      <c r="E2850" s="22" t="s">
        <v>181</v>
      </c>
      <c r="F2850" s="43">
        <f>IF(Table2[[#This Row],[M5B]]="",Table2[[#This Row],[M5B_h]],SUM(Table2[[#This Row],[M5B_h]],Table2[[#This Row],[M5B]]))</f>
        <v>1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1</v>
      </c>
      <c r="R2850" s="14">
        <f>SUM(Table2[[#This Row],[M2B]],Table2[[#This Row],[M2B_h]])</f>
        <v>1</v>
      </c>
      <c r="S2850" s="14">
        <f>SUM(Table2[[#This Row],[M3B]],Table2[[#This Row],[M3B_h]])</f>
        <v>1</v>
      </c>
      <c r="T2850" s="14">
        <f>SUM(Table2[[#This Row],[M4B]],Table2[[#This Row],[M4B_h]])</f>
        <v>1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51" s="17" t="s">
        <v>2242</v>
      </c>
      <c r="D2851" s="18">
        <v>3</v>
      </c>
      <c r="E2851" s="22" t="s">
        <v>340</v>
      </c>
      <c r="F2851" s="43">
        <f>IF(Table2[[#This Row],[M5B]]="",Table2[[#This Row],[M5B_h]],SUM(Table2[[#This Row],[M5B_h]],Table2[[#This Row],[M5B]]))</f>
        <v>3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3</v>
      </c>
      <c r="R2851" s="14">
        <f>SUM(Table2[[#This Row],[M2B]],Table2[[#This Row],[M2B_h]])</f>
        <v>3</v>
      </c>
      <c r="S2851" s="14">
        <f>SUM(Table2[[#This Row],[M3B]],Table2[[#This Row],[M3B_h]])</f>
        <v>3</v>
      </c>
      <c r="T2851" s="14">
        <f>SUM(Table2[[#This Row],[M4B]],Table2[[#This Row],[M4B_h]])</f>
        <v>3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taslldk</v>
      </c>
      <c r="C2852" s="17" t="s">
        <v>2243</v>
      </c>
      <c r="D2852" s="18">
        <v>9</v>
      </c>
      <c r="E2852" s="22" t="s">
        <v>133</v>
      </c>
      <c r="F2852" s="43">
        <f>IF(Table2[[#This Row],[M5B]]="",Table2[[#This Row],[M5B_h]],SUM(Table2[[#This Row],[M5B_h]],Table2[[#This Row],[M5B]]))</f>
        <v>9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9</v>
      </c>
      <c r="R2852" s="14">
        <f>SUM(Table2[[#This Row],[M2B]],Table2[[#This Row],[M2B_h]])</f>
        <v>9</v>
      </c>
      <c r="S2852" s="14">
        <f>SUM(Table2[[#This Row],[M3B]],Table2[[#This Row],[M3B_h]])</f>
        <v>9</v>
      </c>
      <c r="T2852" s="14">
        <f>SUM(Table2[[#This Row],[M4B]],Table2[[#This Row],[M4B_h]])</f>
        <v>9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853" s="17" t="s">
        <v>2244</v>
      </c>
      <c r="D2853" s="18">
        <v>0</v>
      </c>
      <c r="E2853" s="22" t="s">
        <v>2561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854" s="17" t="s">
        <v>2245</v>
      </c>
      <c r="D2854" s="18">
        <v>3</v>
      </c>
      <c r="E2854" s="22" t="s">
        <v>758</v>
      </c>
      <c r="F2854" s="43">
        <f>IF(Table2[[#This Row],[M5B]]="",Table2[[#This Row],[M5B_h]],SUM(Table2[[#This Row],[M5B_h]],Table2[[#This Row],[M5B]]))</f>
        <v>3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3</v>
      </c>
      <c r="R2854" s="14">
        <f>SUM(Table2[[#This Row],[M2B]],Table2[[#This Row],[M2B_h]])</f>
        <v>3</v>
      </c>
      <c r="S2854" s="14">
        <f>SUM(Table2[[#This Row],[M3B]],Table2[[#This Row],[M3B_h]])</f>
        <v>3</v>
      </c>
      <c r="T2854" s="14">
        <f>SUM(Table2[[#This Row],[M4B]],Table2[[#This Row],[M4B_h]])</f>
        <v>3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855" s="17" t="s">
        <v>2246</v>
      </c>
      <c r="D2855" s="18">
        <v>0</v>
      </c>
      <c r="E2855" s="22" t="s">
        <v>2247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856" s="17" t="s">
        <v>2248</v>
      </c>
      <c r="D2856" s="18">
        <v>4</v>
      </c>
      <c r="E2856" s="22">
        <v>360</v>
      </c>
      <c r="F2856" s="43">
        <f>IF(Table2[[#This Row],[M5B]]="",Table2[[#This Row],[M5B_h]],SUM(Table2[[#This Row],[M5B_h]],Table2[[#This Row],[M5B]]))</f>
        <v>4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4</v>
      </c>
      <c r="R2856" s="14">
        <f>SUM(Table2[[#This Row],[M2B]],Table2[[#This Row],[M2B_h]])</f>
        <v>4</v>
      </c>
      <c r="S2856" s="14">
        <f>SUM(Table2[[#This Row],[M3B]],Table2[[#This Row],[M3B_h]])</f>
        <v>4</v>
      </c>
      <c r="T2856" s="14">
        <f>SUM(Table2[[#This Row],[M4B]],Table2[[#This Row],[M4B_h]])</f>
        <v>4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857" s="17" t="s">
        <v>2249</v>
      </c>
      <c r="D2857" s="18">
        <v>9</v>
      </c>
      <c r="E2857" s="22" t="s">
        <v>56</v>
      </c>
      <c r="F2857" s="43">
        <f>IF(Table2[[#This Row],[M5B]]="",Table2[[#This Row],[M5B_h]],SUM(Table2[[#This Row],[M5B_h]],Table2[[#This Row],[M5B]]))</f>
        <v>9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9</v>
      </c>
      <c r="R2857" s="14">
        <f>SUM(Table2[[#This Row],[M2B]],Table2[[#This Row],[M2B_h]])</f>
        <v>9</v>
      </c>
      <c r="S2857" s="14">
        <f>SUM(Table2[[#This Row],[M3B]],Table2[[#This Row],[M3B_h]])</f>
        <v>9</v>
      </c>
      <c r="T2857" s="14">
        <f>SUM(Table2[[#This Row],[M4B]],Table2[[#This Row],[M4B_h]])</f>
        <v>9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858" s="17" t="s">
        <v>2250</v>
      </c>
      <c r="D2858" s="18">
        <v>3</v>
      </c>
      <c r="E2858" s="22">
        <v>360</v>
      </c>
      <c r="F2858" s="43">
        <f>IF(Table2[[#This Row],[M5B]]="",Table2[[#This Row],[M5B_h]],SUM(Table2[[#This Row],[M5B_h]],Table2[[#This Row],[M5B]]))</f>
        <v>3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3</v>
      </c>
      <c r="R2858" s="14">
        <f>SUM(Table2[[#This Row],[M2B]],Table2[[#This Row],[M2B_h]])</f>
        <v>3</v>
      </c>
      <c r="S2858" s="14">
        <f>SUM(Table2[[#This Row],[M3B]],Table2[[#This Row],[M3B_h]])</f>
        <v>3</v>
      </c>
      <c r="T2858" s="14">
        <f>SUM(Table2[[#This Row],[M4B]],Table2[[#This Row],[M4B_h]])</f>
        <v>3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859" s="17" t="s">
        <v>2251</v>
      </c>
      <c r="D2859" s="18">
        <v>8</v>
      </c>
      <c r="E2859" s="22">
        <v>360</v>
      </c>
      <c r="F2859" s="43">
        <f>IF(Table2[[#This Row],[M5B]]="",Table2[[#This Row],[M5B_h]],SUM(Table2[[#This Row],[M5B_h]],Table2[[#This Row],[M5B]]))</f>
        <v>8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8</v>
      </c>
      <c r="R2859" s="14">
        <f>SUM(Table2[[#This Row],[M2B]],Table2[[#This Row],[M2B_h]])</f>
        <v>8</v>
      </c>
      <c r="S2859" s="14">
        <f>SUM(Table2[[#This Row],[M3B]],Table2[[#This Row],[M3B_h]])</f>
        <v>8</v>
      </c>
      <c r="T2859" s="14">
        <f>SUM(Table2[[#This Row],[M4B]],Table2[[#This Row],[M4B_h]])</f>
        <v>8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860" s="17" t="s">
        <v>2252</v>
      </c>
      <c r="D2860" s="18">
        <v>15</v>
      </c>
      <c r="E2860" s="22">
        <v>360</v>
      </c>
      <c r="F2860" s="43">
        <f>IF(Table2[[#This Row],[M5B]]="",Table2[[#This Row],[M5B_h]],SUM(Table2[[#This Row],[M5B_h]],Table2[[#This Row],[M5B]]))</f>
        <v>15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15</v>
      </c>
      <c r="R2860" s="14">
        <f>SUM(Table2[[#This Row],[M2B]],Table2[[#This Row],[M2B_h]])</f>
        <v>15</v>
      </c>
      <c r="S2860" s="14">
        <f>SUM(Table2[[#This Row],[M3B]],Table2[[#This Row],[M3B_h]])</f>
        <v>15</v>
      </c>
      <c r="T2860" s="14">
        <f>SUM(Table2[[#This Row],[M4B]],Table2[[#This Row],[M4B_h]])</f>
        <v>15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861" s="17" t="s">
        <v>2253</v>
      </c>
      <c r="D2861" s="18">
        <v>5</v>
      </c>
      <c r="E2861" s="22">
        <v>360</v>
      </c>
      <c r="F2861" s="43">
        <f>IF(Table2[[#This Row],[M5B]]="",Table2[[#This Row],[M5B_h]],SUM(Table2[[#This Row],[M5B_h]],Table2[[#This Row],[M5B]]))</f>
        <v>5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5</v>
      </c>
      <c r="R2861" s="14">
        <f>SUM(Table2[[#This Row],[M2B]],Table2[[#This Row],[M2B_h]])</f>
        <v>5</v>
      </c>
      <c r="S2861" s="14">
        <f>SUM(Table2[[#This Row],[M3B]],Table2[[#This Row],[M3B_h]])</f>
        <v>5</v>
      </c>
      <c r="T2861" s="14">
        <f>SUM(Table2[[#This Row],[M4B]],Table2[[#This Row],[M4B_h]])</f>
        <v>5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862" s="17" t="s">
        <v>2254</v>
      </c>
      <c r="D2862" s="18">
        <v>0</v>
      </c>
      <c r="E2862" s="22">
        <v>360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863" s="17" t="s">
        <v>2255</v>
      </c>
      <c r="D2863" s="18">
        <v>1</v>
      </c>
      <c r="E2863" s="22">
        <v>360</v>
      </c>
      <c r="F2863" s="43">
        <f>IF(Table2[[#This Row],[M5B]]="",Table2[[#This Row],[M5B_h]],SUM(Table2[[#This Row],[M5B_h]],Table2[[#This Row],[M5B]]))</f>
        <v>1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1</v>
      </c>
      <c r="R2863" s="14">
        <f>SUM(Table2[[#This Row],[M2B]],Table2[[#This Row],[M2B_h]])</f>
        <v>1</v>
      </c>
      <c r="S2863" s="14">
        <f>SUM(Table2[[#This Row],[M3B]],Table2[[#This Row],[M3B_h]])</f>
        <v>1</v>
      </c>
      <c r="T2863" s="14">
        <f>SUM(Table2[[#This Row],[M4B]],Table2[[#This Row],[M4B_h]])</f>
        <v>1</v>
      </c>
    </row>
    <row r="2864" spans="1:20">
      <c r="A2864" s="15">
        <f>IF(Table2[[#This Row],[TT]]=0,"",ROW())</f>
        <v>2864</v>
      </c>
      <c r="B2864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864" s="17" t="s">
        <v>2256</v>
      </c>
      <c r="D2864" s="18">
        <v>8</v>
      </c>
      <c r="E2864" s="22">
        <v>480</v>
      </c>
      <c r="F2864" s="44">
        <f>IF(Table2[[#This Row],[M5B]]="",Table2[[#This Row],[M5B_h]],SUM(Table2[[#This Row],[M5B_h]],Table2[[#This Row],[M5B]]))</f>
        <v>7</v>
      </c>
      <c r="G2864" s="16"/>
      <c r="H2864" s="41" t="str">
        <f>IF(Table2[[#This Row],[M1A]]="","",Table2[[#This Row],[M1A]]-Table2[[#This Row],[AWAL]])</f>
        <v/>
      </c>
      <c r="I2864" s="16">
        <v>7</v>
      </c>
      <c r="J2864" s="41">
        <f>IF(Table2[[#This Row],[M2A]]="","",SUM(Table2[[#This Row],[M2A]]-Table2[[#This Row],[M2B_h]]))</f>
        <v>-1</v>
      </c>
      <c r="K2864" s="16"/>
      <c r="L2864" s="41" t="str">
        <f>IF(Table2[[#This Row],[M3A]]="","",SUM(Table2[[#This Row],[M3A]]-Table2[[#This Row],[M3B_h]]))</f>
        <v/>
      </c>
      <c r="M2864" s="41"/>
      <c r="N2864" s="41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8</v>
      </c>
      <c r="R2864" s="14">
        <f>SUM(Table2[[#This Row],[M2B]],Table2[[#This Row],[M2B_h]])</f>
        <v>7</v>
      </c>
      <c r="S2864" s="14">
        <f>SUM(Table2[[#This Row],[M3B]],Table2[[#This Row],[M3B_h]])</f>
        <v>7</v>
      </c>
      <c r="T2864" s="14">
        <f>SUM(Table2[[#This Row],[M4B]],Table2[[#This Row],[M4B_h]])</f>
        <v>7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865" s="17" t="s">
        <v>2257</v>
      </c>
      <c r="D2865" s="18">
        <v>37</v>
      </c>
      <c r="E2865" s="22" t="s">
        <v>340</v>
      </c>
      <c r="F2865" s="43">
        <f>IF(Table2[[#This Row],[M5B]]="",Table2[[#This Row],[M5B_h]],SUM(Table2[[#This Row],[M5B_h]],Table2[[#This Row],[M5B]]))</f>
        <v>36</v>
      </c>
      <c r="G2865" s="12">
        <v>36</v>
      </c>
      <c r="H2865" s="12">
        <f>IF(Table2[[#This Row],[M1A]]="","",Table2[[#This Row],[M1A]]-Table2[[#This Row],[AWAL]])</f>
        <v>-1</v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36</v>
      </c>
      <c r="R2865" s="14">
        <f>SUM(Table2[[#This Row],[M2B]],Table2[[#This Row],[M2B_h]])</f>
        <v>36</v>
      </c>
      <c r="S2865" s="14">
        <f>SUM(Table2[[#This Row],[M3B]],Table2[[#This Row],[M3B_h]])</f>
        <v>36</v>
      </c>
      <c r="T2865" s="14">
        <f>SUM(Table2[[#This Row],[M4B]],Table2[[#This Row],[M4B_h]])</f>
        <v>36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866" s="17" t="s">
        <v>2258</v>
      </c>
      <c r="D2866" s="18">
        <v>2</v>
      </c>
      <c r="E2866" s="22" t="s">
        <v>340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867" s="17" t="s">
        <v>2259</v>
      </c>
      <c r="D2867" s="18">
        <v>2</v>
      </c>
      <c r="E2867" s="22">
        <v>480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I2867" s="12">
        <v>1</v>
      </c>
      <c r="J2867" s="14">
        <f>IF(Table2[[#This Row],[M2A]]="","",SUM(Table2[[#This Row],[M2A]]-Table2[[#This Row],[M2B_h]]))</f>
        <v>-1</v>
      </c>
      <c r="K2867" s="14">
        <v>0</v>
      </c>
      <c r="L2867" s="14">
        <f>IF(Table2[[#This Row],[M3A]]="","",SUM(Table2[[#This Row],[M3A]]-Table2[[#This Row],[M3B_h]]))</f>
        <v>-1</v>
      </c>
      <c r="M2867" s="14"/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1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868" s="17" t="s">
        <v>2260</v>
      </c>
      <c r="D2868" s="18">
        <v>2</v>
      </c>
      <c r="E2868" s="22" t="s">
        <v>181</v>
      </c>
      <c r="F2868" s="43">
        <f>IF(Table2[[#This Row],[M5B]]="",Table2[[#This Row],[M5B_h]],SUM(Table2[[#This Row],[M5B_h]],Table2[[#This Row],[M5B]]))</f>
        <v>2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2</v>
      </c>
      <c r="R2868" s="14">
        <f>SUM(Table2[[#This Row],[M2B]],Table2[[#This Row],[M2B_h]])</f>
        <v>2</v>
      </c>
      <c r="S2868" s="14">
        <f>SUM(Table2[[#This Row],[M3B]],Table2[[#This Row],[M3B_h]])</f>
        <v>2</v>
      </c>
      <c r="T2868" s="14">
        <f>SUM(Table2[[#This Row],[M4B]],Table2[[#This Row],[M4B_h]])</f>
        <v>2</v>
      </c>
    </row>
    <row r="2869" spans="1:20">
      <c r="A2869" s="13">
        <f>IF(Table2[[#This Row],[TT]]=0,"",ROW())</f>
        <v>2869</v>
      </c>
      <c r="B2869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869" s="17" t="s">
        <v>2261</v>
      </c>
      <c r="D2869" s="18">
        <v>3</v>
      </c>
      <c r="E2869" s="22" t="s">
        <v>788</v>
      </c>
      <c r="F2869" s="43">
        <f>IF(Table2[[#This Row],[M5B]]="",Table2[[#This Row],[M5B_h]],SUM(Table2[[#This Row],[M5B_h]],Table2[[#This Row],[M5B]]))</f>
        <v>3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3</v>
      </c>
      <c r="R2869" s="14">
        <f>SUM(Table2[[#This Row],[M2B]],Table2[[#This Row],[M2B_h]])</f>
        <v>3</v>
      </c>
      <c r="S2869" s="14">
        <f>SUM(Table2[[#This Row],[M3B]],Table2[[#This Row],[M3B_h]])</f>
        <v>3</v>
      </c>
      <c r="T2869" s="14">
        <f>SUM(Table2[[#This Row],[M4B]],Table2[[#This Row],[M4B_h]])</f>
        <v>3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870" s="17" t="s">
        <v>2262</v>
      </c>
      <c r="D2870" s="18">
        <v>3</v>
      </c>
      <c r="E2870" s="22" t="s">
        <v>58</v>
      </c>
      <c r="F2870" s="43">
        <f>IF(Table2[[#This Row],[M5B]]="",Table2[[#This Row],[M5B_h]],SUM(Table2[[#This Row],[M5B_h]],Table2[[#This Row],[M5B]]))</f>
        <v>3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3</v>
      </c>
      <c r="R2870" s="14">
        <f>SUM(Table2[[#This Row],[M2B]],Table2[[#This Row],[M2B_h]])</f>
        <v>3</v>
      </c>
      <c r="S2870" s="14">
        <f>SUM(Table2[[#This Row],[M3B]],Table2[[#This Row],[M3B_h]])</f>
        <v>3</v>
      </c>
      <c r="T2870" s="14">
        <f>SUM(Table2[[#This Row],[M4B]],Table2[[#This Row],[M4B_h]])</f>
        <v>3</v>
      </c>
    </row>
    <row r="2871" spans="1:20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871" s="17" t="s">
        <v>2263</v>
      </c>
      <c r="D2871" s="18">
        <v>14</v>
      </c>
      <c r="E2871" s="22" t="s">
        <v>2264</v>
      </c>
      <c r="F2871" s="43">
        <f>IF(Table2[[#This Row],[M5B]]="",Table2[[#This Row],[M5B_h]],SUM(Table2[[#This Row],[M5B_h]],Table2[[#This Row],[M5B]]))</f>
        <v>14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14</v>
      </c>
      <c r="R2871" s="14">
        <f>SUM(Table2[[#This Row],[M2B]],Table2[[#This Row],[M2B_h]])</f>
        <v>14</v>
      </c>
      <c r="S2871" s="14">
        <f>SUM(Table2[[#This Row],[M3B]],Table2[[#This Row],[M3B_h]])</f>
        <v>14</v>
      </c>
      <c r="T2871" s="14">
        <f>SUM(Table2[[#This Row],[M4B]],Table2[[#This Row],[M4B_h]])</f>
        <v>14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872" s="16" t="s">
        <v>3233</v>
      </c>
      <c r="D2872" s="18">
        <v>0</v>
      </c>
      <c r="E2872" s="47" t="s">
        <v>3234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873" s="16" t="s">
        <v>3235</v>
      </c>
      <c r="D2873" s="18">
        <v>0</v>
      </c>
      <c r="E2873" s="47" t="s">
        <v>2990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874" s="17" t="s">
        <v>2265</v>
      </c>
      <c r="D2874" s="18">
        <v>23</v>
      </c>
      <c r="E2874" s="22" t="s">
        <v>131</v>
      </c>
      <c r="F2874" s="43">
        <f>IF(Table2[[#This Row],[M5B]]="",Table2[[#This Row],[M5B_h]],SUM(Table2[[#This Row],[M5B_h]],Table2[[#This Row],[M5B]]))</f>
        <v>23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23</v>
      </c>
      <c r="R2874" s="14">
        <f>SUM(Table2[[#This Row],[M2B]],Table2[[#This Row],[M2B_h]])</f>
        <v>23</v>
      </c>
      <c r="S2874" s="14">
        <f>SUM(Table2[[#This Row],[M3B]],Table2[[#This Row],[M3B_h]])</f>
        <v>23</v>
      </c>
      <c r="T2874" s="14">
        <f>SUM(Table2[[#This Row],[M4B]],Table2[[#This Row],[M4B_h]])</f>
        <v>23</v>
      </c>
    </row>
    <row r="2875" spans="1:20">
      <c r="A2875" s="13">
        <f>IF(Table2[[#This Row],[TT]]=0,"",ROW())</f>
        <v>2875</v>
      </c>
      <c r="B2875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5" s="17" t="s">
        <v>2266</v>
      </c>
      <c r="D2875" s="18">
        <v>4</v>
      </c>
      <c r="E2875" s="22" t="s">
        <v>58</v>
      </c>
      <c r="F2875" s="43">
        <f>IF(Table2[[#This Row],[M5B]]="",Table2[[#This Row],[M5B_h]],SUM(Table2[[#This Row],[M5B_h]],Table2[[#This Row],[M5B]]))</f>
        <v>4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K2875" s="14"/>
      <c r="L2875" s="14" t="str">
        <f>IF(Table2[[#This Row],[M3A]]="","",SUM(Table2[[#This Row],[M3A]]-Table2[[#This Row],[M3B_h]]))</f>
        <v/>
      </c>
      <c r="M2875" s="14"/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4</v>
      </c>
      <c r="R2875" s="14">
        <f>SUM(Table2[[#This Row],[M2B]],Table2[[#This Row],[M2B_h]])</f>
        <v>4</v>
      </c>
      <c r="S2875" s="14">
        <f>SUM(Table2[[#This Row],[M3B]],Table2[[#This Row],[M3B_h]])</f>
        <v>4</v>
      </c>
      <c r="T2875" s="14">
        <f>SUM(Table2[[#This Row],[M4B]],Table2[[#This Row],[M4B_h]])</f>
        <v>4</v>
      </c>
    </row>
    <row r="2876" spans="1:20">
      <c r="A2876" s="15">
        <f>IF(Table2[[#This Row],[TT]]=0,"",ROW())</f>
        <v>2876</v>
      </c>
      <c r="B28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6" s="17" t="s">
        <v>2266</v>
      </c>
      <c r="D2876" s="18">
        <v>1</v>
      </c>
      <c r="E2876" s="22" t="s">
        <v>2267</v>
      </c>
      <c r="F2876" s="44">
        <f>IF(Table2[[#This Row],[M5B]]="",Table2[[#This Row],[M5B_h]],SUM(Table2[[#This Row],[M5B_h]],Table2[[#This Row],[M5B]]))</f>
        <v>1</v>
      </c>
      <c r="G2876" s="16"/>
      <c r="H2876" s="41" t="str">
        <f>IF(Table2[[#This Row],[M1A]]="","",Table2[[#This Row],[M1A]]-Table2[[#This Row],[AWAL]])</f>
        <v/>
      </c>
      <c r="I2876" s="16"/>
      <c r="J2876" s="41" t="str">
        <f>IF(Table2[[#This Row],[M2A]]="","",SUM(Table2[[#This Row],[M2A]]-Table2[[#This Row],[M2B_h]]))</f>
        <v/>
      </c>
      <c r="K2876" s="16"/>
      <c r="L2876" s="41" t="str">
        <f>IF(Table2[[#This Row],[M3A]]="","",SUM(Table2[[#This Row],[M3A]]-Table2[[#This Row],[M3B_h]]))</f>
        <v/>
      </c>
      <c r="M2876" s="41"/>
      <c r="N2876" s="41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</v>
      </c>
      <c r="R2876" s="14">
        <f>SUM(Table2[[#This Row],[M2B]],Table2[[#This Row],[M2B_h]])</f>
        <v>1</v>
      </c>
      <c r="S2876" s="14">
        <f>SUM(Table2[[#This Row],[M3B]],Table2[[#This Row],[M3B_h]])</f>
        <v>1</v>
      </c>
      <c r="T2876" s="14">
        <f>SUM(Table2[[#This Row],[M4B]],Table2[[#This Row],[M4B_h]])</f>
        <v>1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7" s="17" t="s">
        <v>2268</v>
      </c>
      <c r="D2877" s="18">
        <v>6</v>
      </c>
      <c r="E2877" s="22" t="s">
        <v>2812</v>
      </c>
      <c r="F2877" s="43">
        <f>IF(Table2[[#This Row],[M5B]]="",Table2[[#This Row],[M5B_h]],SUM(Table2[[#This Row],[M5B_h]],Table2[[#This Row],[M5B]]))</f>
        <v>6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6</v>
      </c>
      <c r="R2877" s="14">
        <f>SUM(Table2[[#This Row],[M2B]],Table2[[#This Row],[M2B_h]])</f>
        <v>6</v>
      </c>
      <c r="S2877" s="14">
        <f>SUM(Table2[[#This Row],[M3B]],Table2[[#This Row],[M3B_h]])</f>
        <v>6</v>
      </c>
      <c r="T2877" s="14">
        <f>SUM(Table2[[#This Row],[M4B]],Table2[[#This Row],[M4B_h]])</f>
        <v>6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8" s="17" t="s">
        <v>2268</v>
      </c>
      <c r="D2878" s="18">
        <v>1</v>
      </c>
      <c r="E2878" s="22" t="s">
        <v>2813</v>
      </c>
      <c r="F2878" s="43">
        <f>IF(Table2[[#This Row],[M5B]]="",Table2[[#This Row],[M5B_h]],SUM(Table2[[#This Row],[M5B_h]],Table2[[#This Row],[M5B]]))</f>
        <v>1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1</v>
      </c>
      <c r="R2878" s="14">
        <f>SUM(Table2[[#This Row],[M2B]],Table2[[#This Row],[M2B_h]])</f>
        <v>1</v>
      </c>
      <c r="S2878" s="14">
        <f>SUM(Table2[[#This Row],[M3B]],Table2[[#This Row],[M3B_h]])</f>
        <v>1</v>
      </c>
      <c r="T2878" s="14">
        <f>SUM(Table2[[#This Row],[M4B]],Table2[[#This Row],[M4B_h]])</f>
        <v>1</v>
      </c>
    </row>
    <row r="2879" spans="1:20">
      <c r="A2879" s="15">
        <f>IF(Table2[[#This Row],[TT]]=0,"",ROW())</f>
        <v>2879</v>
      </c>
      <c r="B2879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9" s="17" t="s">
        <v>2268</v>
      </c>
      <c r="D2879" s="18">
        <v>1</v>
      </c>
      <c r="E2879" s="22">
        <v>170</v>
      </c>
      <c r="F2879" s="44">
        <f>IF(Table2[[#This Row],[M5B]]="",Table2[[#This Row],[M5B_h]],SUM(Table2[[#This Row],[M5B_h]],Table2[[#This Row],[M5B]]))</f>
        <v>1</v>
      </c>
      <c r="G2879" s="16"/>
      <c r="H2879" s="41" t="str">
        <f>IF(Table2[[#This Row],[M1A]]="","",Table2[[#This Row],[M1A]]-Table2[[#This Row],[AWAL]])</f>
        <v/>
      </c>
      <c r="I2879" s="16"/>
      <c r="J2879" s="41" t="str">
        <f>IF(Table2[[#This Row],[M2A]]="","",SUM(Table2[[#This Row],[M2A]]-Table2[[#This Row],[M2B_h]]))</f>
        <v/>
      </c>
      <c r="K2879" s="16"/>
      <c r="L2879" s="41" t="str">
        <f>IF(Table2[[#This Row],[M3A]]="","",SUM(Table2[[#This Row],[M3A]]-Table2[[#This Row],[M3B_h]]))</f>
        <v/>
      </c>
      <c r="M2879" s="41"/>
      <c r="N2879" s="41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1</v>
      </c>
      <c r="R2879" s="14">
        <f>SUM(Table2[[#This Row],[M2B]],Table2[[#This Row],[M2B_h]])</f>
        <v>1</v>
      </c>
      <c r="S2879" s="14">
        <f>SUM(Table2[[#This Row],[M3B]],Table2[[#This Row],[M3B_h]])</f>
        <v>1</v>
      </c>
      <c r="T2879" s="14">
        <f>SUM(Table2[[#This Row],[M4B]],Table2[[#This Row],[M4B_h]])</f>
        <v>1</v>
      </c>
    </row>
    <row r="2880" spans="1:20">
      <c r="A2880" s="13">
        <f>IF(Table2[[#This Row],[TT]]=0,"",ROW())</f>
        <v>2880</v>
      </c>
      <c r="B28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0" s="17" t="s">
        <v>2268</v>
      </c>
      <c r="D2880" s="18">
        <v>1</v>
      </c>
      <c r="E2880" s="22">
        <v>115</v>
      </c>
      <c r="F2880" s="43">
        <f>IF(Table2[[#This Row],[M5B]]="",Table2[[#This Row],[M5B_h]],SUM(Table2[[#This Row],[M5B_h]],Table2[[#This Row],[M5B]]))</f>
        <v>1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K2880" s="14"/>
      <c r="L2880" s="14" t="str">
        <f>IF(Table2[[#This Row],[M3A]]="","",SUM(Table2[[#This Row],[M3A]]-Table2[[#This Row],[M3B_h]]))</f>
        <v/>
      </c>
      <c r="M2880" s="14"/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</v>
      </c>
      <c r="R2880" s="14">
        <f>SUM(Table2[[#This Row],[M2B]],Table2[[#This Row],[M2B_h]])</f>
        <v>1</v>
      </c>
      <c r="S2880" s="14">
        <f>SUM(Table2[[#This Row],[M3B]],Table2[[#This Row],[M3B_h]])</f>
        <v>1</v>
      </c>
      <c r="T2880" s="14">
        <f>SUM(Table2[[#This Row],[M4B]],Table2[[#This Row],[M4B_h]])</f>
        <v>1</v>
      </c>
    </row>
    <row r="2881" spans="1:20">
      <c r="A2881" s="13">
        <f>IF(Table2[[#This Row],[TT]]=0,"",ROW())</f>
        <v>2881</v>
      </c>
      <c r="B2881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1" s="17" t="s">
        <v>2268</v>
      </c>
      <c r="D2881" s="18">
        <v>1</v>
      </c>
      <c r="E2881" s="22">
        <v>110</v>
      </c>
      <c r="F2881" s="43">
        <f>IF(Table2[[#This Row],[M5B]]="",Table2[[#This Row],[M5B_h]],SUM(Table2[[#This Row],[M5B_h]],Table2[[#This Row],[M5B]]))</f>
        <v>1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K2881" s="14"/>
      <c r="L2881" s="14" t="str">
        <f>IF(Table2[[#This Row],[M3A]]="","",SUM(Table2[[#This Row],[M3A]]-Table2[[#This Row],[M3B_h]]))</f>
        <v/>
      </c>
      <c r="M2881" s="14"/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1</v>
      </c>
      <c r="R2881" s="14">
        <f>SUM(Table2[[#This Row],[M2B]],Table2[[#This Row],[M2B_h]])</f>
        <v>1</v>
      </c>
      <c r="S2881" s="14">
        <f>SUM(Table2[[#This Row],[M3B]],Table2[[#This Row],[M3B_h]])</f>
        <v>1</v>
      </c>
      <c r="T2881" s="14">
        <f>SUM(Table2[[#This Row],[M4B]],Table2[[#This Row],[M4B_h]])</f>
        <v>1</v>
      </c>
    </row>
    <row r="2882" spans="1:20">
      <c r="A2882" s="13">
        <f>IF(Table2[[#This Row],[TT]]=0,"",ROW())</f>
        <v>2882</v>
      </c>
      <c r="B288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2" s="17" t="s">
        <v>2268</v>
      </c>
      <c r="D2882" s="18">
        <v>1</v>
      </c>
      <c r="E2882" s="22">
        <v>100</v>
      </c>
      <c r="F2882" s="43">
        <f>IF(Table2[[#This Row],[M5B]]="",Table2[[#This Row],[M5B_h]],SUM(Table2[[#This Row],[M5B_h]],Table2[[#This Row],[M5B]]))</f>
        <v>1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K2882" s="14"/>
      <c r="L2882" s="14" t="str">
        <f>IF(Table2[[#This Row],[M3A]]="","",SUM(Table2[[#This Row],[M3A]]-Table2[[#This Row],[M3B_h]]))</f>
        <v/>
      </c>
      <c r="M2882" s="14"/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</v>
      </c>
      <c r="R2882" s="14">
        <f>SUM(Table2[[#This Row],[M2B]],Table2[[#This Row],[M2B_h]])</f>
        <v>1</v>
      </c>
      <c r="S2882" s="14">
        <f>SUM(Table2[[#This Row],[M3B]],Table2[[#This Row],[M3B_h]])</f>
        <v>1</v>
      </c>
      <c r="T2882" s="14">
        <f>SUM(Table2[[#This Row],[M4B]],Table2[[#This Row],[M4B_h]])</f>
        <v>1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3" s="17" t="s">
        <v>2269</v>
      </c>
      <c r="D2883" s="18">
        <v>7</v>
      </c>
      <c r="E2883" s="22" t="s">
        <v>155</v>
      </c>
      <c r="F2883" s="43">
        <f>IF(Table2[[#This Row],[M5B]]="",Table2[[#This Row],[M5B_h]],SUM(Table2[[#This Row],[M5B_h]],Table2[[#This Row],[M5B]]))</f>
        <v>7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7</v>
      </c>
      <c r="R2883" s="14">
        <f>SUM(Table2[[#This Row],[M2B]],Table2[[#This Row],[M2B_h]])</f>
        <v>7</v>
      </c>
      <c r="S2883" s="14">
        <f>SUM(Table2[[#This Row],[M3B]],Table2[[#This Row],[M3B_h]])</f>
        <v>7</v>
      </c>
      <c r="T2883" s="14">
        <f>SUM(Table2[[#This Row],[M4B]],Table2[[#This Row],[M4B_h]])</f>
        <v>7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4" s="17" t="s">
        <v>2269</v>
      </c>
      <c r="D2884" s="18">
        <v>7</v>
      </c>
      <c r="E2884" s="22">
        <v>170</v>
      </c>
      <c r="F2884" s="43">
        <f>IF(Table2[[#This Row],[M5B]]="",Table2[[#This Row],[M5B_h]],SUM(Table2[[#This Row],[M5B_h]],Table2[[#This Row],[M5B]]))</f>
        <v>7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7</v>
      </c>
      <c r="R2884" s="14">
        <f>SUM(Table2[[#This Row],[M2B]],Table2[[#This Row],[M2B_h]])</f>
        <v>7</v>
      </c>
      <c r="S2884" s="14">
        <f>SUM(Table2[[#This Row],[M3B]],Table2[[#This Row],[M3B_h]])</f>
        <v>7</v>
      </c>
      <c r="T2884" s="14">
        <f>SUM(Table2[[#This Row],[M4B]],Table2[[#This Row],[M4B_h]])</f>
        <v>7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5" s="17" t="s">
        <v>2269</v>
      </c>
      <c r="D2885" s="18">
        <v>6</v>
      </c>
      <c r="E2885" s="22" t="s">
        <v>34</v>
      </c>
      <c r="F2885" s="43">
        <f>IF(Table2[[#This Row],[M5B]]="",Table2[[#This Row],[M5B_h]],SUM(Table2[[#This Row],[M5B_h]],Table2[[#This Row],[M5B]]))</f>
        <v>6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6</v>
      </c>
      <c r="R2885" s="14">
        <f>SUM(Table2[[#This Row],[M2B]],Table2[[#This Row],[M2B_h]])</f>
        <v>6</v>
      </c>
      <c r="S2885" s="14">
        <f>SUM(Table2[[#This Row],[M3B]],Table2[[#This Row],[M3B_h]])</f>
        <v>6</v>
      </c>
      <c r="T2885" s="14">
        <f>SUM(Table2[[#This Row],[M4B]],Table2[[#This Row],[M4B_h]])</f>
        <v>6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6" s="17" t="s">
        <v>2269</v>
      </c>
      <c r="D2886" s="18">
        <v>5</v>
      </c>
      <c r="E2886" s="22" t="s">
        <v>2267</v>
      </c>
      <c r="F2886" s="43">
        <f>IF(Table2[[#This Row],[M5B]]="",Table2[[#This Row],[M5B_h]],SUM(Table2[[#This Row],[M5B_h]],Table2[[#This Row],[M5B]]))</f>
        <v>5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5</v>
      </c>
      <c r="R2886" s="14">
        <f>SUM(Table2[[#This Row],[M2B]],Table2[[#This Row],[M2B_h]])</f>
        <v>5</v>
      </c>
      <c r="S2886" s="14">
        <f>SUM(Table2[[#This Row],[M3B]],Table2[[#This Row],[M3B_h]])</f>
        <v>5</v>
      </c>
      <c r="T2886" s="14">
        <f>SUM(Table2[[#This Row],[M4B]],Table2[[#This Row],[M4B_h]])</f>
        <v>5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7" s="17" t="s">
        <v>2269</v>
      </c>
      <c r="D2887" s="18">
        <v>4</v>
      </c>
      <c r="E2887" s="22" t="s">
        <v>2812</v>
      </c>
      <c r="F2887" s="43">
        <f>IF(Table2[[#This Row],[M5B]]="",Table2[[#This Row],[M5B_h]],SUM(Table2[[#This Row],[M5B_h]],Table2[[#This Row],[M5B]]))</f>
        <v>4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4</v>
      </c>
      <c r="R2887" s="14">
        <f>SUM(Table2[[#This Row],[M2B]],Table2[[#This Row],[M2B_h]])</f>
        <v>4</v>
      </c>
      <c r="S2887" s="14">
        <f>SUM(Table2[[#This Row],[M3B]],Table2[[#This Row],[M3B_h]])</f>
        <v>4</v>
      </c>
      <c r="T2887" s="14">
        <f>SUM(Table2[[#This Row],[M4B]],Table2[[#This Row],[M4B_h]])</f>
        <v>4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8" s="17" t="s">
        <v>2269</v>
      </c>
      <c r="D2888" s="18">
        <v>2</v>
      </c>
      <c r="E2888" s="22" t="s">
        <v>2815</v>
      </c>
      <c r="F2888" s="43">
        <f>IF(Table2[[#This Row],[M5B]]="",Table2[[#This Row],[M5B_h]],SUM(Table2[[#This Row],[M5B_h]],Table2[[#This Row],[M5B]]))</f>
        <v>2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2</v>
      </c>
      <c r="R2888" s="14">
        <f>SUM(Table2[[#This Row],[M2B]],Table2[[#This Row],[M2B_h]])</f>
        <v>2</v>
      </c>
      <c r="S2888" s="14">
        <f>SUM(Table2[[#This Row],[M3B]],Table2[[#This Row],[M3B_h]])</f>
        <v>2</v>
      </c>
      <c r="T2888" s="14">
        <f>SUM(Table2[[#This Row],[M4B]],Table2[[#This Row],[M4B_h]])</f>
        <v>2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9" s="17" t="s">
        <v>2270</v>
      </c>
      <c r="D2889" s="18">
        <v>1</v>
      </c>
      <c r="E2889" s="22" t="s">
        <v>2818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0" s="17" t="s">
        <v>2270</v>
      </c>
      <c r="D2890" s="18">
        <v>1</v>
      </c>
      <c r="E2890" s="22" t="s">
        <v>2817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1" s="17" t="s">
        <v>2270</v>
      </c>
      <c r="D2891" s="18">
        <v>1</v>
      </c>
      <c r="E2891" s="22" t="s">
        <v>2816</v>
      </c>
      <c r="F2891" s="43">
        <f>IF(Table2[[#This Row],[M5B]]="",Table2[[#This Row],[M5B_h]],SUM(Table2[[#This Row],[M5B_h]],Table2[[#This Row],[M5B]]))</f>
        <v>1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1</v>
      </c>
      <c r="R2891" s="14">
        <f>SUM(Table2[[#This Row],[M2B]],Table2[[#This Row],[M2B_h]])</f>
        <v>1</v>
      </c>
      <c r="S2891" s="14">
        <f>SUM(Table2[[#This Row],[M3B]],Table2[[#This Row],[M3B_h]])</f>
        <v>1</v>
      </c>
      <c r="T2891" s="14">
        <f>SUM(Table2[[#This Row],[M4B]],Table2[[#This Row],[M4B_h]])</f>
        <v>1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2" s="17" t="s">
        <v>2270</v>
      </c>
      <c r="D2892" s="18">
        <v>1</v>
      </c>
      <c r="E2892" s="22" t="s">
        <v>2814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3" s="17" t="s">
        <v>2269</v>
      </c>
      <c r="D2893" s="18">
        <v>1</v>
      </c>
      <c r="E2893" s="22">
        <v>180</v>
      </c>
      <c r="F2893" s="43">
        <f>IF(Table2[[#This Row],[M5B]]="",Table2[[#This Row],[M5B_h]],SUM(Table2[[#This Row],[M5B_h]],Table2[[#This Row],[M5B]]))</f>
        <v>1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1</v>
      </c>
      <c r="R2893" s="14">
        <f>SUM(Table2[[#This Row],[M2B]],Table2[[#This Row],[M2B_h]])</f>
        <v>1</v>
      </c>
      <c r="S2893" s="14">
        <f>SUM(Table2[[#This Row],[M3B]],Table2[[#This Row],[M3B_h]])</f>
        <v>1</v>
      </c>
      <c r="T2893" s="14">
        <f>SUM(Table2[[#This Row],[M4B]],Table2[[#This Row],[M4B_h]])</f>
        <v>1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4" s="17" t="s">
        <v>2270</v>
      </c>
      <c r="D2894" s="18">
        <v>1</v>
      </c>
      <c r="E2894" s="22" t="s">
        <v>155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I2894" s="12">
        <v>0</v>
      </c>
      <c r="J2894" s="12">
        <f>IF(Table2[[#This Row],[M2A]]="","",SUM(Table2[[#This Row],[M2A]]-Table2[[#This Row],[M2B_h]]))</f>
        <v>-1</v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5" s="17" t="s">
        <v>2271</v>
      </c>
      <c r="D2895" s="18">
        <v>19</v>
      </c>
      <c r="E2895" s="22">
        <v>140</v>
      </c>
      <c r="F2895" s="43">
        <f>IF(Table2[[#This Row],[M5B]]="",Table2[[#This Row],[M5B_h]],SUM(Table2[[#This Row],[M5B_h]],Table2[[#This Row],[M5B]]))</f>
        <v>19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19</v>
      </c>
      <c r="R2895" s="14">
        <f>SUM(Table2[[#This Row],[M2B]],Table2[[#This Row],[M2B_h]])</f>
        <v>19</v>
      </c>
      <c r="S2895" s="14">
        <f>SUM(Table2[[#This Row],[M3B]],Table2[[#This Row],[M3B_h]])</f>
        <v>19</v>
      </c>
      <c r="T2895" s="14">
        <f>SUM(Table2[[#This Row],[M4B]],Table2[[#This Row],[M4B_h]])</f>
        <v>19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6" s="21" t="s">
        <v>2271</v>
      </c>
      <c r="D2896" s="22">
        <v>12</v>
      </c>
      <c r="E2896" s="22">
        <v>150</v>
      </c>
      <c r="F2896" s="43">
        <f>IF(Table2[[#This Row],[M5B]]="",Table2[[#This Row],[M5B_h]],SUM(Table2[[#This Row],[M5B_h]],Table2[[#This Row],[M5B]]))</f>
        <v>12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12</v>
      </c>
      <c r="R2896" s="14">
        <f>SUM(Table2[[#This Row],[M2B]],Table2[[#This Row],[M2B_h]])</f>
        <v>12</v>
      </c>
      <c r="S2896" s="14">
        <f>SUM(Table2[[#This Row],[M3B]],Table2[[#This Row],[M3B_h]])</f>
        <v>12</v>
      </c>
      <c r="T2896" s="14">
        <f>SUM(Table2[[#This Row],[M4B]],Table2[[#This Row],[M4B_h]])</f>
        <v>12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7" s="17" t="s">
        <v>2271</v>
      </c>
      <c r="D2897" s="18">
        <v>10</v>
      </c>
      <c r="E2897" s="22" t="s">
        <v>2267</v>
      </c>
      <c r="F2897" s="43">
        <f>IF(Table2[[#This Row],[M5B]]="",Table2[[#This Row],[M5B_h]],SUM(Table2[[#This Row],[M5B_h]],Table2[[#This Row],[M5B]]))</f>
        <v>10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10</v>
      </c>
      <c r="R2897" s="14">
        <f>SUM(Table2[[#This Row],[M2B]],Table2[[#This Row],[M2B_h]])</f>
        <v>10</v>
      </c>
      <c r="S2897" s="14">
        <f>SUM(Table2[[#This Row],[M3B]],Table2[[#This Row],[M3B_h]])</f>
        <v>10</v>
      </c>
      <c r="T2897" s="14">
        <f>SUM(Table2[[#This Row],[M4B]],Table2[[#This Row],[M4B_h]])</f>
        <v>10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8" s="17" t="s">
        <v>2271</v>
      </c>
      <c r="D2898" s="18">
        <v>3</v>
      </c>
      <c r="E2898" s="22" t="s">
        <v>911</v>
      </c>
      <c r="F2898" s="43">
        <f>IF(Table2[[#This Row],[M5B]]="",Table2[[#This Row],[M5B_h]],SUM(Table2[[#This Row],[M5B_h]],Table2[[#This Row],[M5B]]))</f>
        <v>3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3</v>
      </c>
      <c r="R2898" s="14">
        <f>SUM(Table2[[#This Row],[M2B]],Table2[[#This Row],[M2B_h]])</f>
        <v>3</v>
      </c>
      <c r="S2898" s="14">
        <f>SUM(Table2[[#This Row],[M3B]],Table2[[#This Row],[M3B_h]])</f>
        <v>3</v>
      </c>
      <c r="T2898" s="14">
        <f>SUM(Table2[[#This Row],[M4B]],Table2[[#This Row],[M4B_h]])</f>
        <v>3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9" s="17" t="s">
        <v>2271</v>
      </c>
      <c r="D2899" s="18">
        <v>2</v>
      </c>
      <c r="E2899" s="22">
        <v>60</v>
      </c>
      <c r="F2899" s="43">
        <f>IF(Table2[[#This Row],[M5B]]="",Table2[[#This Row],[M5B_h]],SUM(Table2[[#This Row],[M5B_h]],Table2[[#This Row],[M5B]]))</f>
        <v>2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2</v>
      </c>
      <c r="R2899" s="14">
        <f>SUM(Table2[[#This Row],[M2B]],Table2[[#This Row],[M2B_h]])</f>
        <v>2</v>
      </c>
      <c r="S2899" s="14">
        <f>SUM(Table2[[#This Row],[M3B]],Table2[[#This Row],[M3B_h]])</f>
        <v>2</v>
      </c>
      <c r="T2899" s="14">
        <f>SUM(Table2[[#This Row],[M4B]],Table2[[#This Row],[M4B_h]])</f>
        <v>2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0" s="17" t="s">
        <v>2272</v>
      </c>
      <c r="D2900" s="18">
        <v>4</v>
      </c>
      <c r="E2900" s="22" t="s">
        <v>155</v>
      </c>
      <c r="F2900" s="43">
        <f>IF(Table2[[#This Row],[M5B]]="",Table2[[#This Row],[M5B_h]],SUM(Table2[[#This Row],[M5B_h]],Table2[[#This Row],[M5B]]))</f>
        <v>4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4</v>
      </c>
      <c r="R2900" s="14">
        <f>SUM(Table2[[#This Row],[M2B]],Table2[[#This Row],[M2B_h]])</f>
        <v>4</v>
      </c>
      <c r="S2900" s="14">
        <f>SUM(Table2[[#This Row],[M3B]],Table2[[#This Row],[M3B_h]])</f>
        <v>4</v>
      </c>
      <c r="T2900" s="14">
        <f>SUM(Table2[[#This Row],[M4B]],Table2[[#This Row],[M4B_h]])</f>
        <v>4</v>
      </c>
    </row>
    <row r="2901" spans="1:20">
      <c r="A2901" s="11">
        <f>IF(Table2[[#This Row],[TT]]=0,"",ROW())</f>
        <v>2901</v>
      </c>
      <c r="B29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1" s="17" t="s">
        <v>2272</v>
      </c>
      <c r="D2901" s="18">
        <v>1</v>
      </c>
      <c r="E2901" s="22" t="s">
        <v>2273</v>
      </c>
      <c r="F2901" s="43">
        <f>IF(Table2[[#This Row],[M5B]]="",Table2[[#This Row],[M5B_h]],SUM(Table2[[#This Row],[M5B_h]],Table2[[#This Row],[M5B]]))</f>
        <v>1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1</v>
      </c>
      <c r="R2901" s="14">
        <f>SUM(Table2[[#This Row],[M2B]],Table2[[#This Row],[M2B_h]])</f>
        <v>1</v>
      </c>
      <c r="S2901" s="14">
        <f>SUM(Table2[[#This Row],[M3B]],Table2[[#This Row],[M3B_h]])</f>
        <v>1</v>
      </c>
      <c r="T2901" s="14">
        <f>SUM(Table2[[#This Row],[M4B]],Table2[[#This Row],[M4B_h]])</f>
        <v>1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02" s="17" t="s">
        <v>2274</v>
      </c>
      <c r="D2902" s="18">
        <v>1</v>
      </c>
      <c r="E2902" s="22" t="s">
        <v>190</v>
      </c>
      <c r="F2902" s="43">
        <f>IF(Table2[[#This Row],[M5B]]="",Table2[[#This Row],[M5B_h]],SUM(Table2[[#This Row],[M5B_h]],Table2[[#This Row],[M5B]]))</f>
        <v>1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1</v>
      </c>
      <c r="R2902" s="14">
        <f>SUM(Table2[[#This Row],[M2B]],Table2[[#This Row],[M2B_h]])</f>
        <v>1</v>
      </c>
      <c r="S2902" s="14">
        <f>SUM(Table2[[#This Row],[M3B]],Table2[[#This Row],[M3B_h]])</f>
        <v>1</v>
      </c>
      <c r="T2902" s="14">
        <f>SUM(Table2[[#This Row],[M4B]],Table2[[#This Row],[M4B_h]])</f>
        <v>1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03" s="17" t="s">
        <v>2275</v>
      </c>
      <c r="D2903" s="18">
        <v>8</v>
      </c>
      <c r="E2903" s="22" t="s">
        <v>32</v>
      </c>
      <c r="F2903" s="43">
        <f>IF(Table2[[#This Row],[M5B]]="",Table2[[#This Row],[M5B_h]],SUM(Table2[[#This Row],[M5B_h]],Table2[[#This Row],[M5B]]))</f>
        <v>8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8</v>
      </c>
      <c r="R2903" s="14">
        <f>SUM(Table2[[#This Row],[M2B]],Table2[[#This Row],[M2B_h]])</f>
        <v>8</v>
      </c>
      <c r="S2903" s="14">
        <f>SUM(Table2[[#This Row],[M3B]],Table2[[#This Row],[M3B_h]])</f>
        <v>8</v>
      </c>
      <c r="T2903" s="14">
        <f>SUM(Table2[[#This Row],[M4B]],Table2[[#This Row],[M4B_h]])</f>
        <v>8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04" s="17" t="s">
        <v>2276</v>
      </c>
      <c r="D2904" s="18">
        <v>5</v>
      </c>
      <c r="E2904" s="22" t="s">
        <v>181</v>
      </c>
      <c r="F2904" s="43">
        <f>IF(Table2[[#This Row],[M5B]]="",Table2[[#This Row],[M5B_h]],SUM(Table2[[#This Row],[M5B_h]],Table2[[#This Row],[M5B]]))</f>
        <v>5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5</v>
      </c>
      <c r="R2904" s="14">
        <f>SUM(Table2[[#This Row],[M2B]],Table2[[#This Row],[M2B_h]])</f>
        <v>5</v>
      </c>
      <c r="S2904" s="14">
        <f>SUM(Table2[[#This Row],[M3B]],Table2[[#This Row],[M3B_h]])</f>
        <v>5</v>
      </c>
      <c r="T2904" s="14">
        <f>SUM(Table2[[#This Row],[M4B]],Table2[[#This Row],[M4B_h]])</f>
        <v>5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05" s="17" t="s">
        <v>2277</v>
      </c>
      <c r="D2905" s="18">
        <v>12</v>
      </c>
      <c r="E2905" s="22">
        <v>480</v>
      </c>
      <c r="F2905" s="43">
        <f>IF(Table2[[#This Row],[M5B]]="",Table2[[#This Row],[M5B_h]],SUM(Table2[[#This Row],[M5B_h]],Table2[[#This Row],[M5B]]))</f>
        <v>12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12</v>
      </c>
      <c r="R2905" s="14">
        <f>SUM(Table2[[#This Row],[M2B]],Table2[[#This Row],[M2B_h]])</f>
        <v>12</v>
      </c>
      <c r="S2905" s="14">
        <f>SUM(Table2[[#This Row],[M3B]],Table2[[#This Row],[M3B_h]])</f>
        <v>12</v>
      </c>
      <c r="T2905" s="14">
        <f>SUM(Table2[[#This Row],[M4B]],Table2[[#This Row],[M4B_h]])</f>
        <v>12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06" s="17" t="s">
        <v>2278</v>
      </c>
      <c r="D2906" s="18">
        <v>26</v>
      </c>
      <c r="E2906" s="22">
        <v>480</v>
      </c>
      <c r="F2906" s="43">
        <f>IF(Table2[[#This Row],[M5B]]="",Table2[[#This Row],[M5B_h]],SUM(Table2[[#This Row],[M5B_h]],Table2[[#This Row],[M5B]]))</f>
        <v>26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26</v>
      </c>
      <c r="R2906" s="14">
        <f>SUM(Table2[[#This Row],[M2B]],Table2[[#This Row],[M2B_h]])</f>
        <v>26</v>
      </c>
      <c r="S2906" s="14">
        <f>SUM(Table2[[#This Row],[M3B]],Table2[[#This Row],[M3B_h]])</f>
        <v>26</v>
      </c>
      <c r="T2906" s="14">
        <f>SUM(Table2[[#This Row],[M4B]],Table2[[#This Row],[M4B_h]])</f>
        <v>26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07" s="17" t="s">
        <v>2279</v>
      </c>
      <c r="D2907" s="18">
        <v>1</v>
      </c>
      <c r="E2907" s="22" t="s">
        <v>83</v>
      </c>
      <c r="F2907" s="43">
        <f>IF(Table2[[#This Row],[M5B]]="",Table2[[#This Row],[M5B_h]],SUM(Table2[[#This Row],[M5B_h]],Table2[[#This Row],[M5B]]))</f>
        <v>1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1</v>
      </c>
      <c r="R2907" s="14">
        <f>SUM(Table2[[#This Row],[M2B]],Table2[[#This Row],[M2B_h]])</f>
        <v>1</v>
      </c>
      <c r="S2907" s="14">
        <f>SUM(Table2[[#This Row],[M3B]],Table2[[#This Row],[M3B_h]])</f>
        <v>1</v>
      </c>
      <c r="T2907" s="14">
        <f>SUM(Table2[[#This Row],[M4B]],Table2[[#This Row],[M4B_h]])</f>
        <v>1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08" s="17" t="s">
        <v>2280</v>
      </c>
      <c r="D2908" s="18">
        <v>1</v>
      </c>
      <c r="E2908" s="22" t="s">
        <v>131</v>
      </c>
      <c r="F2908" s="43">
        <f>IF(Table2[[#This Row],[M5B]]="",Table2[[#This Row],[M5B_h]],SUM(Table2[[#This Row],[M5B_h]],Table2[[#This Row],[M5B]]))</f>
        <v>1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</v>
      </c>
      <c r="R2908" s="14">
        <f>SUM(Table2[[#This Row],[M2B]],Table2[[#This Row],[M2B_h]])</f>
        <v>1</v>
      </c>
      <c r="S2908" s="14">
        <f>SUM(Table2[[#This Row],[M3B]],Table2[[#This Row],[M3B_h]])</f>
        <v>1</v>
      </c>
      <c r="T2908" s="14">
        <f>SUM(Table2[[#This Row],[M4B]],Table2[[#This Row],[M4B_h]])</f>
        <v>1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09" s="17" t="s">
        <v>2281</v>
      </c>
      <c r="D2909" s="18">
        <v>9</v>
      </c>
      <c r="E2909" s="22" t="s">
        <v>52</v>
      </c>
      <c r="F2909" s="43">
        <f>IF(Table2[[#This Row],[M5B]]="",Table2[[#This Row],[M5B_h]],SUM(Table2[[#This Row],[M5B_h]],Table2[[#This Row],[M5B]]))</f>
        <v>9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9</v>
      </c>
      <c r="R2909" s="14">
        <f>SUM(Table2[[#This Row],[M2B]],Table2[[#This Row],[M2B_h]])</f>
        <v>9</v>
      </c>
      <c r="S2909" s="14">
        <f>SUM(Table2[[#This Row],[M3B]],Table2[[#This Row],[M3B_h]])</f>
        <v>9</v>
      </c>
      <c r="T2909" s="14">
        <f>SUM(Table2[[#This Row],[M4B]],Table2[[#This Row],[M4B_h]])</f>
        <v>9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10" s="17" t="s">
        <v>2282</v>
      </c>
      <c r="D2910" s="18">
        <v>4</v>
      </c>
      <c r="E2910" s="22" t="s">
        <v>2283</v>
      </c>
      <c r="F2910" s="43">
        <f>IF(Table2[[#This Row],[M5B]]="",Table2[[#This Row],[M5B_h]],SUM(Table2[[#This Row],[M5B_h]],Table2[[#This Row],[M5B]]))</f>
        <v>4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4</v>
      </c>
      <c r="R2910" s="14">
        <f>SUM(Table2[[#This Row],[M2B]],Table2[[#This Row],[M2B_h]])</f>
        <v>4</v>
      </c>
      <c r="S2910" s="14">
        <f>SUM(Table2[[#This Row],[M3B]],Table2[[#This Row],[M3B_h]])</f>
        <v>4</v>
      </c>
      <c r="T2910" s="14">
        <f>SUM(Table2[[#This Row],[M4B]],Table2[[#This Row],[M4B_h]])</f>
        <v>4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11" s="17" t="s">
        <v>2284</v>
      </c>
      <c r="D2911" s="18">
        <v>2</v>
      </c>
      <c r="E2911" s="22" t="s">
        <v>56</v>
      </c>
      <c r="F2911" s="43">
        <f>IF(Table2[[#This Row],[M5B]]="",Table2[[#This Row],[M5B_h]],SUM(Table2[[#This Row],[M5B_h]],Table2[[#This Row],[M5B]]))</f>
        <v>2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2</v>
      </c>
      <c r="R2911" s="14">
        <f>SUM(Table2[[#This Row],[M2B]],Table2[[#This Row],[M2B_h]])</f>
        <v>2</v>
      </c>
      <c r="S2911" s="14">
        <f>SUM(Table2[[#This Row],[M3B]],Table2[[#This Row],[M3B_h]])</f>
        <v>2</v>
      </c>
      <c r="T2911" s="14">
        <f>SUM(Table2[[#This Row],[M4B]],Table2[[#This Row],[M4B_h]])</f>
        <v>2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12" s="17" t="s">
        <v>2285</v>
      </c>
      <c r="D2912" s="18">
        <v>3</v>
      </c>
      <c r="E2912" s="22">
        <v>360</v>
      </c>
      <c r="F2912" s="43">
        <f>IF(Table2[[#This Row],[M5B]]="",Table2[[#This Row],[M5B_h]],SUM(Table2[[#This Row],[M5B_h]],Table2[[#This Row],[M5B]]))</f>
        <v>3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3</v>
      </c>
      <c r="R2912" s="14">
        <f>SUM(Table2[[#This Row],[M2B]],Table2[[#This Row],[M2B_h]])</f>
        <v>3</v>
      </c>
      <c r="S2912" s="14">
        <f>SUM(Table2[[#This Row],[M3B]],Table2[[#This Row],[M3B_h]])</f>
        <v>3</v>
      </c>
      <c r="T2912" s="14">
        <f>SUM(Table2[[#This Row],[M4B]],Table2[[#This Row],[M4B_h]])</f>
        <v>3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13" s="17" t="s">
        <v>2286</v>
      </c>
      <c r="D2913" s="18">
        <v>2</v>
      </c>
      <c r="E2913" s="22">
        <v>360</v>
      </c>
      <c r="F2913" s="43">
        <f>IF(Table2[[#This Row],[M5B]]="",Table2[[#This Row],[M5B_h]],SUM(Table2[[#This Row],[M5B_h]],Table2[[#This Row],[M5B]]))</f>
        <v>1</v>
      </c>
      <c r="H2913" s="12" t="str">
        <f>IF(Table2[[#This Row],[M1A]]="","",Table2[[#This Row],[M1A]]-Table2[[#This Row],[AWAL]])</f>
        <v/>
      </c>
      <c r="I2913" s="12">
        <v>1</v>
      </c>
      <c r="J2913" s="12">
        <f>IF(Table2[[#This Row],[M2A]]="","",SUM(Table2[[#This Row],[M2A]]-Table2[[#This Row],[M2B_h]]))</f>
        <v>-1</v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2</v>
      </c>
      <c r="R2913" s="14">
        <f>SUM(Table2[[#This Row],[M2B]],Table2[[#This Row],[M2B_h]])</f>
        <v>1</v>
      </c>
      <c r="S2913" s="14">
        <f>SUM(Table2[[#This Row],[M3B]],Table2[[#This Row],[M3B_h]])</f>
        <v>1</v>
      </c>
      <c r="T2913" s="14">
        <f>SUM(Table2[[#This Row],[M4B]],Table2[[#This Row],[M4B_h]])</f>
        <v>1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14" s="17" t="s">
        <v>2287</v>
      </c>
      <c r="D2914" s="18">
        <v>7</v>
      </c>
      <c r="E2914" s="22">
        <v>360</v>
      </c>
      <c r="F2914" s="43">
        <f>IF(Table2[[#This Row],[M5B]]="",Table2[[#This Row],[M5B_h]],SUM(Table2[[#This Row],[M5B_h]],Table2[[#This Row],[M5B]]))</f>
        <v>6</v>
      </c>
      <c r="H2914" s="12" t="str">
        <f>IF(Table2[[#This Row],[M1A]]="","",Table2[[#This Row],[M1A]]-Table2[[#This Row],[AWAL]])</f>
        <v/>
      </c>
      <c r="I2914" s="12">
        <v>6</v>
      </c>
      <c r="J2914" s="12">
        <f>IF(Table2[[#This Row],[M2A]]="","",SUM(Table2[[#This Row],[M2A]]-Table2[[#This Row],[M2B_h]]))</f>
        <v>-1</v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7</v>
      </c>
      <c r="R2914" s="14">
        <f>SUM(Table2[[#This Row],[M2B]],Table2[[#This Row],[M2B_h]])</f>
        <v>6</v>
      </c>
      <c r="S2914" s="14">
        <f>SUM(Table2[[#This Row],[M3B]],Table2[[#This Row],[M3B_h]])</f>
        <v>6</v>
      </c>
      <c r="T2914" s="14">
        <f>SUM(Table2[[#This Row],[M4B]],Table2[[#This Row],[M4B_h]])</f>
        <v>6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15" s="17" t="s">
        <v>2288</v>
      </c>
      <c r="D2915" s="18">
        <v>1</v>
      </c>
      <c r="E2915" s="22">
        <v>360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I2915" s="12">
        <v>0</v>
      </c>
      <c r="J2915" s="12">
        <f>IF(Table2[[#This Row],[M2A]]="","",SUM(Table2[[#This Row],[M2A]]-Table2[[#This Row],[M2B_h]]))</f>
        <v>-1</v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1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16" s="17" t="s">
        <v>2289</v>
      </c>
      <c r="D2916" s="18">
        <v>2</v>
      </c>
      <c r="E2916" s="22">
        <v>240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17" s="17" t="s">
        <v>2290</v>
      </c>
      <c r="D2917" s="18">
        <v>5</v>
      </c>
      <c r="E2917" s="22">
        <v>360</v>
      </c>
      <c r="F2917" s="43">
        <f>IF(Table2[[#This Row],[M5B]]="",Table2[[#This Row],[M5B_h]],SUM(Table2[[#This Row],[M5B_h]],Table2[[#This Row],[M5B]]))</f>
        <v>5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5</v>
      </c>
      <c r="R2917" s="14">
        <f>SUM(Table2[[#This Row],[M2B]],Table2[[#This Row],[M2B_h]])</f>
        <v>5</v>
      </c>
      <c r="S2917" s="14">
        <f>SUM(Table2[[#This Row],[M3B]],Table2[[#This Row],[M3B_h]])</f>
        <v>5</v>
      </c>
      <c r="T2917" s="14">
        <f>SUM(Table2[[#This Row],[M4B]],Table2[[#This Row],[M4B_h]])</f>
        <v>5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18" s="17" t="s">
        <v>2291</v>
      </c>
      <c r="D2918" s="18">
        <v>3</v>
      </c>
      <c r="E2918" s="22" t="s">
        <v>2292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19" s="17" t="s">
        <v>2293</v>
      </c>
      <c r="D2919" s="18">
        <v>2</v>
      </c>
      <c r="E2919" s="22" t="s">
        <v>50</v>
      </c>
      <c r="F2919" s="43">
        <f>IF(Table2[[#This Row],[M5B]]="",Table2[[#This Row],[M5B_h]],SUM(Table2[[#This Row],[M5B_h]],Table2[[#This Row],[M5B]]))</f>
        <v>2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2</v>
      </c>
      <c r="R2919" s="14">
        <f>SUM(Table2[[#This Row],[M2B]],Table2[[#This Row],[M2B_h]])</f>
        <v>2</v>
      </c>
      <c r="S2919" s="14">
        <f>SUM(Table2[[#This Row],[M3B]],Table2[[#This Row],[M3B_h]])</f>
        <v>2</v>
      </c>
      <c r="T2919" s="14">
        <f>SUM(Table2[[#This Row],[M4B]],Table2[[#This Row],[M4B_h]])</f>
        <v>2</v>
      </c>
    </row>
    <row r="2920" spans="1:20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20" s="17" t="s">
        <v>2294</v>
      </c>
      <c r="D2920" s="18">
        <v>4</v>
      </c>
      <c r="E2920" s="22" t="s">
        <v>206</v>
      </c>
      <c r="F2920" s="43">
        <f>IF(Table2[[#This Row],[M5B]]="",Table2[[#This Row],[M5B_h]],SUM(Table2[[#This Row],[M5B_h]],Table2[[#This Row],[M5B]]))</f>
        <v>4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4</v>
      </c>
      <c r="R2920" s="14">
        <f>SUM(Table2[[#This Row],[M2B]],Table2[[#This Row],[M2B_h]])</f>
        <v>4</v>
      </c>
      <c r="S2920" s="14">
        <f>SUM(Table2[[#This Row],[M3B]],Table2[[#This Row],[M3B_h]])</f>
        <v>4</v>
      </c>
      <c r="T2920" s="14">
        <f>SUM(Table2[[#This Row],[M4B]],Table2[[#This Row],[M4B_h]])</f>
        <v>4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21" s="17" t="s">
        <v>2295</v>
      </c>
      <c r="D2921" s="18">
        <v>3</v>
      </c>
      <c r="E2921" s="22" t="s">
        <v>146</v>
      </c>
      <c r="F2921" s="43">
        <f>IF(Table2[[#This Row],[M5B]]="",Table2[[#This Row],[M5B_h]],SUM(Table2[[#This Row],[M5B_h]],Table2[[#This Row],[M5B]]))</f>
        <v>3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3</v>
      </c>
      <c r="R2921" s="14">
        <f>SUM(Table2[[#This Row],[M2B]],Table2[[#This Row],[M2B_h]])</f>
        <v>3</v>
      </c>
      <c r="S2921" s="14">
        <f>SUM(Table2[[#This Row],[M3B]],Table2[[#This Row],[M3B_h]])</f>
        <v>3</v>
      </c>
      <c r="T2921" s="14">
        <f>SUM(Table2[[#This Row],[M4B]],Table2[[#This Row],[M4B_h]])</f>
        <v>3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22" s="17" t="s">
        <v>2296</v>
      </c>
      <c r="D2922" s="18">
        <v>4</v>
      </c>
      <c r="E2922" s="22" t="s">
        <v>116</v>
      </c>
      <c r="F2922" s="43">
        <f>IF(Table2[[#This Row],[M5B]]="",Table2[[#This Row],[M5B_h]],SUM(Table2[[#This Row],[M5B_h]],Table2[[#This Row],[M5B]]))</f>
        <v>4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4</v>
      </c>
      <c r="R2922" s="14">
        <f>SUM(Table2[[#This Row],[M2B]],Table2[[#This Row],[M2B_h]])</f>
        <v>4</v>
      </c>
      <c r="S2922" s="14">
        <f>SUM(Table2[[#This Row],[M3B]],Table2[[#This Row],[M3B_h]])</f>
        <v>4</v>
      </c>
      <c r="T2922" s="14">
        <f>SUM(Table2[[#This Row],[M4B]],Table2[[#This Row],[M4B_h]])</f>
        <v>4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23" s="17" t="s">
        <v>2297</v>
      </c>
      <c r="D2923" s="18">
        <v>0</v>
      </c>
      <c r="E2923" s="22" t="s">
        <v>859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24" s="17" t="s">
        <v>2298</v>
      </c>
      <c r="D2924" s="18">
        <v>4</v>
      </c>
      <c r="E2924" s="22" t="s">
        <v>177</v>
      </c>
      <c r="F2924" s="43">
        <f>IF(Table2[[#This Row],[M5B]]="",Table2[[#This Row],[M5B_h]],SUM(Table2[[#This Row],[M5B_h]],Table2[[#This Row],[M5B]]))</f>
        <v>4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4</v>
      </c>
      <c r="R2924" s="14">
        <f>SUM(Table2[[#This Row],[M2B]],Table2[[#This Row],[M2B_h]])</f>
        <v>4</v>
      </c>
      <c r="S2924" s="14">
        <f>SUM(Table2[[#This Row],[M3B]],Table2[[#This Row],[M3B_h]])</f>
        <v>4</v>
      </c>
      <c r="T2924" s="14">
        <f>SUM(Table2[[#This Row],[M4B]],Table2[[#This Row],[M4B_h]])</f>
        <v>4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25" s="17" t="s">
        <v>2299</v>
      </c>
      <c r="D2925" s="18">
        <v>1</v>
      </c>
      <c r="E2925" s="22" t="s">
        <v>131</v>
      </c>
      <c r="F2925" s="43">
        <f>IF(Table2[[#This Row],[M5B]]="",Table2[[#This Row],[M5B_h]],SUM(Table2[[#This Row],[M5B_h]],Table2[[#This Row],[M5B]]))</f>
        <v>1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</v>
      </c>
      <c r="R2925" s="14">
        <f>SUM(Table2[[#This Row],[M2B]],Table2[[#This Row],[M2B_h]])</f>
        <v>1</v>
      </c>
      <c r="S2925" s="14">
        <f>SUM(Table2[[#This Row],[M3B]],Table2[[#This Row],[M3B_h]])</f>
        <v>1</v>
      </c>
      <c r="T2925" s="14">
        <f>SUM(Table2[[#This Row],[M4B]],Table2[[#This Row],[M4B_h]])</f>
        <v>1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26" s="17" t="s">
        <v>2300</v>
      </c>
      <c r="D2926" s="18">
        <v>4</v>
      </c>
      <c r="E2926" s="22" t="s">
        <v>1433</v>
      </c>
      <c r="F2926" s="43">
        <f>IF(Table2[[#This Row],[M5B]]="",Table2[[#This Row],[M5B_h]],SUM(Table2[[#This Row],[M5B_h]],Table2[[#This Row],[M5B]]))</f>
        <v>4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4</v>
      </c>
      <c r="R2926" s="14">
        <f>SUM(Table2[[#This Row],[M2B]],Table2[[#This Row],[M2B_h]])</f>
        <v>4</v>
      </c>
      <c r="S2926" s="14">
        <f>SUM(Table2[[#This Row],[M3B]],Table2[[#This Row],[M3B_h]])</f>
        <v>4</v>
      </c>
      <c r="T2926" s="14">
        <f>SUM(Table2[[#This Row],[M4B]],Table2[[#This Row],[M4B_h]])</f>
        <v>4</v>
      </c>
    </row>
    <row r="2927" spans="1:20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27" s="17" t="s">
        <v>2301</v>
      </c>
      <c r="D2927" s="18">
        <v>5</v>
      </c>
      <c r="E2927" s="22" t="s">
        <v>2302</v>
      </c>
      <c r="F2927" s="43">
        <f>IF(Table2[[#This Row],[M5B]]="",Table2[[#This Row],[M5B_h]],SUM(Table2[[#This Row],[M5B_h]],Table2[[#This Row],[M5B]]))</f>
        <v>5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5</v>
      </c>
      <c r="R2927" s="14">
        <f>SUM(Table2[[#This Row],[M2B]],Table2[[#This Row],[M2B_h]])</f>
        <v>5</v>
      </c>
      <c r="S2927" s="14">
        <f>SUM(Table2[[#This Row],[M3B]],Table2[[#This Row],[M3B_h]])</f>
        <v>5</v>
      </c>
      <c r="T2927" s="14">
        <f>SUM(Table2[[#This Row],[M4B]],Table2[[#This Row],[M4B_h]])</f>
        <v>5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28" s="17" t="s">
        <v>2303</v>
      </c>
      <c r="D2928" s="18">
        <v>1</v>
      </c>
      <c r="E2928" s="22" t="s">
        <v>2304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29" s="17" t="s">
        <v>2305</v>
      </c>
      <c r="D2929" s="18">
        <v>0</v>
      </c>
      <c r="E2929" s="22" t="s">
        <v>116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30" s="17" t="s">
        <v>2306</v>
      </c>
      <c r="D2930" s="18">
        <v>3</v>
      </c>
      <c r="E2930" s="22" t="s">
        <v>1339</v>
      </c>
      <c r="F2930" s="43">
        <f>IF(Table2[[#This Row],[M5B]]="",Table2[[#This Row],[M5B_h]],SUM(Table2[[#This Row],[M5B_h]],Table2[[#This Row],[M5B]]))</f>
        <v>3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3</v>
      </c>
      <c r="R2930" s="14">
        <f>SUM(Table2[[#This Row],[M2B]],Table2[[#This Row],[M2B_h]])</f>
        <v>3</v>
      </c>
      <c r="S2930" s="14">
        <f>SUM(Table2[[#This Row],[M3B]],Table2[[#This Row],[M3B_h]])</f>
        <v>3</v>
      </c>
      <c r="T2930" s="14">
        <f>SUM(Table2[[#This Row],[M4B]],Table2[[#This Row],[M4B_h]])</f>
        <v>3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31" s="16" t="s">
        <v>3188</v>
      </c>
      <c r="D2931" s="18">
        <v>0</v>
      </c>
      <c r="E2931" s="47" t="s">
        <v>2637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32" s="17" t="s">
        <v>2307</v>
      </c>
      <c r="D2932" s="18">
        <v>4</v>
      </c>
      <c r="E2932" s="22" t="s">
        <v>131</v>
      </c>
      <c r="F2932" s="43">
        <f>IF(Table2[[#This Row],[M5B]]="",Table2[[#This Row],[M5B_h]],SUM(Table2[[#This Row],[M5B_h]],Table2[[#This Row],[M5B]]))</f>
        <v>4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4</v>
      </c>
      <c r="R2932" s="14">
        <f>SUM(Table2[[#This Row],[M2B]],Table2[[#This Row],[M2B_h]])</f>
        <v>4</v>
      </c>
      <c r="S2932" s="14">
        <f>SUM(Table2[[#This Row],[M3B]],Table2[[#This Row],[M3B_h]])</f>
        <v>4</v>
      </c>
      <c r="T2932" s="14">
        <f>SUM(Table2[[#This Row],[M4B]],Table2[[#This Row],[M4B_h]])</f>
        <v>4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33" s="17" t="s">
        <v>2308</v>
      </c>
      <c r="D2933" s="18">
        <v>4</v>
      </c>
      <c r="E2933" s="22" t="s">
        <v>173</v>
      </c>
      <c r="F2933" s="43">
        <f>IF(Table2[[#This Row],[M5B]]="",Table2[[#This Row],[M5B_h]],SUM(Table2[[#This Row],[M5B_h]],Table2[[#This Row],[M5B]]))</f>
        <v>4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4</v>
      </c>
      <c r="R2933" s="14">
        <f>SUM(Table2[[#This Row],[M2B]],Table2[[#This Row],[M2B_h]])</f>
        <v>4</v>
      </c>
      <c r="S2933" s="14">
        <f>SUM(Table2[[#This Row],[M3B]],Table2[[#This Row],[M3B_h]])</f>
        <v>4</v>
      </c>
      <c r="T2933" s="14">
        <f>SUM(Table2[[#This Row],[M4B]],Table2[[#This Row],[M4B_h]])</f>
        <v>4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34" s="17" t="s">
        <v>2309</v>
      </c>
      <c r="D2934" s="18">
        <v>45</v>
      </c>
      <c r="E2934" s="22" t="s">
        <v>116</v>
      </c>
      <c r="F2934" s="43">
        <f>IF(Table2[[#This Row],[M5B]]="",Table2[[#This Row],[M5B_h]],SUM(Table2[[#This Row],[M5B_h]],Table2[[#This Row],[M5B]]))</f>
        <v>45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45</v>
      </c>
      <c r="R2934" s="14">
        <f>SUM(Table2[[#This Row],[M2B]],Table2[[#This Row],[M2B_h]])</f>
        <v>45</v>
      </c>
      <c r="S2934" s="14">
        <f>SUM(Table2[[#This Row],[M3B]],Table2[[#This Row],[M3B_h]])</f>
        <v>45</v>
      </c>
      <c r="T2934" s="14">
        <f>SUM(Table2[[#This Row],[M4B]],Table2[[#This Row],[M4B_h]])</f>
        <v>45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35" s="17" t="s">
        <v>2310</v>
      </c>
      <c r="D2935" s="18">
        <v>2</v>
      </c>
      <c r="E2935" s="22" t="s">
        <v>2311</v>
      </c>
      <c r="F2935" s="43">
        <f>IF(Table2[[#This Row],[M5B]]="",Table2[[#This Row],[M5B_h]],SUM(Table2[[#This Row],[M5B_h]],Table2[[#This Row],[M5B]]))</f>
        <v>2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2</v>
      </c>
      <c r="R2935" s="14">
        <f>SUM(Table2[[#This Row],[M2B]],Table2[[#This Row],[M2B_h]])</f>
        <v>2</v>
      </c>
      <c r="S2935" s="14">
        <f>SUM(Table2[[#This Row],[M3B]],Table2[[#This Row],[M3B_h]])</f>
        <v>2</v>
      </c>
      <c r="T2935" s="14">
        <f>SUM(Table2[[#This Row],[M4B]],Table2[[#This Row],[M4B_h]])</f>
        <v>2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36" s="17" t="s">
        <v>2312</v>
      </c>
      <c r="D2936" s="18">
        <v>16</v>
      </c>
      <c r="E2936" s="22" t="s">
        <v>1433</v>
      </c>
      <c r="F2936" s="43">
        <f>IF(Table2[[#This Row],[M5B]]="",Table2[[#This Row],[M5B_h]],SUM(Table2[[#This Row],[M5B_h]],Table2[[#This Row],[M5B]]))</f>
        <v>16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16</v>
      </c>
      <c r="R2936" s="14">
        <f>SUM(Table2[[#This Row],[M2B]],Table2[[#This Row],[M2B_h]])</f>
        <v>16</v>
      </c>
      <c r="S2936" s="14">
        <f>SUM(Table2[[#This Row],[M3B]],Table2[[#This Row],[M3B_h]])</f>
        <v>16</v>
      </c>
      <c r="T2936" s="14">
        <f>SUM(Table2[[#This Row],[M4B]],Table2[[#This Row],[M4B_h]])</f>
        <v>16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37" s="17" t="s">
        <v>2313</v>
      </c>
      <c r="D2937" s="18">
        <v>1</v>
      </c>
      <c r="E2937" s="22" t="s">
        <v>83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38" s="17" t="s">
        <v>2314</v>
      </c>
      <c r="D2938" s="18">
        <v>2</v>
      </c>
      <c r="E2938" s="22" t="s">
        <v>131</v>
      </c>
      <c r="F2938" s="43">
        <f>IF(Table2[[#This Row],[M5B]]="",Table2[[#This Row],[M5B_h]],SUM(Table2[[#This Row],[M5B_h]],Table2[[#This Row],[M5B]]))</f>
        <v>2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2</v>
      </c>
      <c r="R2938" s="14">
        <f>SUM(Table2[[#This Row],[M2B]],Table2[[#This Row],[M2B_h]])</f>
        <v>2</v>
      </c>
      <c r="S2938" s="14">
        <f>SUM(Table2[[#This Row],[M3B]],Table2[[#This Row],[M3B_h]])</f>
        <v>2</v>
      </c>
      <c r="T2938" s="14">
        <f>SUM(Table2[[#This Row],[M4B]],Table2[[#This Row],[M4B_h]])</f>
        <v>2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39" s="17" t="s">
        <v>2315</v>
      </c>
      <c r="D2939" s="18">
        <v>4</v>
      </c>
      <c r="E2939" s="22" t="s">
        <v>83</v>
      </c>
      <c r="F2939" s="43">
        <f>IF(Table2[[#This Row],[M5B]]="",Table2[[#This Row],[M5B_h]],SUM(Table2[[#This Row],[M5B_h]],Table2[[#This Row],[M5B]]))</f>
        <v>3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K2939" s="12">
        <v>3</v>
      </c>
      <c r="L2939" s="12">
        <f>IF(Table2[[#This Row],[M3A]]="","",SUM(Table2[[#This Row],[M3A]]-Table2[[#This Row],[M3B_h]]))</f>
        <v>-1</v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4</v>
      </c>
      <c r="R2939" s="14">
        <f>SUM(Table2[[#This Row],[M2B]],Table2[[#This Row],[M2B_h]])</f>
        <v>4</v>
      </c>
      <c r="S2939" s="14">
        <f>SUM(Table2[[#This Row],[M3B]],Table2[[#This Row],[M3B_h]])</f>
        <v>3</v>
      </c>
      <c r="T2939" s="14">
        <f>SUM(Table2[[#This Row],[M4B]],Table2[[#This Row],[M4B_h]])</f>
        <v>3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40" s="17" t="s">
        <v>2316</v>
      </c>
      <c r="D2940" s="18">
        <v>5</v>
      </c>
      <c r="E2940" s="22" t="s">
        <v>146</v>
      </c>
      <c r="F2940" s="43">
        <f>IF(Table2[[#This Row],[M5B]]="",Table2[[#This Row],[M5B_h]],SUM(Table2[[#This Row],[M5B_h]],Table2[[#This Row],[M5B]]))</f>
        <v>5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5</v>
      </c>
      <c r="R2940" s="14">
        <f>SUM(Table2[[#This Row],[M2B]],Table2[[#This Row],[M2B_h]])</f>
        <v>5</v>
      </c>
      <c r="S2940" s="14">
        <f>SUM(Table2[[#This Row],[M3B]],Table2[[#This Row],[M3B_h]])</f>
        <v>5</v>
      </c>
      <c r="T2940" s="14">
        <f>SUM(Table2[[#This Row],[M4B]],Table2[[#This Row],[M4B_h]])</f>
        <v>5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41" s="17" t="s">
        <v>2317</v>
      </c>
      <c r="D2941" s="18">
        <v>7</v>
      </c>
      <c r="E2941" s="22" t="s">
        <v>116</v>
      </c>
      <c r="F2941" s="43">
        <f>IF(Table2[[#This Row],[M5B]]="",Table2[[#This Row],[M5B_h]],SUM(Table2[[#This Row],[M5B_h]],Table2[[#This Row],[M5B]]))</f>
        <v>7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7</v>
      </c>
      <c r="R2941" s="14">
        <f>SUM(Table2[[#This Row],[M2B]],Table2[[#This Row],[M2B_h]])</f>
        <v>7</v>
      </c>
      <c r="S2941" s="14">
        <f>SUM(Table2[[#This Row],[M3B]],Table2[[#This Row],[M3B_h]])</f>
        <v>7</v>
      </c>
      <c r="T2941" s="14">
        <f>SUM(Table2[[#This Row],[M4B]],Table2[[#This Row],[M4B_h]])</f>
        <v>7</v>
      </c>
    </row>
    <row r="2942" spans="1:20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42" s="17" t="s">
        <v>2318</v>
      </c>
      <c r="D2942" s="18">
        <v>1</v>
      </c>
      <c r="E2942" s="22" t="s">
        <v>141</v>
      </c>
      <c r="F2942" s="43">
        <f>IF(Table2[[#This Row],[M5B]]="",Table2[[#This Row],[M5B_h]],SUM(Table2[[#This Row],[M5B_h]],Table2[[#This Row],[M5B]]))</f>
        <v>1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1</v>
      </c>
      <c r="R2942" s="14">
        <f>SUM(Table2[[#This Row],[M2B]],Table2[[#This Row],[M2B_h]])</f>
        <v>1</v>
      </c>
      <c r="S2942" s="14">
        <f>SUM(Table2[[#This Row],[M3B]],Table2[[#This Row],[M3B_h]])</f>
        <v>1</v>
      </c>
      <c r="T2942" s="14">
        <f>SUM(Table2[[#This Row],[M4B]],Table2[[#This Row],[M4B_h]])</f>
        <v>1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43" s="17" t="s">
        <v>2319</v>
      </c>
      <c r="D2943" s="18">
        <v>4</v>
      </c>
      <c r="E2943" s="22" t="s">
        <v>116</v>
      </c>
      <c r="F2943" s="43">
        <f>IF(Table2[[#This Row],[M5B]]="",Table2[[#This Row],[M5B_h]],SUM(Table2[[#This Row],[M5B_h]],Table2[[#This Row],[M5B]]))</f>
        <v>4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4</v>
      </c>
      <c r="R2943" s="14">
        <f>SUM(Table2[[#This Row],[M2B]],Table2[[#This Row],[M2B_h]])</f>
        <v>4</v>
      </c>
      <c r="S2943" s="14">
        <f>SUM(Table2[[#This Row],[M3B]],Table2[[#This Row],[M3B_h]])</f>
        <v>4</v>
      </c>
      <c r="T2943" s="14">
        <f>SUM(Table2[[#This Row],[M4B]],Table2[[#This Row],[M4B_h]])</f>
        <v>4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44" s="17" t="s">
        <v>2320</v>
      </c>
      <c r="D2944" s="18">
        <v>12</v>
      </c>
      <c r="E2944" s="22" t="s">
        <v>116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5" s="17" t="s">
        <v>2321</v>
      </c>
      <c r="D2945" s="18">
        <v>4</v>
      </c>
      <c r="E2945" s="22" t="s">
        <v>131</v>
      </c>
      <c r="F2945" s="43">
        <f>IF(Table2[[#This Row],[M5B]]="",Table2[[#This Row],[M5B_h]],SUM(Table2[[#This Row],[M5B_h]],Table2[[#This Row],[M5B]]))</f>
        <v>4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4</v>
      </c>
      <c r="R2945" s="14">
        <f>SUM(Table2[[#This Row],[M2B]],Table2[[#This Row],[M2B_h]])</f>
        <v>4</v>
      </c>
      <c r="S2945" s="14">
        <f>SUM(Table2[[#This Row],[M3B]],Table2[[#This Row],[M3B_h]])</f>
        <v>4</v>
      </c>
      <c r="T2945" s="14">
        <f>SUM(Table2[[#This Row],[M4B]],Table2[[#This Row],[M4B_h]])</f>
        <v>4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6" s="17" t="s">
        <v>2321</v>
      </c>
      <c r="D2946" s="18">
        <v>1</v>
      </c>
      <c r="E2946" s="22" t="s">
        <v>32</v>
      </c>
      <c r="F2946" s="43">
        <f>IF(Table2[[#This Row],[M5B]]="",Table2[[#This Row],[M5B_h]],SUM(Table2[[#This Row],[M5B_h]],Table2[[#This Row],[M5B]]))</f>
        <v>1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1</v>
      </c>
      <c r="R2946" s="14">
        <f>SUM(Table2[[#This Row],[M2B]],Table2[[#This Row],[M2B_h]])</f>
        <v>1</v>
      </c>
      <c r="S2946" s="14">
        <f>SUM(Table2[[#This Row],[M3B]],Table2[[#This Row],[M3B_h]])</f>
        <v>1</v>
      </c>
      <c r="T2946" s="14">
        <f>SUM(Table2[[#This Row],[M4B]],Table2[[#This Row],[M4B_h]])</f>
        <v>1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47" s="17" t="s">
        <v>2322</v>
      </c>
      <c r="D2947" s="18">
        <v>3</v>
      </c>
      <c r="E2947" s="22" t="s">
        <v>83</v>
      </c>
      <c r="F2947" s="43">
        <f>IF(Table2[[#This Row],[M5B]]="",Table2[[#This Row],[M5B_h]],SUM(Table2[[#This Row],[M5B_h]],Table2[[#This Row],[M5B]]))</f>
        <v>3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3</v>
      </c>
      <c r="R2947" s="14">
        <f>SUM(Table2[[#This Row],[M2B]],Table2[[#This Row],[M2B_h]])</f>
        <v>3</v>
      </c>
      <c r="S2947" s="14">
        <f>SUM(Table2[[#This Row],[M3B]],Table2[[#This Row],[M3B_h]])</f>
        <v>3</v>
      </c>
      <c r="T2947" s="14">
        <f>SUM(Table2[[#This Row],[M4B]],Table2[[#This Row],[M4B_h]])</f>
        <v>3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48" s="17" t="s">
        <v>2323</v>
      </c>
      <c r="D2948" s="18">
        <v>3</v>
      </c>
      <c r="E2948" s="22" t="s">
        <v>131</v>
      </c>
      <c r="F2948" s="43">
        <f>IF(Table2[[#This Row],[M5B]]="",Table2[[#This Row],[M5B_h]],SUM(Table2[[#This Row],[M5B_h]],Table2[[#This Row],[M5B]]))</f>
        <v>3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3</v>
      </c>
      <c r="R2948" s="14">
        <f>SUM(Table2[[#This Row],[M2B]],Table2[[#This Row],[M2B_h]])</f>
        <v>3</v>
      </c>
      <c r="S2948" s="14">
        <f>SUM(Table2[[#This Row],[M3B]],Table2[[#This Row],[M3B_h]])</f>
        <v>3</v>
      </c>
      <c r="T2948" s="14">
        <f>SUM(Table2[[#This Row],[M4B]],Table2[[#This Row],[M4B_h]])</f>
        <v>3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49" s="17" t="s">
        <v>2324</v>
      </c>
      <c r="D2949" s="18">
        <v>3</v>
      </c>
      <c r="E2949" s="22" t="s">
        <v>19</v>
      </c>
      <c r="F2949" s="43">
        <f>IF(Table2[[#This Row],[M5B]]="",Table2[[#This Row],[M5B_h]],SUM(Table2[[#This Row],[M5B_h]],Table2[[#This Row],[M5B]]))</f>
        <v>3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3</v>
      </c>
      <c r="R2949" s="14">
        <f>SUM(Table2[[#This Row],[M2B]],Table2[[#This Row],[M2B_h]])</f>
        <v>3</v>
      </c>
      <c r="S2949" s="14">
        <f>SUM(Table2[[#This Row],[M3B]],Table2[[#This Row],[M3B_h]])</f>
        <v>3</v>
      </c>
      <c r="T2949" s="14">
        <f>SUM(Table2[[#This Row],[M4B]],Table2[[#This Row],[M4B_h]])</f>
        <v>3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50" s="17" t="s">
        <v>2325</v>
      </c>
      <c r="D2950" s="18">
        <v>6</v>
      </c>
      <c r="E2950" s="22" t="s">
        <v>32</v>
      </c>
      <c r="F2950" s="43">
        <f>IF(Table2[[#This Row],[M5B]]="",Table2[[#This Row],[M5B_h]],SUM(Table2[[#This Row],[M5B_h]],Table2[[#This Row],[M5B]]))</f>
        <v>6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6</v>
      </c>
      <c r="R2950" s="14">
        <f>SUM(Table2[[#This Row],[M2B]],Table2[[#This Row],[M2B_h]])</f>
        <v>6</v>
      </c>
      <c r="S2950" s="14">
        <f>SUM(Table2[[#This Row],[M3B]],Table2[[#This Row],[M3B_h]])</f>
        <v>6</v>
      </c>
      <c r="T2950" s="14">
        <f>SUM(Table2[[#This Row],[M4B]],Table2[[#This Row],[M4B_h]])</f>
        <v>6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51" s="17" t="s">
        <v>2326</v>
      </c>
      <c r="D2951" s="18">
        <v>3</v>
      </c>
      <c r="E2951" s="22" t="s">
        <v>153</v>
      </c>
      <c r="F2951" s="43">
        <f>IF(Table2[[#This Row],[M5B]]="",Table2[[#This Row],[M5B_h]],SUM(Table2[[#This Row],[M5B_h]],Table2[[#This Row],[M5B]]))</f>
        <v>3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3</v>
      </c>
      <c r="R2951" s="14">
        <f>SUM(Table2[[#This Row],[M2B]],Table2[[#This Row],[M2B_h]])</f>
        <v>3</v>
      </c>
      <c r="S2951" s="14">
        <f>SUM(Table2[[#This Row],[M3B]],Table2[[#This Row],[M3B_h]])</f>
        <v>3</v>
      </c>
      <c r="T2951" s="14">
        <f>SUM(Table2[[#This Row],[M4B]],Table2[[#This Row],[M4B_h]])</f>
        <v>3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952" s="17" t="s">
        <v>2327</v>
      </c>
      <c r="D2952" s="18">
        <v>2</v>
      </c>
      <c r="E2952" s="22" t="s">
        <v>190</v>
      </c>
      <c r="F2952" s="43">
        <f>IF(Table2[[#This Row],[M5B]]="",Table2[[#This Row],[M5B_h]],SUM(Table2[[#This Row],[M5B_h]],Table2[[#This Row],[M5B]]))</f>
        <v>2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2</v>
      </c>
      <c r="R2952" s="14">
        <f>SUM(Table2[[#This Row],[M2B]],Table2[[#This Row],[M2B_h]])</f>
        <v>2</v>
      </c>
      <c r="S2952" s="14">
        <f>SUM(Table2[[#This Row],[M3B]],Table2[[#This Row],[M3B_h]])</f>
        <v>2</v>
      </c>
      <c r="T2952" s="14">
        <f>SUM(Table2[[#This Row],[M4B]],Table2[[#This Row],[M4B_h]])</f>
        <v>2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953" s="17" t="s">
        <v>2328</v>
      </c>
      <c r="D2953" s="18">
        <v>1</v>
      </c>
      <c r="E2953" s="22" t="s">
        <v>32</v>
      </c>
      <c r="F2953" s="43">
        <f>IF(Table2[[#This Row],[M5B]]="",Table2[[#This Row],[M5B_h]],SUM(Table2[[#This Row],[M5B_h]],Table2[[#This Row],[M5B]]))</f>
        <v>1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</v>
      </c>
      <c r="R2953" s="14">
        <f>SUM(Table2[[#This Row],[M2B]],Table2[[#This Row],[M2B_h]])</f>
        <v>1</v>
      </c>
      <c r="S2953" s="14">
        <f>SUM(Table2[[#This Row],[M3B]],Table2[[#This Row],[M3B_h]])</f>
        <v>1</v>
      </c>
      <c r="T2953" s="14">
        <f>SUM(Table2[[#This Row],[M4B]],Table2[[#This Row],[M4B_h]])</f>
        <v>1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4" s="17" t="s">
        <v>2329</v>
      </c>
      <c r="D2954" s="18">
        <v>3</v>
      </c>
      <c r="E2954" s="22" t="s">
        <v>1339</v>
      </c>
      <c r="F2954" s="43">
        <f>IF(Table2[[#This Row],[M5B]]="",Table2[[#This Row],[M5B_h]],SUM(Table2[[#This Row],[M5B_h]],Table2[[#This Row],[M5B]]))</f>
        <v>3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3</v>
      </c>
      <c r="R2954" s="14">
        <f>SUM(Table2[[#This Row],[M2B]],Table2[[#This Row],[M2B_h]])</f>
        <v>3</v>
      </c>
      <c r="S2954" s="14">
        <f>SUM(Table2[[#This Row],[M3B]],Table2[[#This Row],[M3B_h]])</f>
        <v>3</v>
      </c>
      <c r="T2954" s="14">
        <f>SUM(Table2[[#This Row],[M4B]],Table2[[#This Row],[M4B_h]])</f>
        <v>3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5" s="17" t="s">
        <v>2329</v>
      </c>
      <c r="D2955" s="18">
        <v>2</v>
      </c>
      <c r="E2955" s="22" t="s">
        <v>83</v>
      </c>
      <c r="F2955" s="43">
        <f>IF(Table2[[#This Row],[M5B]]="",Table2[[#This Row],[M5B_h]],SUM(Table2[[#This Row],[M5B_h]],Table2[[#This Row],[M5B]]))</f>
        <v>2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2</v>
      </c>
      <c r="R2955" s="14">
        <f>SUM(Table2[[#This Row],[M2B]],Table2[[#This Row],[M2B_h]])</f>
        <v>2</v>
      </c>
      <c r="S2955" s="14">
        <f>SUM(Table2[[#This Row],[M3B]],Table2[[#This Row],[M3B_h]])</f>
        <v>2</v>
      </c>
      <c r="T2955" s="14">
        <f>SUM(Table2[[#This Row],[M4B]],Table2[[#This Row],[M4B_h]])</f>
        <v>2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956" s="17" t="s">
        <v>2330</v>
      </c>
      <c r="D2956" s="18">
        <v>5</v>
      </c>
      <c r="E2956" s="22" t="s">
        <v>83</v>
      </c>
      <c r="F2956" s="43">
        <f>IF(Table2[[#This Row],[M5B]]="",Table2[[#This Row],[M5B_h]],SUM(Table2[[#This Row],[M5B_h]],Table2[[#This Row],[M5B]]))</f>
        <v>5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5</v>
      </c>
      <c r="R2956" s="14">
        <f>SUM(Table2[[#This Row],[M2B]],Table2[[#This Row],[M2B_h]])</f>
        <v>5</v>
      </c>
      <c r="S2956" s="14">
        <f>SUM(Table2[[#This Row],[M3B]],Table2[[#This Row],[M3B_h]])</f>
        <v>5</v>
      </c>
      <c r="T2956" s="14">
        <f>SUM(Table2[[#This Row],[M4B]],Table2[[#This Row],[M4B_h]])</f>
        <v>5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957" s="17" t="s">
        <v>2331</v>
      </c>
      <c r="D2957" s="18">
        <v>8</v>
      </c>
      <c r="E2957" s="22" t="s">
        <v>83</v>
      </c>
      <c r="F2957" s="43">
        <f>IF(Table2[[#This Row],[M5B]]="",Table2[[#This Row],[M5B_h]],SUM(Table2[[#This Row],[M5B_h]],Table2[[#This Row],[M5B]]))</f>
        <v>8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8</v>
      </c>
      <c r="R2957" s="14">
        <f>SUM(Table2[[#This Row],[M2B]],Table2[[#This Row],[M2B_h]])</f>
        <v>8</v>
      </c>
      <c r="S2957" s="14">
        <f>SUM(Table2[[#This Row],[M3B]],Table2[[#This Row],[M3B_h]])</f>
        <v>8</v>
      </c>
      <c r="T2957" s="14">
        <f>SUM(Table2[[#This Row],[M4B]],Table2[[#This Row],[M4B_h]])</f>
        <v>8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958" s="17" t="s">
        <v>2332</v>
      </c>
      <c r="D2958" s="18">
        <v>3</v>
      </c>
      <c r="E2958" s="22" t="s">
        <v>2333</v>
      </c>
      <c r="F2958" s="43">
        <f>IF(Table2[[#This Row],[M5B]]="",Table2[[#This Row],[M5B_h]],SUM(Table2[[#This Row],[M5B_h]],Table2[[#This Row],[M5B]]))</f>
        <v>3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3</v>
      </c>
      <c r="R2958" s="14">
        <f>SUM(Table2[[#This Row],[M2B]],Table2[[#This Row],[M2B_h]])</f>
        <v>3</v>
      </c>
      <c r="S2958" s="14">
        <f>SUM(Table2[[#This Row],[M3B]],Table2[[#This Row],[M3B_h]])</f>
        <v>3</v>
      </c>
      <c r="T2958" s="14">
        <f>SUM(Table2[[#This Row],[M4B]],Table2[[#This Row],[M4B_h]])</f>
        <v>3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959" s="17" t="s">
        <v>2334</v>
      </c>
      <c r="D2959" s="18">
        <v>2</v>
      </c>
      <c r="E2959" s="22" t="s">
        <v>32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960" s="17" t="s">
        <v>2335</v>
      </c>
      <c r="D2960" s="18">
        <v>2</v>
      </c>
      <c r="E2960" s="22" t="s">
        <v>181</v>
      </c>
      <c r="F2960" s="43">
        <f>IF(Table2[[#This Row],[M5B]]="",Table2[[#This Row],[M5B_h]],SUM(Table2[[#This Row],[M5B_h]],Table2[[#This Row],[M5B]]))</f>
        <v>2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2</v>
      </c>
      <c r="R2960" s="14">
        <f>SUM(Table2[[#This Row],[M2B]],Table2[[#This Row],[M2B_h]])</f>
        <v>2</v>
      </c>
      <c r="S2960" s="14">
        <f>SUM(Table2[[#This Row],[M3B]],Table2[[#This Row],[M3B_h]])</f>
        <v>2</v>
      </c>
      <c r="T2960" s="14">
        <f>SUM(Table2[[#This Row],[M4B]],Table2[[#This Row],[M4B_h]])</f>
        <v>2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961" s="17" t="s">
        <v>2336</v>
      </c>
      <c r="D2961" s="18">
        <v>1</v>
      </c>
      <c r="E2961" s="22" t="s">
        <v>3378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962" s="17" t="s">
        <v>2337</v>
      </c>
      <c r="D2962" s="18">
        <v>5</v>
      </c>
      <c r="E2962" s="22">
        <v>240</v>
      </c>
      <c r="F2962" s="43">
        <f>IF(Table2[[#This Row],[M5B]]="",Table2[[#This Row],[M5B_h]],SUM(Table2[[#This Row],[M5B_h]],Table2[[#This Row],[M5B]]))</f>
        <v>5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5</v>
      </c>
      <c r="R2962" s="14">
        <f>SUM(Table2[[#This Row],[M2B]],Table2[[#This Row],[M2B_h]])</f>
        <v>5</v>
      </c>
      <c r="S2962" s="14">
        <f>SUM(Table2[[#This Row],[M3B]],Table2[[#This Row],[M3B_h]])</f>
        <v>5</v>
      </c>
      <c r="T2962" s="14">
        <f>SUM(Table2[[#This Row],[M4B]],Table2[[#This Row],[M4B_h]])</f>
        <v>5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963" s="17" t="s">
        <v>2338</v>
      </c>
      <c r="D2963" s="18">
        <v>6</v>
      </c>
      <c r="E2963" s="22">
        <v>240</v>
      </c>
      <c r="F2963" s="43">
        <f>IF(Table2[[#This Row],[M5B]]="",Table2[[#This Row],[M5B_h]],SUM(Table2[[#This Row],[M5B_h]],Table2[[#This Row],[M5B]]))</f>
        <v>6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6</v>
      </c>
      <c r="R2963" s="14">
        <f>SUM(Table2[[#This Row],[M2B]],Table2[[#This Row],[M2B_h]])</f>
        <v>6</v>
      </c>
      <c r="S2963" s="14">
        <f>SUM(Table2[[#This Row],[M3B]],Table2[[#This Row],[M3B_h]])</f>
        <v>6</v>
      </c>
      <c r="T2963" s="14">
        <f>SUM(Table2[[#This Row],[M4B]],Table2[[#This Row],[M4B_h]])</f>
        <v>6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964" s="17" t="s">
        <v>2339</v>
      </c>
      <c r="D2964" s="18">
        <v>1</v>
      </c>
      <c r="E2964" s="22" t="s">
        <v>43</v>
      </c>
      <c r="F2964" s="43">
        <f>IF(Table2[[#This Row],[M5B]]="",Table2[[#This Row],[M5B_h]],SUM(Table2[[#This Row],[M5B_h]],Table2[[#This Row],[M5B]]))</f>
        <v>1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1</v>
      </c>
      <c r="R2964" s="14">
        <f>SUM(Table2[[#This Row],[M2B]],Table2[[#This Row],[M2B_h]])</f>
        <v>1</v>
      </c>
      <c r="S2964" s="14">
        <f>SUM(Table2[[#This Row],[M3B]],Table2[[#This Row],[M3B_h]])</f>
        <v>1</v>
      </c>
      <c r="T2964" s="14">
        <f>SUM(Table2[[#This Row],[M4B]],Table2[[#This Row],[M4B_h]])</f>
        <v>1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965" s="17" t="s">
        <v>2340</v>
      </c>
      <c r="D2965" s="18">
        <v>1</v>
      </c>
      <c r="E2965" s="22" t="s">
        <v>131</v>
      </c>
      <c r="F2965" s="43">
        <f>IF(Table2[[#This Row],[M5B]]="",Table2[[#This Row],[M5B_h]],SUM(Table2[[#This Row],[M5B_h]],Table2[[#This Row],[M5B]]))</f>
        <v>1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1</v>
      </c>
      <c r="R2965" s="14">
        <f>SUM(Table2[[#This Row],[M2B]],Table2[[#This Row],[M2B_h]])</f>
        <v>1</v>
      </c>
      <c r="S2965" s="14">
        <f>SUM(Table2[[#This Row],[M3B]],Table2[[#This Row],[M3B_h]])</f>
        <v>1</v>
      </c>
      <c r="T2965" s="14">
        <f>SUM(Table2[[#This Row],[M4B]],Table2[[#This Row],[M4B_h]])</f>
        <v>1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966" s="17" t="s">
        <v>2341</v>
      </c>
      <c r="D2966" s="18">
        <v>1</v>
      </c>
      <c r="E2966" s="22" t="s">
        <v>2342</v>
      </c>
      <c r="F2966" s="43">
        <f>IF(Table2[[#This Row],[M5B]]="",Table2[[#This Row],[M5B_h]],SUM(Table2[[#This Row],[M5B_h]],Table2[[#This Row],[M5B]]))</f>
        <v>1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1</v>
      </c>
      <c r="R2966" s="14">
        <f>SUM(Table2[[#This Row],[M2B]],Table2[[#This Row],[M2B_h]])</f>
        <v>1</v>
      </c>
      <c r="S2966" s="14">
        <f>SUM(Table2[[#This Row],[M3B]],Table2[[#This Row],[M3B_h]])</f>
        <v>1</v>
      </c>
      <c r="T2966" s="14">
        <f>SUM(Table2[[#This Row],[M4B]],Table2[[#This Row],[M4B_h]])</f>
        <v>1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967" s="17" t="s">
        <v>2343</v>
      </c>
      <c r="D2967" s="18">
        <v>5</v>
      </c>
      <c r="E2967" s="22" t="s">
        <v>2342</v>
      </c>
      <c r="F2967" s="43">
        <f>IF(Table2[[#This Row],[M5B]]="",Table2[[#This Row],[M5B_h]],SUM(Table2[[#This Row],[M5B_h]],Table2[[#This Row],[M5B]]))</f>
        <v>4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K2967" s="12">
        <v>4</v>
      </c>
      <c r="L2967" s="12">
        <f>IF(Table2[[#This Row],[M3A]]="","",SUM(Table2[[#This Row],[M3A]]-Table2[[#This Row],[M3B_h]]))</f>
        <v>-1</v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5</v>
      </c>
      <c r="R2967" s="14">
        <f>SUM(Table2[[#This Row],[M2B]],Table2[[#This Row],[M2B_h]])</f>
        <v>5</v>
      </c>
      <c r="S2967" s="14">
        <f>SUM(Table2[[#This Row],[M3B]],Table2[[#This Row],[M3B_h]])</f>
        <v>4</v>
      </c>
      <c r="T2967" s="14">
        <f>SUM(Table2[[#This Row],[M4B]],Table2[[#This Row],[M4B_h]])</f>
        <v>4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968" s="17" t="s">
        <v>2344</v>
      </c>
      <c r="D2968" s="18">
        <v>1</v>
      </c>
      <c r="E2968" s="22" t="s">
        <v>2345</v>
      </c>
      <c r="F2968" s="43">
        <f>IF(Table2[[#This Row],[M5B]]="",Table2[[#This Row],[M5B_h]],SUM(Table2[[#This Row],[M5B_h]],Table2[[#This Row],[M5B]]))</f>
        <v>1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1</v>
      </c>
      <c r="R2968" s="14">
        <f>SUM(Table2[[#This Row],[M2B]],Table2[[#This Row],[M2B_h]])</f>
        <v>1</v>
      </c>
      <c r="S2968" s="14">
        <f>SUM(Table2[[#This Row],[M3B]],Table2[[#This Row],[M3B_h]])</f>
        <v>1</v>
      </c>
      <c r="T2968" s="14">
        <f>SUM(Table2[[#This Row],[M4B]],Table2[[#This Row],[M4B_h]])</f>
        <v>1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69" s="21" t="s">
        <v>2346</v>
      </c>
      <c r="D2969" s="22">
        <v>2</v>
      </c>
      <c r="E2969" s="22" t="s">
        <v>2819</v>
      </c>
      <c r="F2969" s="43">
        <f>IF(Table2[[#This Row],[M5B]]="",Table2[[#This Row],[M5B_h]],SUM(Table2[[#This Row],[M5B_h]],Table2[[#This Row],[M5B]]))</f>
        <v>2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2</v>
      </c>
      <c r="R2969" s="14">
        <f>SUM(Table2[[#This Row],[M2B]],Table2[[#This Row],[M2B_h]])</f>
        <v>2</v>
      </c>
      <c r="S2969" s="14">
        <f>SUM(Table2[[#This Row],[M3B]],Table2[[#This Row],[M3B_h]])</f>
        <v>2</v>
      </c>
      <c r="T2969" s="14">
        <f>SUM(Table2[[#This Row],[M4B]],Table2[[#This Row],[M4B_h]])</f>
        <v>2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70" s="17" t="s">
        <v>2346</v>
      </c>
      <c r="D2970" s="18">
        <v>1</v>
      </c>
      <c r="E2970" s="22" t="s">
        <v>2347</v>
      </c>
      <c r="F2970" s="43">
        <f>IF(Table2[[#This Row],[M5B]]="",Table2[[#This Row],[M5B_h]],SUM(Table2[[#This Row],[M5B_h]],Table2[[#This Row],[M5B]]))</f>
        <v>1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1</v>
      </c>
      <c r="R2970" s="14">
        <f>SUM(Table2[[#This Row],[M2B]],Table2[[#This Row],[M2B_h]])</f>
        <v>1</v>
      </c>
      <c r="S2970" s="14">
        <f>SUM(Table2[[#This Row],[M3B]],Table2[[#This Row],[M3B_h]])</f>
        <v>1</v>
      </c>
      <c r="T2970" s="14">
        <f>SUM(Table2[[#This Row],[M4B]],Table2[[#This Row],[M4B_h]])</f>
        <v>1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971" s="17" t="s">
        <v>2348</v>
      </c>
      <c r="D2971" s="18">
        <v>1</v>
      </c>
      <c r="E2971" s="22" t="s">
        <v>2349</v>
      </c>
      <c r="F2971" s="43">
        <f>IF(Table2[[#This Row],[M5B]]="",Table2[[#This Row],[M5B_h]],SUM(Table2[[#This Row],[M5B_h]],Table2[[#This Row],[M5B]]))</f>
        <v>1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1</v>
      </c>
      <c r="R2971" s="14">
        <f>SUM(Table2[[#This Row],[M2B]],Table2[[#This Row],[M2B_h]])</f>
        <v>1</v>
      </c>
      <c r="S2971" s="14">
        <f>SUM(Table2[[#This Row],[M3B]],Table2[[#This Row],[M3B_h]])</f>
        <v>1</v>
      </c>
      <c r="T2971" s="14">
        <f>SUM(Table2[[#This Row],[M4B]],Table2[[#This Row],[M4B_h]])</f>
        <v>1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972" s="17" t="s">
        <v>2350</v>
      </c>
      <c r="D2972" s="18">
        <v>2</v>
      </c>
      <c r="E2972" s="22" t="s">
        <v>2351</v>
      </c>
      <c r="F2972" s="43">
        <f>IF(Table2[[#This Row],[M5B]]="",Table2[[#This Row],[M5B_h]],SUM(Table2[[#This Row],[M5B_h]],Table2[[#This Row],[M5B]]))</f>
        <v>2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2</v>
      </c>
      <c r="R2972" s="14">
        <f>SUM(Table2[[#This Row],[M2B]],Table2[[#This Row],[M2B_h]])</f>
        <v>2</v>
      </c>
      <c r="S2972" s="14">
        <f>SUM(Table2[[#This Row],[M3B]],Table2[[#This Row],[M3B_h]])</f>
        <v>2</v>
      </c>
      <c r="T2972" s="14">
        <f>SUM(Table2[[#This Row],[M4B]],Table2[[#This Row],[M4B_h]])</f>
        <v>2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973" s="17" t="s">
        <v>2352</v>
      </c>
      <c r="D2973" s="18">
        <v>1</v>
      </c>
      <c r="E2973" s="22" t="s">
        <v>387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974" s="17" t="s">
        <v>2353</v>
      </c>
      <c r="D2974" s="18">
        <v>6</v>
      </c>
      <c r="E2974" s="22" t="s">
        <v>38</v>
      </c>
      <c r="F2974" s="43">
        <f>IF(Table2[[#This Row],[M5B]]="",Table2[[#This Row],[M5B_h]],SUM(Table2[[#This Row],[M5B_h]],Table2[[#This Row],[M5B]]))</f>
        <v>6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6</v>
      </c>
      <c r="R2974" s="14">
        <f>SUM(Table2[[#This Row],[M2B]],Table2[[#This Row],[M2B_h]])</f>
        <v>6</v>
      </c>
      <c r="S2974" s="14">
        <f>SUM(Table2[[#This Row],[M3B]],Table2[[#This Row],[M3B_h]])</f>
        <v>6</v>
      </c>
      <c r="T2974" s="14">
        <f>SUM(Table2[[#This Row],[M4B]],Table2[[#This Row],[M4B_h]])</f>
        <v>6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75" s="17" t="s">
        <v>2354</v>
      </c>
      <c r="D2975" s="18">
        <v>0</v>
      </c>
      <c r="E2975" s="22" t="s">
        <v>38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76" s="17" t="s">
        <v>2355</v>
      </c>
      <c r="D2976" s="18">
        <v>0</v>
      </c>
      <c r="E2976" s="22" t="s">
        <v>38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7" s="17" t="s">
        <v>2356</v>
      </c>
      <c r="D2977" s="18">
        <v>0</v>
      </c>
      <c r="E2977" s="22" t="s">
        <v>38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978" s="17" t="s">
        <v>3036</v>
      </c>
      <c r="D2978" s="18">
        <v>1</v>
      </c>
      <c r="E2978" s="22" t="s">
        <v>77</v>
      </c>
      <c r="F2978" s="43">
        <f>IF(Table2[[#This Row],[M5B]]="",Table2[[#This Row],[M5B_h]],SUM(Table2[[#This Row],[M5B_h]],Table2[[#This Row],[M5B]]))</f>
        <v>1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1</v>
      </c>
      <c r="R2978" s="14">
        <f>SUM(Table2[[#This Row],[M2B]],Table2[[#This Row],[M2B_h]])</f>
        <v>1</v>
      </c>
      <c r="S2978" s="14">
        <f>SUM(Table2[[#This Row],[M3B]],Table2[[#This Row],[M3B_h]])</f>
        <v>1</v>
      </c>
      <c r="T2978" s="14">
        <f>SUM(Table2[[#This Row],[M4B]],Table2[[#This Row],[M4B_h]])</f>
        <v>1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9" s="17" t="s">
        <v>3037</v>
      </c>
      <c r="D2979" s="18">
        <v>0</v>
      </c>
      <c r="E2979" s="22" t="s">
        <v>518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80" s="17" t="s">
        <v>3038</v>
      </c>
      <c r="D2980" s="18">
        <v>0</v>
      </c>
      <c r="E2980" s="22" t="s">
        <v>518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981" s="17" t="s">
        <v>3039</v>
      </c>
      <c r="D2981" s="18">
        <v>5</v>
      </c>
      <c r="E2981" s="22" t="s">
        <v>2990</v>
      </c>
      <c r="F2981" s="43">
        <f>IF(Table2[[#This Row],[M5B]]="",Table2[[#This Row],[M5B_h]],SUM(Table2[[#This Row],[M5B_h]],Table2[[#This Row],[M5B]]))</f>
        <v>5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5</v>
      </c>
      <c r="R2981" s="14">
        <f>SUM(Table2[[#This Row],[M2B]],Table2[[#This Row],[M2B_h]])</f>
        <v>5</v>
      </c>
      <c r="S2981" s="14">
        <f>SUM(Table2[[#This Row],[M3B]],Table2[[#This Row],[M3B_h]])</f>
        <v>5</v>
      </c>
      <c r="T2981" s="14">
        <f>SUM(Table2[[#This Row],[M4B]],Table2[[#This Row],[M4B_h]])</f>
        <v>5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982" s="17" t="s">
        <v>3040</v>
      </c>
      <c r="D2982" s="18">
        <v>21</v>
      </c>
      <c r="E2982" s="22" t="s">
        <v>2990</v>
      </c>
      <c r="F2982" s="43">
        <f>IF(Table2[[#This Row],[M5B]]="",Table2[[#This Row],[M5B_h]],SUM(Table2[[#This Row],[M5B_h]],Table2[[#This Row],[M5B]]))</f>
        <v>21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21</v>
      </c>
      <c r="R2982" s="14">
        <f>SUM(Table2[[#This Row],[M2B]],Table2[[#This Row],[M2B_h]])</f>
        <v>21</v>
      </c>
      <c r="S2982" s="14">
        <f>SUM(Table2[[#This Row],[M3B]],Table2[[#This Row],[M3B_h]])</f>
        <v>21</v>
      </c>
      <c r="T2982" s="14">
        <f>SUM(Table2[[#This Row],[M4B]],Table2[[#This Row],[M4B_h]])</f>
        <v>21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983" s="17" t="s">
        <v>3041</v>
      </c>
      <c r="D2983" s="18">
        <v>15</v>
      </c>
      <c r="E2983" s="22" t="s">
        <v>2990</v>
      </c>
      <c r="F2983" s="43">
        <f>IF(Table2[[#This Row],[M5B]]="",Table2[[#This Row],[M5B_h]],SUM(Table2[[#This Row],[M5B_h]],Table2[[#This Row],[M5B]]))</f>
        <v>15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15</v>
      </c>
      <c r="R2983" s="14">
        <f>SUM(Table2[[#This Row],[M2B]],Table2[[#This Row],[M2B_h]])</f>
        <v>15</v>
      </c>
      <c r="S2983" s="14">
        <f>SUM(Table2[[#This Row],[M3B]],Table2[[#This Row],[M3B_h]])</f>
        <v>15</v>
      </c>
      <c r="T2983" s="14">
        <f>SUM(Table2[[#This Row],[M4B]],Table2[[#This Row],[M4B_h]])</f>
        <v>15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984" s="17" t="s">
        <v>3042</v>
      </c>
      <c r="D2984" s="18">
        <v>17</v>
      </c>
      <c r="E2984" s="22" t="s">
        <v>2990</v>
      </c>
      <c r="F2984" s="43">
        <f>IF(Table2[[#This Row],[M5B]]="",Table2[[#This Row],[M5B_h]],SUM(Table2[[#This Row],[M5B_h]],Table2[[#This Row],[M5B]]))</f>
        <v>17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17</v>
      </c>
      <c r="R2984" s="14">
        <f>SUM(Table2[[#This Row],[M2B]],Table2[[#This Row],[M2B_h]])</f>
        <v>17</v>
      </c>
      <c r="S2984" s="14">
        <f>SUM(Table2[[#This Row],[M3B]],Table2[[#This Row],[M3B_h]])</f>
        <v>17</v>
      </c>
      <c r="T2984" s="14">
        <f>SUM(Table2[[#This Row],[M4B]],Table2[[#This Row],[M4B_h]])</f>
        <v>17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985" s="21" t="s">
        <v>3043</v>
      </c>
      <c r="D2985" s="22">
        <v>55</v>
      </c>
      <c r="E2985" s="22" t="s">
        <v>83</v>
      </c>
      <c r="F2985" s="43">
        <f>IF(Table2[[#This Row],[M5B]]="",Table2[[#This Row],[M5B_h]],SUM(Table2[[#This Row],[M5B_h]],Table2[[#This Row],[M5B]]))</f>
        <v>55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55</v>
      </c>
      <c r="R2985" s="14">
        <f>SUM(Table2[[#This Row],[M2B]],Table2[[#This Row],[M2B_h]])</f>
        <v>55</v>
      </c>
      <c r="S2985" s="14">
        <f>SUM(Table2[[#This Row],[M3B]],Table2[[#This Row],[M3B_h]])</f>
        <v>55</v>
      </c>
      <c r="T2985" s="14">
        <f>SUM(Table2[[#This Row],[M4B]],Table2[[#This Row],[M4B_h]])</f>
        <v>55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986" s="21" t="s">
        <v>3044</v>
      </c>
      <c r="D2986" s="22">
        <v>25</v>
      </c>
      <c r="E2986" s="22" t="s">
        <v>2990</v>
      </c>
      <c r="F2986" s="43">
        <f>IF(Table2[[#This Row],[M5B]]="",Table2[[#This Row],[M5B_h]],SUM(Table2[[#This Row],[M5B_h]],Table2[[#This Row],[M5B]]))</f>
        <v>25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25</v>
      </c>
      <c r="R2986" s="14">
        <f>SUM(Table2[[#This Row],[M2B]],Table2[[#This Row],[M2B_h]])</f>
        <v>25</v>
      </c>
      <c r="S2986" s="14">
        <f>SUM(Table2[[#This Row],[M3B]],Table2[[#This Row],[M3B_h]])</f>
        <v>25</v>
      </c>
      <c r="T2986" s="14">
        <f>SUM(Table2[[#This Row],[M4B]],Table2[[#This Row],[M4B_h]])</f>
        <v>25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987" s="17" t="s">
        <v>3045</v>
      </c>
      <c r="D2987" s="18">
        <v>137</v>
      </c>
      <c r="E2987" s="22" t="s">
        <v>43</v>
      </c>
      <c r="F2987" s="43">
        <f>IF(Table2[[#This Row],[M5B]]="",Table2[[#This Row],[M5B_h]],SUM(Table2[[#This Row],[M5B_h]],Table2[[#This Row],[M5B]]))</f>
        <v>137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137</v>
      </c>
      <c r="R2987" s="14">
        <f>SUM(Table2[[#This Row],[M2B]],Table2[[#This Row],[M2B_h]])</f>
        <v>137</v>
      </c>
      <c r="S2987" s="14">
        <f>SUM(Table2[[#This Row],[M3B]],Table2[[#This Row],[M3B_h]])</f>
        <v>137</v>
      </c>
      <c r="T2987" s="14">
        <f>SUM(Table2[[#This Row],[M4B]],Table2[[#This Row],[M4B_h]])</f>
        <v>137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988" s="17" t="s">
        <v>3046</v>
      </c>
      <c r="D2988" s="18">
        <v>29</v>
      </c>
      <c r="E2988" s="22" t="s">
        <v>2990</v>
      </c>
      <c r="F2988" s="43">
        <f>IF(Table2[[#This Row],[M5B]]="",Table2[[#This Row],[M5B_h]],SUM(Table2[[#This Row],[M5B_h]],Table2[[#This Row],[M5B]]))</f>
        <v>29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29</v>
      </c>
      <c r="R2988" s="14">
        <f>SUM(Table2[[#This Row],[M2B]],Table2[[#This Row],[M2B_h]])</f>
        <v>29</v>
      </c>
      <c r="S2988" s="14">
        <f>SUM(Table2[[#This Row],[M3B]],Table2[[#This Row],[M3B_h]])</f>
        <v>29</v>
      </c>
      <c r="T2988" s="14">
        <f>SUM(Table2[[#This Row],[M4B]],Table2[[#This Row],[M4B_h]])</f>
        <v>29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989" s="17" t="s">
        <v>3047</v>
      </c>
      <c r="D2989" s="18">
        <v>2</v>
      </c>
      <c r="E2989" s="22" t="s">
        <v>2990</v>
      </c>
      <c r="F2989" s="43">
        <f>IF(Table2[[#This Row],[M5B]]="",Table2[[#This Row],[M5B_h]],SUM(Table2[[#This Row],[M5B_h]],Table2[[#This Row],[M5B]]))</f>
        <v>2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2</v>
      </c>
      <c r="R2989" s="14">
        <f>SUM(Table2[[#This Row],[M2B]],Table2[[#This Row],[M2B_h]])</f>
        <v>2</v>
      </c>
      <c r="S2989" s="14">
        <f>SUM(Table2[[#This Row],[M3B]],Table2[[#This Row],[M3B_h]])</f>
        <v>2</v>
      </c>
      <c r="T2989" s="14">
        <f>SUM(Table2[[#This Row],[M4B]],Table2[[#This Row],[M4B_h]])</f>
        <v>2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990" s="17" t="s">
        <v>3048</v>
      </c>
      <c r="D2990" s="18">
        <v>88</v>
      </c>
      <c r="E2990" s="22" t="s">
        <v>2357</v>
      </c>
      <c r="F2990" s="43">
        <f>IF(Table2[[#This Row],[M5B]]="",Table2[[#This Row],[M5B_h]],SUM(Table2[[#This Row],[M5B_h]],Table2[[#This Row],[M5B]]))</f>
        <v>88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88</v>
      </c>
      <c r="R2990" s="14">
        <f>SUM(Table2[[#This Row],[M2B]],Table2[[#This Row],[M2B_h]])</f>
        <v>88</v>
      </c>
      <c r="S2990" s="14">
        <f>SUM(Table2[[#This Row],[M3B]],Table2[[#This Row],[M3B_h]])</f>
        <v>88</v>
      </c>
      <c r="T2990" s="14">
        <f>SUM(Table2[[#This Row],[M4B]],Table2[[#This Row],[M4B_h]])</f>
        <v>88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991" s="17" t="s">
        <v>3049</v>
      </c>
      <c r="D2991" s="18">
        <v>35</v>
      </c>
      <c r="E2991" s="22" t="s">
        <v>139</v>
      </c>
      <c r="F2991" s="43">
        <f>IF(Table2[[#This Row],[M5B]]="",Table2[[#This Row],[M5B_h]],SUM(Table2[[#This Row],[M5B_h]],Table2[[#This Row],[M5B]]))</f>
        <v>35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35</v>
      </c>
      <c r="R2991" s="14">
        <f>SUM(Table2[[#This Row],[M2B]],Table2[[#This Row],[M2B_h]])</f>
        <v>35</v>
      </c>
      <c r="S2991" s="14">
        <f>SUM(Table2[[#This Row],[M3B]],Table2[[#This Row],[M3B_h]])</f>
        <v>35</v>
      </c>
      <c r="T2991" s="14">
        <f>SUM(Table2[[#This Row],[M4B]],Table2[[#This Row],[M4B_h]])</f>
        <v>35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992" s="17" t="s">
        <v>3050</v>
      </c>
      <c r="D2992" s="18">
        <v>16</v>
      </c>
      <c r="E2992" s="22" t="s">
        <v>77</v>
      </c>
      <c r="F2992" s="43">
        <f>IF(Table2[[#This Row],[M5B]]="",Table2[[#This Row],[M5B_h]],SUM(Table2[[#This Row],[M5B_h]],Table2[[#This Row],[M5B]]))</f>
        <v>16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16</v>
      </c>
      <c r="R2992" s="14">
        <f>SUM(Table2[[#This Row],[M2B]],Table2[[#This Row],[M2B_h]])</f>
        <v>16</v>
      </c>
      <c r="S2992" s="14">
        <f>SUM(Table2[[#This Row],[M3B]],Table2[[#This Row],[M3B_h]])</f>
        <v>16</v>
      </c>
      <c r="T2992" s="14">
        <f>SUM(Table2[[#This Row],[M4B]],Table2[[#This Row],[M4B_h]])</f>
        <v>16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993" s="17" t="s">
        <v>3051</v>
      </c>
      <c r="D2993" s="18">
        <v>2</v>
      </c>
      <c r="E2993" s="22" t="s">
        <v>139</v>
      </c>
      <c r="F2993" s="43">
        <f>IF(Table2[[#This Row],[M5B]]="",Table2[[#This Row],[M5B_h]],SUM(Table2[[#This Row],[M5B_h]],Table2[[#This Row],[M5B]]))</f>
        <v>2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2</v>
      </c>
      <c r="R2993" s="14">
        <f>SUM(Table2[[#This Row],[M2B]],Table2[[#This Row],[M2B_h]])</f>
        <v>2</v>
      </c>
      <c r="S2993" s="14">
        <f>SUM(Table2[[#This Row],[M3B]],Table2[[#This Row],[M3B_h]])</f>
        <v>2</v>
      </c>
      <c r="T2993" s="14">
        <f>SUM(Table2[[#This Row],[M4B]],Table2[[#This Row],[M4B_h]])</f>
        <v>2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994" s="17" t="s">
        <v>3052</v>
      </c>
      <c r="D2994" s="18">
        <v>15</v>
      </c>
      <c r="E2994" s="22" t="s">
        <v>77</v>
      </c>
      <c r="F2994" s="43">
        <f>IF(Table2[[#This Row],[M5B]]="",Table2[[#This Row],[M5B_h]],SUM(Table2[[#This Row],[M5B_h]],Table2[[#This Row],[M5B]]))</f>
        <v>15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15</v>
      </c>
      <c r="R2994" s="14">
        <f>SUM(Table2[[#This Row],[M2B]],Table2[[#This Row],[M2B_h]])</f>
        <v>15</v>
      </c>
      <c r="S2994" s="14">
        <f>SUM(Table2[[#This Row],[M3B]],Table2[[#This Row],[M3B_h]])</f>
        <v>15</v>
      </c>
      <c r="T2994" s="14">
        <f>SUM(Table2[[#This Row],[M4B]],Table2[[#This Row],[M4B_h]])</f>
        <v>15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995" s="17" t="s">
        <v>3053</v>
      </c>
      <c r="D2995" s="18">
        <v>23</v>
      </c>
      <c r="E2995" s="22" t="s">
        <v>77</v>
      </c>
      <c r="F2995" s="43">
        <f>IF(Table2[[#This Row],[M5B]]="",Table2[[#This Row],[M5B_h]],SUM(Table2[[#This Row],[M5B_h]],Table2[[#This Row],[M5B]]))</f>
        <v>23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23</v>
      </c>
      <c r="R2995" s="14">
        <f>SUM(Table2[[#This Row],[M2B]],Table2[[#This Row],[M2B_h]])</f>
        <v>23</v>
      </c>
      <c r="S2995" s="14">
        <f>SUM(Table2[[#This Row],[M3B]],Table2[[#This Row],[M3B_h]])</f>
        <v>23</v>
      </c>
      <c r="T2995" s="14">
        <f>SUM(Table2[[#This Row],[M4B]],Table2[[#This Row],[M4B_h]])</f>
        <v>23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996" s="17" t="s">
        <v>3054</v>
      </c>
      <c r="D2996" s="18">
        <v>1</v>
      </c>
      <c r="E2996" s="22" t="s">
        <v>2638</v>
      </c>
      <c r="F2996" s="43">
        <f>IF(Table2[[#This Row],[M5B]]="",Table2[[#This Row],[M5B_h]],SUM(Table2[[#This Row],[M5B_h]],Table2[[#This Row],[M5B]]))</f>
        <v>1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1</v>
      </c>
      <c r="R2996" s="14">
        <f>SUM(Table2[[#This Row],[M2B]],Table2[[#This Row],[M2B_h]])</f>
        <v>1</v>
      </c>
      <c r="S2996" s="14">
        <f>SUM(Table2[[#This Row],[M3B]],Table2[[#This Row],[M3B_h]])</f>
        <v>1</v>
      </c>
      <c r="T2996" s="14">
        <f>SUM(Table2[[#This Row],[M4B]],Table2[[#This Row],[M4B_h]])</f>
        <v>1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997" s="17" t="s">
        <v>3055</v>
      </c>
      <c r="D2997" s="18">
        <v>1</v>
      </c>
      <c r="E2997" s="22" t="s">
        <v>188</v>
      </c>
      <c r="F2997" s="43">
        <f>IF(Table2[[#This Row],[M5B]]="",Table2[[#This Row],[M5B_h]],SUM(Table2[[#This Row],[M5B_h]],Table2[[#This Row],[M5B]]))</f>
        <v>1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1</v>
      </c>
      <c r="R2997" s="14">
        <f>SUM(Table2[[#This Row],[M2B]],Table2[[#This Row],[M2B_h]])</f>
        <v>1</v>
      </c>
      <c r="S2997" s="14">
        <f>SUM(Table2[[#This Row],[M3B]],Table2[[#This Row],[M3B_h]])</f>
        <v>1</v>
      </c>
      <c r="T2997" s="14">
        <f>SUM(Table2[[#This Row],[M4B]],Table2[[#This Row],[M4B_h]])</f>
        <v>1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998" s="17" t="s">
        <v>3056</v>
      </c>
      <c r="D2998" s="18">
        <v>1</v>
      </c>
      <c r="E2998" s="22" t="s">
        <v>1308</v>
      </c>
      <c r="F2998" s="43">
        <f>IF(Table2[[#This Row],[M5B]]="",Table2[[#This Row],[M5B_h]],SUM(Table2[[#This Row],[M5B_h]],Table2[[#This Row],[M5B]]))</f>
        <v>1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1</v>
      </c>
      <c r="R2998" s="14">
        <f>SUM(Table2[[#This Row],[M2B]],Table2[[#This Row],[M2B_h]])</f>
        <v>1</v>
      </c>
      <c r="S2998" s="14">
        <f>SUM(Table2[[#This Row],[M3B]],Table2[[#This Row],[M3B_h]])</f>
        <v>1</v>
      </c>
      <c r="T2998" s="14">
        <f>SUM(Table2[[#This Row],[M4B]],Table2[[#This Row],[M4B_h]])</f>
        <v>1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999" s="17" t="s">
        <v>3057</v>
      </c>
      <c r="D2999" s="18">
        <v>2</v>
      </c>
      <c r="E2999" s="22" t="s">
        <v>77</v>
      </c>
      <c r="F2999" s="43">
        <f>IF(Table2[[#This Row],[M5B]]="",Table2[[#This Row],[M5B_h]],SUM(Table2[[#This Row],[M5B_h]],Table2[[#This Row],[M5B]]))</f>
        <v>2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2</v>
      </c>
      <c r="R2999" s="14">
        <f>SUM(Table2[[#This Row],[M2B]],Table2[[#This Row],[M2B_h]])</f>
        <v>2</v>
      </c>
      <c r="S2999" s="14">
        <f>SUM(Table2[[#This Row],[M3B]],Table2[[#This Row],[M3B_h]])</f>
        <v>2</v>
      </c>
      <c r="T2999" s="14">
        <f>SUM(Table2[[#This Row],[M4B]],Table2[[#This Row],[M4B_h]])</f>
        <v>2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00" s="17" t="s">
        <v>3058</v>
      </c>
      <c r="D3000" s="18">
        <v>36</v>
      </c>
      <c r="E3000" s="22" t="s">
        <v>77</v>
      </c>
      <c r="F3000" s="43">
        <f>IF(Table2[[#This Row],[M5B]]="",Table2[[#This Row],[M5B_h]],SUM(Table2[[#This Row],[M5B_h]],Table2[[#This Row],[M5B]]))</f>
        <v>36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36</v>
      </c>
      <c r="R3000" s="14">
        <f>SUM(Table2[[#This Row],[M2B]],Table2[[#This Row],[M2B_h]])</f>
        <v>36</v>
      </c>
      <c r="S3000" s="14">
        <f>SUM(Table2[[#This Row],[M3B]],Table2[[#This Row],[M3B_h]])</f>
        <v>36</v>
      </c>
      <c r="T3000" s="14">
        <f>SUM(Table2[[#This Row],[M4B]],Table2[[#This Row],[M4B_h]])</f>
        <v>36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01" s="17" t="s">
        <v>3059</v>
      </c>
      <c r="D3001" s="18">
        <v>16</v>
      </c>
      <c r="E3001" s="22" t="s">
        <v>3378</v>
      </c>
      <c r="F3001" s="43">
        <f>IF(Table2[[#This Row],[M5B]]="",Table2[[#This Row],[M5B_h]],SUM(Table2[[#This Row],[M5B_h]],Table2[[#This Row],[M5B]]))</f>
        <v>16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16</v>
      </c>
      <c r="R3001" s="14">
        <f>SUM(Table2[[#This Row],[M2B]],Table2[[#This Row],[M2B_h]])</f>
        <v>16</v>
      </c>
      <c r="S3001" s="14">
        <f>SUM(Table2[[#This Row],[M3B]],Table2[[#This Row],[M3B_h]])</f>
        <v>16</v>
      </c>
      <c r="T3001" s="14">
        <f>SUM(Table2[[#This Row],[M4B]],Table2[[#This Row],[M4B_h]])</f>
        <v>16</v>
      </c>
    </row>
    <row r="3002" spans="1:20">
      <c r="A3002" s="13">
        <f>IF(Table2[[#This Row],[TT]]=0,"",ROW())</f>
        <v>3002</v>
      </c>
      <c r="B3002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02" s="16" t="s">
        <v>3060</v>
      </c>
      <c r="D3002" s="18">
        <v>2</v>
      </c>
      <c r="E3002" s="47" t="s">
        <v>77</v>
      </c>
      <c r="F3002" s="43">
        <f>IF(Table2[[#This Row],[M5B]]="",Table2[[#This Row],[M5B_h]],SUM(Table2[[#This Row],[M5B_h]],Table2[[#This Row],[M5B]]))</f>
        <v>2</v>
      </c>
      <c r="H3002" s="14" t="str">
        <f>IF(Table2[[#This Row],[M1A]]="","",Table2[[#This Row],[M1A]]-Table2[[#This Row],[AWAL]])</f>
        <v/>
      </c>
      <c r="J3002" s="14" t="str">
        <f>IF(Table2[[#This Row],[M2A]]="","",SUM(Table2[[#This Row],[M2A]]-Table2[[#This Row],[M2B_h]]))</f>
        <v/>
      </c>
      <c r="L3002" s="14" t="str">
        <f>IF(Table2[[#This Row],[M3A]]="","",SUM(Table2[[#This Row],[M3A]]-Table2[[#This Row],[M3B_h]]))</f>
        <v/>
      </c>
      <c r="N3002" s="14" t="str">
        <f>IF(Table2[[#This Row],[M4A]]="","",SUM(Table2[[#This Row],[M4A]]-Table2[[#This Row],[M4B_h]]))</f>
        <v/>
      </c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2</v>
      </c>
      <c r="R3002" s="14">
        <f>SUM(Table2[[#This Row],[M2B]],Table2[[#This Row],[M2B_h]])</f>
        <v>2</v>
      </c>
      <c r="S3002" s="14">
        <f>SUM(Table2[[#This Row],[M3B]],Table2[[#This Row],[M3B_h]])</f>
        <v>2</v>
      </c>
      <c r="T3002" s="14">
        <f>SUM(Table2[[#This Row],[M4B]],Table2[[#This Row],[M4B_h]])</f>
        <v>2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03" s="17" t="s">
        <v>3061</v>
      </c>
      <c r="D3003" s="18">
        <v>26</v>
      </c>
      <c r="E3003" s="22" t="s">
        <v>2461</v>
      </c>
      <c r="F3003" s="43">
        <f>IF(Table2[[#This Row],[M5B]]="",Table2[[#This Row],[M5B_h]],SUM(Table2[[#This Row],[M5B_h]],Table2[[#This Row],[M5B]]))</f>
        <v>26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26</v>
      </c>
      <c r="R3003" s="14">
        <f>SUM(Table2[[#This Row],[M2B]],Table2[[#This Row],[M2B_h]])</f>
        <v>26</v>
      </c>
      <c r="S3003" s="14">
        <f>SUM(Table2[[#This Row],[M3B]],Table2[[#This Row],[M3B_h]])</f>
        <v>26</v>
      </c>
      <c r="T3003" s="14">
        <f>SUM(Table2[[#This Row],[M4B]],Table2[[#This Row],[M4B_h]])</f>
        <v>26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04" s="17" t="s">
        <v>3062</v>
      </c>
      <c r="D3004" s="18">
        <v>2</v>
      </c>
      <c r="E3004" s="22" t="s">
        <v>83</v>
      </c>
      <c r="F3004" s="43">
        <f>IF(Table2[[#This Row],[M5B]]="",Table2[[#This Row],[M5B_h]],SUM(Table2[[#This Row],[M5B_h]],Table2[[#This Row],[M5B]]))</f>
        <v>2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2</v>
      </c>
      <c r="R3004" s="14">
        <f>SUM(Table2[[#This Row],[M2B]],Table2[[#This Row],[M2B_h]])</f>
        <v>2</v>
      </c>
      <c r="S3004" s="14">
        <f>SUM(Table2[[#This Row],[M3B]],Table2[[#This Row],[M3B_h]])</f>
        <v>2</v>
      </c>
      <c r="T3004" s="14">
        <f>SUM(Table2[[#This Row],[M4B]],Table2[[#This Row],[M4B_h]])</f>
        <v>2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05" s="17" t="s">
        <v>2447</v>
      </c>
      <c r="D3005" s="18">
        <v>0</v>
      </c>
      <c r="E3005" s="22" t="s">
        <v>2461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06" s="17" t="s">
        <v>3455</v>
      </c>
      <c r="D3006" s="18">
        <v>4</v>
      </c>
      <c r="E3006" s="22" t="s">
        <v>2461</v>
      </c>
      <c r="F3006" s="43">
        <f>IF(Table2[[#This Row],[M5B]]="",Table2[[#This Row],[M5B_h]],SUM(Table2[[#This Row],[M5B_h]],Table2[[#This Row],[M5B]]))</f>
        <v>2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K3006" s="12">
        <v>2</v>
      </c>
      <c r="L3006" s="12">
        <f>IF(Table2[[#This Row],[M3A]]="","",SUM(Table2[[#This Row],[M3A]]-Table2[[#This Row],[M3B_h]]))</f>
        <v>-2</v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4</v>
      </c>
      <c r="R3006" s="14">
        <f>SUM(Table2[[#This Row],[M2B]],Table2[[#This Row],[M2B_h]])</f>
        <v>4</v>
      </c>
      <c r="S3006" s="14">
        <f>SUM(Table2[[#This Row],[M3B]],Table2[[#This Row],[M3B_h]])</f>
        <v>2</v>
      </c>
      <c r="T3006" s="14">
        <f>SUM(Table2[[#This Row],[M4B]],Table2[[#This Row],[M4B_h]])</f>
        <v>2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07" s="17" t="s">
        <v>3456</v>
      </c>
      <c r="D3007" s="18">
        <v>0</v>
      </c>
      <c r="E3007" s="22" t="s">
        <v>2461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08" s="17" t="s">
        <v>3063</v>
      </c>
      <c r="D3008" s="18">
        <v>9</v>
      </c>
      <c r="E3008" s="22" t="s">
        <v>77</v>
      </c>
      <c r="F3008" s="43">
        <f>IF(Table2[[#This Row],[M5B]]="",Table2[[#This Row],[M5B_h]],SUM(Table2[[#This Row],[M5B_h]],Table2[[#This Row],[M5B]]))</f>
        <v>9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9</v>
      </c>
      <c r="R3008" s="14">
        <f>SUM(Table2[[#This Row],[M2B]],Table2[[#This Row],[M2B_h]])</f>
        <v>9</v>
      </c>
      <c r="S3008" s="14">
        <f>SUM(Table2[[#This Row],[M3B]],Table2[[#This Row],[M3B_h]])</f>
        <v>9</v>
      </c>
      <c r="T3008" s="14">
        <f>SUM(Table2[[#This Row],[M4B]],Table2[[#This Row],[M4B_h]])</f>
        <v>9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09" s="17" t="s">
        <v>3457</v>
      </c>
      <c r="D3009" s="18">
        <v>0</v>
      </c>
      <c r="E3009" s="22" t="s">
        <v>2461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10" s="17" t="s">
        <v>3410</v>
      </c>
      <c r="D3010" s="18">
        <v>3</v>
      </c>
      <c r="E3010" s="22" t="s">
        <v>2467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I3010" s="12">
        <v>0</v>
      </c>
      <c r="J3010" s="12">
        <f>IF(Table2[[#This Row],[M2A]]="","",SUM(Table2[[#This Row],[M2A]]-Table2[[#This Row],[M2B_h]]))</f>
        <v>-3</v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3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11" s="17" t="s">
        <v>3411</v>
      </c>
      <c r="D3011" s="18">
        <v>1</v>
      </c>
      <c r="E3011" s="22" t="s">
        <v>2467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I3011" s="12">
        <v>0</v>
      </c>
      <c r="J3011" s="12">
        <f>IF(Table2[[#This Row],[M2A]]="","",SUM(Table2[[#This Row],[M2A]]-Table2[[#This Row],[M2B_h]]))</f>
        <v>-1</v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1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3">
        <f>IF(Table2[[#This Row],[TT]]=0,"",ROW())</f>
        <v>3012</v>
      </c>
      <c r="B3012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12" s="16" t="s">
        <v>3412</v>
      </c>
      <c r="D3012" s="18">
        <v>7</v>
      </c>
      <c r="E3012" s="47" t="s">
        <v>2467</v>
      </c>
      <c r="F3012" s="43">
        <f>IF(Table2[[#This Row],[M5B]]="",Table2[[#This Row],[M5B_h]],SUM(Table2[[#This Row],[M5B_h]],Table2[[#This Row],[M5B]]))</f>
        <v>7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7</v>
      </c>
      <c r="R3012" s="14">
        <f>SUM(Table2[[#This Row],[M2B]],Table2[[#This Row],[M2B_h]])</f>
        <v>7</v>
      </c>
      <c r="S3012" s="14">
        <f>SUM(Table2[[#This Row],[M3B]],Table2[[#This Row],[M3B_h]])</f>
        <v>7</v>
      </c>
      <c r="T3012" s="14">
        <f>SUM(Table2[[#This Row],[M4B]],Table2[[#This Row],[M4B_h]])</f>
        <v>7</v>
      </c>
    </row>
    <row r="3013" spans="1:20">
      <c r="A3013" s="13">
        <f>IF(Table2[[#This Row],[TT]]=0,"",ROW())</f>
        <v>3013</v>
      </c>
      <c r="B3013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13" s="16" t="s">
        <v>3064</v>
      </c>
      <c r="D3013" s="18">
        <v>1</v>
      </c>
      <c r="E3013" s="47" t="s">
        <v>1872</v>
      </c>
      <c r="F3013" s="43">
        <f>IF(Table2[[#This Row],[M5B]]="",Table2[[#This Row],[M5B_h]],SUM(Table2[[#This Row],[M5B_h]],Table2[[#This Row],[M5B]]))</f>
        <v>1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N3013" s="14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3">
        <f>IF(Table2[[#This Row],[TT]]=0,"",ROW())</f>
        <v>3014</v>
      </c>
      <c r="B3014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14" s="16" t="s">
        <v>3065</v>
      </c>
      <c r="D3014" s="18">
        <v>1</v>
      </c>
      <c r="E3014" s="47" t="s">
        <v>188</v>
      </c>
      <c r="F3014" s="43">
        <f>IF(Table2[[#This Row],[M5B]]="",Table2[[#This Row],[M5B_h]],SUM(Table2[[#This Row],[M5B_h]],Table2[[#This Row],[M5B]]))</f>
        <v>1</v>
      </c>
      <c r="H3014" s="14" t="str">
        <f>IF(Table2[[#This Row],[M1A]]="","",Table2[[#This Row],[M1A]]-Table2[[#This Row],[AWAL]])</f>
        <v/>
      </c>
      <c r="J3014" s="14" t="str">
        <f>IF(Table2[[#This Row],[M2A]]="","",SUM(Table2[[#This Row],[M2A]]-Table2[[#This Row],[M2B_h]]))</f>
        <v/>
      </c>
      <c r="L3014" s="14" t="str">
        <f>IF(Table2[[#This Row],[M3A]]="","",SUM(Table2[[#This Row],[M3A]]-Table2[[#This Row],[M3B_h]]))</f>
        <v/>
      </c>
      <c r="N3014" s="14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15" s="17" t="s">
        <v>3066</v>
      </c>
      <c r="D3015" s="18">
        <v>49</v>
      </c>
      <c r="E3015" s="22" t="s">
        <v>2461</v>
      </c>
      <c r="F3015" s="43">
        <f>IF(Table2[[#This Row],[M5B]]="",Table2[[#This Row],[M5B_h]],SUM(Table2[[#This Row],[M5B_h]],Table2[[#This Row],[M5B]]))</f>
        <v>49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49</v>
      </c>
      <c r="R3015" s="14">
        <f>SUM(Table2[[#This Row],[M2B]],Table2[[#This Row],[M2B_h]])</f>
        <v>49</v>
      </c>
      <c r="S3015" s="14">
        <f>SUM(Table2[[#This Row],[M3B]],Table2[[#This Row],[M3B_h]])</f>
        <v>49</v>
      </c>
      <c r="T3015" s="14">
        <f>SUM(Table2[[#This Row],[M4B]],Table2[[#This Row],[M4B_h]])</f>
        <v>49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16" s="17" t="s">
        <v>3067</v>
      </c>
      <c r="D3016" s="18">
        <v>1</v>
      </c>
      <c r="E3016" s="22" t="s">
        <v>487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17" s="17" t="s">
        <v>3068</v>
      </c>
      <c r="D3017" s="18">
        <v>18</v>
      </c>
      <c r="E3017" s="22" t="s">
        <v>2461</v>
      </c>
      <c r="F3017" s="43">
        <f>IF(Table2[[#This Row],[M5B]]="",Table2[[#This Row],[M5B_h]],SUM(Table2[[#This Row],[M5B_h]],Table2[[#This Row],[M5B]]))</f>
        <v>18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18</v>
      </c>
      <c r="R3017" s="14">
        <f>SUM(Table2[[#This Row],[M2B]],Table2[[#This Row],[M2B_h]])</f>
        <v>18</v>
      </c>
      <c r="S3017" s="14">
        <f>SUM(Table2[[#This Row],[M3B]],Table2[[#This Row],[M3B_h]])</f>
        <v>18</v>
      </c>
      <c r="T3017" s="14">
        <f>SUM(Table2[[#This Row],[M4B]],Table2[[#This Row],[M4B_h]])</f>
        <v>18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18" s="17" t="s">
        <v>3069</v>
      </c>
      <c r="D3018" s="18">
        <v>5</v>
      </c>
      <c r="E3018" s="22" t="s">
        <v>2461</v>
      </c>
      <c r="F3018" s="43">
        <f>IF(Table2[[#This Row],[M5B]]="",Table2[[#This Row],[M5B_h]],SUM(Table2[[#This Row],[M5B_h]],Table2[[#This Row],[M5B]]))</f>
        <v>5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5</v>
      </c>
      <c r="R3018" s="14">
        <f>SUM(Table2[[#This Row],[M2B]],Table2[[#This Row],[M2B_h]])</f>
        <v>5</v>
      </c>
      <c r="S3018" s="14">
        <f>SUM(Table2[[#This Row],[M3B]],Table2[[#This Row],[M3B_h]])</f>
        <v>5</v>
      </c>
      <c r="T3018" s="14">
        <f>SUM(Table2[[#This Row],[M4B]],Table2[[#This Row],[M4B_h]])</f>
        <v>5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19" s="17" t="s">
        <v>3070</v>
      </c>
      <c r="D3019" s="18">
        <v>20</v>
      </c>
      <c r="E3019" s="22" t="s">
        <v>77</v>
      </c>
      <c r="F3019" s="43">
        <f>IF(Table2[[#This Row],[M5B]]="",Table2[[#This Row],[M5B_h]],SUM(Table2[[#This Row],[M5B_h]],Table2[[#This Row],[M5B]]))</f>
        <v>20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20</v>
      </c>
      <c r="R3019" s="14">
        <f>SUM(Table2[[#This Row],[M2B]],Table2[[#This Row],[M2B_h]])</f>
        <v>20</v>
      </c>
      <c r="S3019" s="14">
        <f>SUM(Table2[[#This Row],[M3B]],Table2[[#This Row],[M3B_h]])</f>
        <v>20</v>
      </c>
      <c r="T3019" s="14">
        <f>SUM(Table2[[#This Row],[M4B]],Table2[[#This Row],[M4B_h]])</f>
        <v>20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20" s="17" t="s">
        <v>3071</v>
      </c>
      <c r="D3020" s="18">
        <v>4</v>
      </c>
      <c r="E3020" s="22" t="s">
        <v>246</v>
      </c>
      <c r="F3020" s="43">
        <f>IF(Table2[[#This Row],[M5B]]="",Table2[[#This Row],[M5B_h]],SUM(Table2[[#This Row],[M5B_h]],Table2[[#This Row],[M5B]]))</f>
        <v>4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4</v>
      </c>
      <c r="R3020" s="14">
        <f>SUM(Table2[[#This Row],[M2B]],Table2[[#This Row],[M2B_h]])</f>
        <v>4</v>
      </c>
      <c r="S3020" s="14">
        <f>SUM(Table2[[#This Row],[M3B]],Table2[[#This Row],[M3B_h]])</f>
        <v>4</v>
      </c>
      <c r="T3020" s="14">
        <f>SUM(Table2[[#This Row],[M4B]],Table2[[#This Row],[M4B_h]])</f>
        <v>4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21" s="17" t="s">
        <v>3072</v>
      </c>
      <c r="D3021" s="18">
        <v>1</v>
      </c>
      <c r="E3021" s="22" t="s">
        <v>2358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22" s="17" t="s">
        <v>2362</v>
      </c>
      <c r="D3022" s="18">
        <v>0</v>
      </c>
      <c r="E3022" s="22" t="s">
        <v>77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23" s="17" t="s">
        <v>2361</v>
      </c>
      <c r="D3023" s="18">
        <v>0</v>
      </c>
      <c r="E3023" s="22" t="s">
        <v>77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>
        <f>IF(Table2[[#This Row],[TT]]=0,"",ROW())</f>
        <v>3024</v>
      </c>
      <c r="B302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24" s="17" t="s">
        <v>3073</v>
      </c>
      <c r="D3024" s="18">
        <v>2</v>
      </c>
      <c r="E3024" s="22" t="s">
        <v>139</v>
      </c>
      <c r="F3024" s="43">
        <f>IF(Table2[[#This Row],[M5B]]="",Table2[[#This Row],[M5B_h]],SUM(Table2[[#This Row],[M5B_h]],Table2[[#This Row],[M5B]]))</f>
        <v>2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2</v>
      </c>
      <c r="R3024" s="14">
        <f>SUM(Table2[[#This Row],[M2B]],Table2[[#This Row],[M2B_h]])</f>
        <v>2</v>
      </c>
      <c r="S3024" s="14">
        <f>SUM(Table2[[#This Row],[M3B]],Table2[[#This Row],[M3B_h]])</f>
        <v>2</v>
      </c>
      <c r="T3024" s="14">
        <f>SUM(Table2[[#This Row],[M4B]],Table2[[#This Row],[M4B_h]])</f>
        <v>2</v>
      </c>
    </row>
    <row r="3025" spans="1:20">
      <c r="A3025" s="13">
        <f>IF(Table2[[#This Row],[TT]]=0,"",ROW())</f>
        <v>3025</v>
      </c>
      <c r="B302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25" s="16" t="s">
        <v>3074</v>
      </c>
      <c r="D3025" s="18">
        <v>3</v>
      </c>
      <c r="E3025" s="47" t="s">
        <v>79</v>
      </c>
      <c r="F3025" s="43">
        <f>IF(Table2[[#This Row],[M5B]]="",Table2[[#This Row],[M5B_h]],SUM(Table2[[#This Row],[M5B_h]],Table2[[#This Row],[M5B]]))</f>
        <v>3</v>
      </c>
      <c r="H3025" s="14" t="str">
        <f>IF(Table2[[#This Row],[M1A]]="","",Table2[[#This Row],[M1A]]-Table2[[#This Row],[AWAL]])</f>
        <v/>
      </c>
      <c r="J3025" s="14" t="str">
        <f>IF(Table2[[#This Row],[M2A]]="","",SUM(Table2[[#This Row],[M2A]]-Table2[[#This Row],[M2B_h]]))</f>
        <v/>
      </c>
      <c r="L3025" s="14" t="str">
        <f>IF(Table2[[#This Row],[M3A]]="","",SUM(Table2[[#This Row],[M3A]]-Table2[[#This Row],[M3B_h]]))</f>
        <v/>
      </c>
      <c r="N3025" s="14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3</v>
      </c>
      <c r="R3025" s="14">
        <f>SUM(Table2[[#This Row],[M2B]],Table2[[#This Row],[M2B_h]])</f>
        <v>3</v>
      </c>
      <c r="S3025" s="14">
        <f>SUM(Table2[[#This Row],[M3B]],Table2[[#This Row],[M3B_h]])</f>
        <v>3</v>
      </c>
      <c r="T3025" s="14">
        <f>SUM(Table2[[#This Row],[M4B]],Table2[[#This Row],[M4B_h]])</f>
        <v>3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26" s="17" t="s">
        <v>3075</v>
      </c>
      <c r="D3026" s="18">
        <v>20</v>
      </c>
      <c r="E3026" s="22" t="s">
        <v>14</v>
      </c>
      <c r="F3026" s="43">
        <f>IF(Table2[[#This Row],[M5B]]="",Table2[[#This Row],[M5B_h]],SUM(Table2[[#This Row],[M5B_h]],Table2[[#This Row],[M5B]]))</f>
        <v>20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20</v>
      </c>
      <c r="R3026" s="14">
        <f>SUM(Table2[[#This Row],[M2B]],Table2[[#This Row],[M2B_h]])</f>
        <v>20</v>
      </c>
      <c r="S3026" s="14">
        <f>SUM(Table2[[#This Row],[M3B]],Table2[[#This Row],[M3B_h]])</f>
        <v>20</v>
      </c>
      <c r="T3026" s="14">
        <f>SUM(Table2[[#This Row],[M4B]],Table2[[#This Row],[M4B_h]])</f>
        <v>20</v>
      </c>
    </row>
    <row r="3027" spans="1:20">
      <c r="A3027" s="11">
        <f>IF(Table2[[#This Row],[TT]]=0,"",ROW())</f>
        <v>3027</v>
      </c>
      <c r="B302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27" s="17" t="s">
        <v>3076</v>
      </c>
      <c r="D3027" s="18">
        <v>7</v>
      </c>
      <c r="E3027" s="22" t="s">
        <v>83</v>
      </c>
      <c r="F3027" s="43">
        <f>IF(Table2[[#This Row],[M5B]]="",Table2[[#This Row],[M5B_h]],SUM(Table2[[#This Row],[M5B_h]],Table2[[#This Row],[M5B]]))</f>
        <v>7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7</v>
      </c>
      <c r="R3027" s="14">
        <f>SUM(Table2[[#This Row],[M2B]],Table2[[#This Row],[M2B_h]])</f>
        <v>7</v>
      </c>
      <c r="S3027" s="14">
        <f>SUM(Table2[[#This Row],[M3B]],Table2[[#This Row],[M3B_h]])</f>
        <v>7</v>
      </c>
      <c r="T3027" s="14">
        <f>SUM(Table2[[#This Row],[M4B]],Table2[[#This Row],[M4B_h]])</f>
        <v>7</v>
      </c>
    </row>
    <row r="3028" spans="1:20">
      <c r="A3028" s="11">
        <f>IF(Table2[[#This Row],[TT]]=0,"",ROW())</f>
        <v>3028</v>
      </c>
      <c r="B302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28" s="17" t="s">
        <v>3077</v>
      </c>
      <c r="D3028" s="18">
        <v>2</v>
      </c>
      <c r="E3028" s="22" t="s">
        <v>66</v>
      </c>
      <c r="F3028" s="43">
        <f>IF(Table2[[#This Row],[M5B]]="",Table2[[#This Row],[M5B_h]],SUM(Table2[[#This Row],[M5B_h]],Table2[[#This Row],[M5B]]))</f>
        <v>2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2</v>
      </c>
      <c r="R3028" s="14">
        <f>SUM(Table2[[#This Row],[M2B]],Table2[[#This Row],[M2B_h]])</f>
        <v>2</v>
      </c>
      <c r="S3028" s="14">
        <f>SUM(Table2[[#This Row],[M3B]],Table2[[#This Row],[M3B_h]])</f>
        <v>2</v>
      </c>
      <c r="T3028" s="14">
        <f>SUM(Table2[[#This Row],[M4B]],Table2[[#This Row],[M4B_h]])</f>
        <v>2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29" s="17" t="s">
        <v>4717</v>
      </c>
      <c r="D3029" s="18">
        <v>5</v>
      </c>
      <c r="E3029" s="22" t="s">
        <v>95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30" s="17" t="s">
        <v>3078</v>
      </c>
      <c r="D3030" s="18">
        <v>3</v>
      </c>
      <c r="E3030" s="22" t="s">
        <v>77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K3030" s="12">
        <v>0</v>
      </c>
      <c r="L3030" s="12">
        <f>IF(Table2[[#This Row],[M3A]]="","",SUM(Table2[[#This Row],[M3A]]-Table2[[#This Row],[M3B_h]]))</f>
        <v>-3</v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3</v>
      </c>
      <c r="R3030" s="14">
        <f>SUM(Table2[[#This Row],[M2B]],Table2[[#This Row],[M2B_h]])</f>
        <v>3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31" s="17" t="s">
        <v>3079</v>
      </c>
      <c r="D3031" s="18">
        <v>1</v>
      </c>
      <c r="E3031" s="22" t="s">
        <v>14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K3031" s="12">
        <v>0</v>
      </c>
      <c r="L3031" s="12">
        <f>IF(Table2[[#This Row],[M3A]]="","",SUM(Table2[[#This Row],[M3A]]-Table2[[#This Row],[M3B_h]]))</f>
        <v>-1</v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</v>
      </c>
      <c r="R3031" s="14">
        <f>SUM(Table2[[#This Row],[M2B]],Table2[[#This Row],[M2B_h]])</f>
        <v>1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32" s="17" t="s">
        <v>3080</v>
      </c>
      <c r="D3032" s="18">
        <v>1</v>
      </c>
      <c r="E3032" s="22" t="s">
        <v>2997</v>
      </c>
      <c r="F3032" s="43">
        <f>IF(Table2[[#This Row],[M5B]]="",Table2[[#This Row],[M5B_h]],SUM(Table2[[#This Row],[M5B_h]],Table2[[#This Row],[M5B]]))</f>
        <v>1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</v>
      </c>
      <c r="R3032" s="14">
        <f>SUM(Table2[[#This Row],[M2B]],Table2[[#This Row],[M2B_h]])</f>
        <v>1</v>
      </c>
      <c r="S3032" s="14">
        <f>SUM(Table2[[#This Row],[M3B]],Table2[[#This Row],[M3B_h]])</f>
        <v>1</v>
      </c>
      <c r="T3032" s="14">
        <f>SUM(Table2[[#This Row],[M4B]],Table2[[#This Row],[M4B_h]])</f>
        <v>1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33" s="17" t="s">
        <v>3081</v>
      </c>
      <c r="D3033" s="18">
        <v>1</v>
      </c>
      <c r="E3033" s="22" t="s">
        <v>198</v>
      </c>
      <c r="F3033" s="43">
        <f>IF(Table2[[#This Row],[M5B]]="",Table2[[#This Row],[M5B_h]],SUM(Table2[[#This Row],[M5B_h]],Table2[[#This Row],[M5B]]))</f>
        <v>1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1</v>
      </c>
      <c r="R3033" s="14">
        <f>SUM(Table2[[#This Row],[M2B]],Table2[[#This Row],[M2B_h]])</f>
        <v>1</v>
      </c>
      <c r="S3033" s="14">
        <f>SUM(Table2[[#This Row],[M3B]],Table2[[#This Row],[M3B_h]])</f>
        <v>1</v>
      </c>
      <c r="T3033" s="14">
        <f>SUM(Table2[[#This Row],[M4B]],Table2[[#This Row],[M4B_h]])</f>
        <v>1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34" s="17" t="s">
        <v>3082</v>
      </c>
      <c r="D3034" s="18">
        <v>26</v>
      </c>
      <c r="E3034" s="22" t="s">
        <v>95</v>
      </c>
      <c r="F3034" s="43">
        <f>IF(Table2[[#This Row],[M5B]]="",Table2[[#This Row],[M5B_h]],SUM(Table2[[#This Row],[M5B_h]],Table2[[#This Row],[M5B]]))</f>
        <v>26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26</v>
      </c>
      <c r="R3034" s="14">
        <f>SUM(Table2[[#This Row],[M2B]],Table2[[#This Row],[M2B_h]])</f>
        <v>26</v>
      </c>
      <c r="S3034" s="14">
        <f>SUM(Table2[[#This Row],[M3B]],Table2[[#This Row],[M3B_h]])</f>
        <v>26</v>
      </c>
      <c r="T3034" s="14">
        <f>SUM(Table2[[#This Row],[M4B]],Table2[[#This Row],[M4B_h]])</f>
        <v>26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35" s="17" t="s">
        <v>3083</v>
      </c>
      <c r="D3035" s="18">
        <v>7</v>
      </c>
      <c r="E3035" s="22" t="s">
        <v>803</v>
      </c>
      <c r="F3035" s="43">
        <f>IF(Table2[[#This Row],[M5B]]="",Table2[[#This Row],[M5B_h]],SUM(Table2[[#This Row],[M5B_h]],Table2[[#This Row],[M5B]]))</f>
        <v>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7</v>
      </c>
      <c r="R3035" s="14">
        <f>SUM(Table2[[#This Row],[M2B]],Table2[[#This Row],[M2B_h]])</f>
        <v>7</v>
      </c>
      <c r="S3035" s="14">
        <f>SUM(Table2[[#This Row],[M3B]],Table2[[#This Row],[M3B_h]])</f>
        <v>7</v>
      </c>
      <c r="T3035" s="14">
        <f>SUM(Table2[[#This Row],[M4B]],Table2[[#This Row],[M4B_h]])</f>
        <v>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36" s="17" t="s">
        <v>3084</v>
      </c>
      <c r="D3036" s="18">
        <v>6</v>
      </c>
      <c r="E3036" s="22" t="s">
        <v>497</v>
      </c>
      <c r="F3036" s="43">
        <f>IF(Table2[[#This Row],[M5B]]="",Table2[[#This Row],[M5B_h]],SUM(Table2[[#This Row],[M5B_h]],Table2[[#This Row],[M5B]]))</f>
        <v>6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6</v>
      </c>
      <c r="R3036" s="14">
        <f>SUM(Table2[[#This Row],[M2B]],Table2[[#This Row],[M2B_h]])</f>
        <v>6</v>
      </c>
      <c r="S3036" s="14">
        <f>SUM(Table2[[#This Row],[M3B]],Table2[[#This Row],[M3B_h]])</f>
        <v>6</v>
      </c>
      <c r="T3036" s="14">
        <f>SUM(Table2[[#This Row],[M4B]],Table2[[#This Row],[M4B_h]])</f>
        <v>6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37" s="17" t="s">
        <v>3085</v>
      </c>
      <c r="D3037" s="18">
        <v>1</v>
      </c>
      <c r="E3037" s="22" t="s">
        <v>2359</v>
      </c>
      <c r="F3037" s="43">
        <f>IF(Table2[[#This Row],[M5B]]="",Table2[[#This Row],[M5B_h]],SUM(Table2[[#This Row],[M5B_h]],Table2[[#This Row],[M5B]]))</f>
        <v>1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1</v>
      </c>
      <c r="R3037" s="14">
        <f>SUM(Table2[[#This Row],[M2B]],Table2[[#This Row],[M2B_h]])</f>
        <v>1</v>
      </c>
      <c r="S3037" s="14">
        <f>SUM(Table2[[#This Row],[M3B]],Table2[[#This Row],[M3B_h]])</f>
        <v>1</v>
      </c>
      <c r="T3037" s="14">
        <f>SUM(Table2[[#This Row],[M4B]],Table2[[#This Row],[M4B_h]])</f>
        <v>1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38" s="16" t="s">
        <v>2686</v>
      </c>
      <c r="D3038" s="25">
        <v>0</v>
      </c>
      <c r="E3038" s="47" t="s">
        <v>2461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39" s="16" t="s">
        <v>2687</v>
      </c>
      <c r="D3039" s="25">
        <v>0</v>
      </c>
      <c r="E3039" s="47" t="s">
        <v>2461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40" s="16" t="s">
        <v>2685</v>
      </c>
      <c r="D3040" s="25">
        <v>0</v>
      </c>
      <c r="E3040" s="47" t="s">
        <v>2615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41" s="17" t="s">
        <v>3086</v>
      </c>
      <c r="D3041" s="18">
        <v>8</v>
      </c>
      <c r="E3041" s="22" t="s">
        <v>77</v>
      </c>
      <c r="F3041" s="43">
        <f>IF(Table2[[#This Row],[M5B]]="",Table2[[#This Row],[M5B_h]],SUM(Table2[[#This Row],[M5B_h]],Table2[[#This Row],[M5B]]))</f>
        <v>8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8</v>
      </c>
      <c r="R3041" s="14">
        <f>SUM(Table2[[#This Row],[M2B]],Table2[[#This Row],[M2B_h]])</f>
        <v>8</v>
      </c>
      <c r="S3041" s="14">
        <f>SUM(Table2[[#This Row],[M3B]],Table2[[#This Row],[M3B_h]])</f>
        <v>8</v>
      </c>
      <c r="T3041" s="14">
        <f>SUM(Table2[[#This Row],[M4B]],Table2[[#This Row],[M4B_h]])</f>
        <v>8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42" s="17" t="s">
        <v>3087</v>
      </c>
      <c r="D3042" s="18">
        <v>1</v>
      </c>
      <c r="E3042" s="22" t="s">
        <v>487</v>
      </c>
      <c r="F3042" s="43">
        <f>IF(Table2[[#This Row],[M5B]]="",Table2[[#This Row],[M5B_h]],SUM(Table2[[#This Row],[M5B_h]],Table2[[#This Row],[M5B]]))</f>
        <v>1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</v>
      </c>
      <c r="R3042" s="14">
        <f>SUM(Table2[[#This Row],[M2B]],Table2[[#This Row],[M2B_h]])</f>
        <v>1</v>
      </c>
      <c r="S3042" s="14">
        <f>SUM(Table2[[#This Row],[M3B]],Table2[[#This Row],[M3B_h]])</f>
        <v>1</v>
      </c>
      <c r="T3042" s="14">
        <f>SUM(Table2[[#This Row],[M4B]],Table2[[#This Row],[M4B_h]])</f>
        <v>1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43" s="17" t="s">
        <v>3088</v>
      </c>
      <c r="D3043" s="18">
        <v>7</v>
      </c>
      <c r="E3043" s="22" t="s">
        <v>86</v>
      </c>
      <c r="F3043" s="43">
        <f>IF(Table2[[#This Row],[M5B]]="",Table2[[#This Row],[M5B_h]],SUM(Table2[[#This Row],[M5B_h]],Table2[[#This Row],[M5B]]))</f>
        <v>7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7</v>
      </c>
      <c r="R3043" s="14">
        <f>SUM(Table2[[#This Row],[M2B]],Table2[[#This Row],[M2B_h]])</f>
        <v>7</v>
      </c>
      <c r="S3043" s="14">
        <f>SUM(Table2[[#This Row],[M3B]],Table2[[#This Row],[M3B_h]])</f>
        <v>7</v>
      </c>
      <c r="T3043" s="14">
        <f>SUM(Table2[[#This Row],[M4B]],Table2[[#This Row],[M4B_h]])</f>
        <v>7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44" s="17" t="s">
        <v>3089</v>
      </c>
      <c r="D3044" s="18">
        <v>1</v>
      </c>
      <c r="E3044" s="22" t="s">
        <v>1308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45" s="17" t="s">
        <v>3090</v>
      </c>
      <c r="D3045" s="18">
        <v>3</v>
      </c>
      <c r="E3045" s="22" t="s">
        <v>1308</v>
      </c>
      <c r="F3045" s="43">
        <f>IF(Table2[[#This Row],[M5B]]="",Table2[[#This Row],[M5B_h]],SUM(Table2[[#This Row],[M5B_h]],Table2[[#This Row],[M5B]]))</f>
        <v>3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3</v>
      </c>
      <c r="R3045" s="14">
        <f>SUM(Table2[[#This Row],[M2B]],Table2[[#This Row],[M2B_h]])</f>
        <v>3</v>
      </c>
      <c r="S3045" s="14">
        <f>SUM(Table2[[#This Row],[M3B]],Table2[[#This Row],[M3B_h]])</f>
        <v>3</v>
      </c>
      <c r="T3045" s="14">
        <f>SUM(Table2[[#This Row],[M4B]],Table2[[#This Row],[M4B_h]])</f>
        <v>3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46" s="17" t="s">
        <v>3091</v>
      </c>
      <c r="D3046" s="18">
        <v>11</v>
      </c>
      <c r="E3046" s="22">
        <v>432</v>
      </c>
      <c r="F3046" s="43">
        <f>IF(Table2[[#This Row],[M5B]]="",Table2[[#This Row],[M5B_h]],SUM(Table2[[#This Row],[M5B_h]],Table2[[#This Row],[M5B]]))</f>
        <v>11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11</v>
      </c>
      <c r="R3046" s="14">
        <f>SUM(Table2[[#This Row],[M2B]],Table2[[#This Row],[M2B_h]])</f>
        <v>11</v>
      </c>
      <c r="S3046" s="14">
        <f>SUM(Table2[[#This Row],[M3B]],Table2[[#This Row],[M3B_h]])</f>
        <v>11</v>
      </c>
      <c r="T3046" s="14">
        <f>SUM(Table2[[#This Row],[M4B]],Table2[[#This Row],[M4B_h]])</f>
        <v>11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47" s="17" t="s">
        <v>3092</v>
      </c>
      <c r="D3047" s="18">
        <v>5</v>
      </c>
      <c r="E3047" s="22" t="s">
        <v>77</v>
      </c>
      <c r="F3047" s="43">
        <f>IF(Table2[[#This Row],[M5B]]="",Table2[[#This Row],[M5B_h]],SUM(Table2[[#This Row],[M5B_h]],Table2[[#This Row],[M5B]]))</f>
        <v>5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5</v>
      </c>
      <c r="R3047" s="14">
        <f>SUM(Table2[[#This Row],[M2B]],Table2[[#This Row],[M2B_h]])</f>
        <v>5</v>
      </c>
      <c r="S3047" s="14">
        <f>SUM(Table2[[#This Row],[M3B]],Table2[[#This Row],[M3B_h]])</f>
        <v>5</v>
      </c>
      <c r="T3047" s="14">
        <f>SUM(Table2[[#This Row],[M4B]],Table2[[#This Row],[M4B_h]])</f>
        <v>5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48" s="17" t="s">
        <v>3093</v>
      </c>
      <c r="D3048" s="18">
        <v>1</v>
      </c>
      <c r="E3048" s="22" t="s">
        <v>188</v>
      </c>
      <c r="F3048" s="43">
        <f>IF(Table2[[#This Row],[M5B]]="",Table2[[#This Row],[M5B_h]],SUM(Table2[[#This Row],[M5B_h]],Table2[[#This Row],[M5B]]))</f>
        <v>1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1</v>
      </c>
      <c r="R3048" s="14">
        <f>SUM(Table2[[#This Row],[M2B]],Table2[[#This Row],[M2B_h]])</f>
        <v>1</v>
      </c>
      <c r="S3048" s="14">
        <f>SUM(Table2[[#This Row],[M3B]],Table2[[#This Row],[M3B_h]])</f>
        <v>1</v>
      </c>
      <c r="T3048" s="14">
        <f>SUM(Table2[[#This Row],[M4B]],Table2[[#This Row],[M4B_h]])</f>
        <v>1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49" s="17" t="s">
        <v>3094</v>
      </c>
      <c r="D3049" s="18">
        <v>9</v>
      </c>
      <c r="E3049" s="22" t="s">
        <v>188</v>
      </c>
      <c r="F3049" s="43">
        <f>IF(Table2[[#This Row],[M5B]]="",Table2[[#This Row],[M5B_h]],SUM(Table2[[#This Row],[M5B_h]],Table2[[#This Row],[M5B]]))</f>
        <v>9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9</v>
      </c>
      <c r="R3049" s="14">
        <f>SUM(Table2[[#This Row],[M2B]],Table2[[#This Row],[M2B_h]])</f>
        <v>9</v>
      </c>
      <c r="S3049" s="14">
        <f>SUM(Table2[[#This Row],[M3B]],Table2[[#This Row],[M3B_h]])</f>
        <v>9</v>
      </c>
      <c r="T3049" s="14">
        <f>SUM(Table2[[#This Row],[M4B]],Table2[[#This Row],[M4B_h]])</f>
        <v>9</v>
      </c>
    </row>
    <row r="3050" spans="1:20">
      <c r="A3050" s="11">
        <f>IF(Table2[[#This Row],[TT]]=0,"",ROW())</f>
        <v>3050</v>
      </c>
      <c r="B3050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50" s="17" t="s">
        <v>3095</v>
      </c>
      <c r="D3050" s="18">
        <v>4</v>
      </c>
      <c r="E3050" s="22" t="s">
        <v>95</v>
      </c>
      <c r="F3050" s="43">
        <f>IF(Table2[[#This Row],[M5B]]="",Table2[[#This Row],[M5B_h]],SUM(Table2[[#This Row],[M5B_h]],Table2[[#This Row],[M5B]]))</f>
        <v>3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K3050" s="12">
        <v>3</v>
      </c>
      <c r="L3050" s="12">
        <f>IF(Table2[[#This Row],[M3A]]="","",SUM(Table2[[#This Row],[M3A]]-Table2[[#This Row],[M3B_h]]))</f>
        <v>-1</v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4</v>
      </c>
      <c r="R3050" s="14">
        <f>SUM(Table2[[#This Row],[M2B]],Table2[[#This Row],[M2B_h]])</f>
        <v>4</v>
      </c>
      <c r="S3050" s="14">
        <f>SUM(Table2[[#This Row],[M3B]],Table2[[#This Row],[M3B_h]])</f>
        <v>3</v>
      </c>
      <c r="T3050" s="14">
        <f>SUM(Table2[[#This Row],[M4B]],Table2[[#This Row],[M4B_h]])</f>
        <v>3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051" s="17" t="s">
        <v>3096</v>
      </c>
      <c r="D3051" s="18">
        <v>20</v>
      </c>
      <c r="E3051" s="22" t="s">
        <v>32</v>
      </c>
      <c r="F3051" s="43">
        <f>IF(Table2[[#This Row],[M5B]]="",Table2[[#This Row],[M5B_h]],SUM(Table2[[#This Row],[M5B_h]],Table2[[#This Row],[M5B]]))</f>
        <v>20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20</v>
      </c>
      <c r="R3051" s="14">
        <f>SUM(Table2[[#This Row],[M2B]],Table2[[#This Row],[M2B_h]])</f>
        <v>20</v>
      </c>
      <c r="S3051" s="14">
        <f>SUM(Table2[[#This Row],[M3B]],Table2[[#This Row],[M3B_h]])</f>
        <v>20</v>
      </c>
      <c r="T3051" s="14">
        <f>SUM(Table2[[#This Row],[M4B]],Table2[[#This Row],[M4B_h]])</f>
        <v>20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052" s="17" t="s">
        <v>3097</v>
      </c>
      <c r="D3052" s="18">
        <v>23</v>
      </c>
      <c r="E3052" s="22" t="s">
        <v>95</v>
      </c>
      <c r="F3052" s="43">
        <f>IF(Table2[[#This Row],[M5B]]="",Table2[[#This Row],[M5B_h]],SUM(Table2[[#This Row],[M5B_h]],Table2[[#This Row],[M5B]]))</f>
        <v>23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23</v>
      </c>
      <c r="R3052" s="14">
        <f>SUM(Table2[[#This Row],[M2B]],Table2[[#This Row],[M2B_h]])</f>
        <v>23</v>
      </c>
      <c r="S3052" s="14">
        <f>SUM(Table2[[#This Row],[M3B]],Table2[[#This Row],[M3B_h]])</f>
        <v>23</v>
      </c>
      <c r="T3052" s="14">
        <f>SUM(Table2[[#This Row],[M4B]],Table2[[#This Row],[M4B_h]])</f>
        <v>23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053" s="17" t="s">
        <v>3098</v>
      </c>
      <c r="D3053" s="18">
        <v>0</v>
      </c>
      <c r="E3053" s="22">
        <v>1440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>
        <f>IF(Table2[[#This Row],[TT]]=0,"",ROW())</f>
        <v>3054</v>
      </c>
      <c r="B305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4" s="17" t="s">
        <v>4713</v>
      </c>
      <c r="D3054" s="18">
        <v>5</v>
      </c>
      <c r="E3054" s="22" t="s">
        <v>2358</v>
      </c>
      <c r="F3054" s="43">
        <f>IF(Table2[[#This Row],[M5B]]="",Table2[[#This Row],[M5B_h]],SUM(Table2[[#This Row],[M5B_h]],Table2[[#This Row],[M5B]]))</f>
        <v>5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5</v>
      </c>
      <c r="S3054" s="14">
        <f>SUM(Table2[[#This Row],[M3B]],Table2[[#This Row],[M3B_h]])</f>
        <v>5</v>
      </c>
      <c r="T3054" s="14">
        <f>SUM(Table2[[#This Row],[M4B]],Table2[[#This Row],[M4B_h]])</f>
        <v>5</v>
      </c>
    </row>
    <row r="3055" spans="1:20">
      <c r="A3055" s="11">
        <f>IF(Table2[[#This Row],[TT]]=0,"",ROW())</f>
        <v>3055</v>
      </c>
      <c r="B3055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5" s="17" t="s">
        <v>4713</v>
      </c>
      <c r="D3055" s="18">
        <v>1</v>
      </c>
      <c r="E3055" s="22" t="s">
        <v>2652</v>
      </c>
      <c r="F3055" s="43">
        <f>IF(Table2[[#This Row],[M5B]]="",Table2[[#This Row],[M5B_h]],SUM(Table2[[#This Row],[M5B_h]],Table2[[#This Row],[M5B]]))</f>
        <v>1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1</v>
      </c>
      <c r="R3055" s="14">
        <f>SUM(Table2[[#This Row],[M2B]],Table2[[#This Row],[M2B_h]])</f>
        <v>1</v>
      </c>
      <c r="S3055" s="14">
        <f>SUM(Table2[[#This Row],[M3B]],Table2[[#This Row],[M3B_h]])</f>
        <v>1</v>
      </c>
      <c r="T3055" s="14">
        <f>SUM(Table2[[#This Row],[M4B]],Table2[[#This Row],[M4B_h]])</f>
        <v>1</v>
      </c>
    </row>
    <row r="3056" spans="1:20">
      <c r="A3056" s="11">
        <f>IF(Table2[[#This Row],[TT]]=0,"",ROW())</f>
        <v>3056</v>
      </c>
      <c r="B3056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056" s="17" t="s">
        <v>4714</v>
      </c>
      <c r="D3056" s="18">
        <v>1</v>
      </c>
      <c r="E3056" s="22" t="s">
        <v>93</v>
      </c>
      <c r="F3056" s="43">
        <f>IF(Table2[[#This Row],[M5B]]="",Table2[[#This Row],[M5B_h]],SUM(Table2[[#This Row],[M5B_h]],Table2[[#This Row],[M5B]]))</f>
        <v>1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1</v>
      </c>
      <c r="R3056" s="14">
        <f>SUM(Table2[[#This Row],[M2B]],Table2[[#This Row],[M2B_h]])</f>
        <v>1</v>
      </c>
      <c r="S3056" s="14">
        <f>SUM(Table2[[#This Row],[M3B]],Table2[[#This Row],[M3B_h]])</f>
        <v>1</v>
      </c>
      <c r="T3056" s="14">
        <f>SUM(Table2[[#This Row],[M4B]],Table2[[#This Row],[M4B_h]])</f>
        <v>1</v>
      </c>
    </row>
    <row r="3057" spans="1:20">
      <c r="A3057" s="11">
        <f>IF(Table2[[#This Row],[TT]]=0,"",ROW())</f>
        <v>3057</v>
      </c>
      <c r="B3057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057" s="17" t="s">
        <v>4715</v>
      </c>
      <c r="D3057" s="18">
        <v>7</v>
      </c>
      <c r="E3057" s="22" t="s">
        <v>2435</v>
      </c>
      <c r="F3057" s="43">
        <f>IF(Table2[[#This Row],[M5B]]="",Table2[[#This Row],[M5B_h]],SUM(Table2[[#This Row],[M5B_h]],Table2[[#This Row],[M5B]]))</f>
        <v>7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7</v>
      </c>
      <c r="R3057" s="14">
        <f>SUM(Table2[[#This Row],[M2B]],Table2[[#This Row],[M2B_h]])</f>
        <v>7</v>
      </c>
      <c r="S3057" s="14">
        <f>SUM(Table2[[#This Row],[M3B]],Table2[[#This Row],[M3B_h]])</f>
        <v>7</v>
      </c>
      <c r="T3057" s="14">
        <f>SUM(Table2[[#This Row],[M4B]],Table2[[#This Row],[M4B_h]])</f>
        <v>7</v>
      </c>
    </row>
    <row r="3058" spans="1:20">
      <c r="A3058" s="11">
        <f>IF(Table2[[#This Row],[TT]]=0,"",ROW())</f>
        <v>3058</v>
      </c>
      <c r="B305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058" s="17" t="s">
        <v>4716</v>
      </c>
      <c r="D3058" s="18">
        <v>14</v>
      </c>
      <c r="E3058" s="22" t="s">
        <v>77</v>
      </c>
      <c r="F3058" s="43">
        <f>IF(Table2[[#This Row],[M5B]]="",Table2[[#This Row],[M5B_h]],SUM(Table2[[#This Row],[M5B_h]],Table2[[#This Row],[M5B]]))</f>
        <v>13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K3058" s="12">
        <v>13</v>
      </c>
      <c r="L3058" s="12">
        <f>IF(Table2[[#This Row],[M3A]]="","",SUM(Table2[[#This Row],[M3A]]-Table2[[#This Row],[M3B_h]]))</f>
        <v>-1</v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14</v>
      </c>
      <c r="R3058" s="14">
        <f>SUM(Table2[[#This Row],[M2B]],Table2[[#This Row],[M2B_h]])</f>
        <v>14</v>
      </c>
      <c r="S3058" s="14">
        <f>SUM(Table2[[#This Row],[M3B]],Table2[[#This Row],[M3B_h]])</f>
        <v>13</v>
      </c>
      <c r="T3058" s="14">
        <f>SUM(Table2[[#This Row],[M4B]],Table2[[#This Row],[M4B_h]])</f>
        <v>13</v>
      </c>
    </row>
    <row r="3059" spans="1:20">
      <c r="A3059" s="11">
        <f>IF(Table2[[#This Row],[TT]]=0,"",ROW())</f>
        <v>3059</v>
      </c>
      <c r="B305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059" s="17" t="s">
        <v>4718</v>
      </c>
      <c r="D3059" s="18">
        <v>2</v>
      </c>
      <c r="E3059" s="22" t="s">
        <v>198</v>
      </c>
      <c r="F3059" s="43">
        <f>IF(Table2[[#This Row],[M5B]]="",Table2[[#This Row],[M5B_h]],SUM(Table2[[#This Row],[M5B_h]],Table2[[#This Row],[M5B]]))</f>
        <v>2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2</v>
      </c>
      <c r="R3059" s="14">
        <f>SUM(Table2[[#This Row],[M2B]],Table2[[#This Row],[M2B_h]])</f>
        <v>2</v>
      </c>
      <c r="S3059" s="14">
        <f>SUM(Table2[[#This Row],[M3B]],Table2[[#This Row],[M3B_h]])</f>
        <v>2</v>
      </c>
      <c r="T3059" s="14">
        <f>SUM(Table2[[#This Row],[M4B]],Table2[[#This Row],[M4B_h]])</f>
        <v>2</v>
      </c>
    </row>
    <row r="3060" spans="1:20">
      <c r="A3060" s="11">
        <f>IF(Table2[[#This Row],[TT]]=0,"",ROW())</f>
        <v>3060</v>
      </c>
      <c r="B306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060" s="17" t="s">
        <v>3099</v>
      </c>
      <c r="D3060" s="18">
        <v>1</v>
      </c>
      <c r="E3060" s="22" t="s">
        <v>95</v>
      </c>
      <c r="F3060" s="43">
        <f>IF(Table2[[#This Row],[M5B]]="",Table2[[#This Row],[M5B_h]],SUM(Table2[[#This Row],[M5B_h]],Table2[[#This Row],[M5B]]))</f>
        <v>1</v>
      </c>
      <c r="H3060" s="12" t="str">
        <f>IF(Table2[[#This Row],[M1A]]="","",Table2[[#This Row],[M1A]]-Table2[[#This Row],[AWAL]])</f>
        <v/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1</v>
      </c>
      <c r="R3060" s="14">
        <f>SUM(Table2[[#This Row],[M2B]],Table2[[#This Row],[M2B_h]])</f>
        <v>1</v>
      </c>
      <c r="S3060" s="14">
        <f>SUM(Table2[[#This Row],[M3B]],Table2[[#This Row],[M3B_h]])</f>
        <v>1</v>
      </c>
      <c r="T3060" s="14">
        <f>SUM(Table2[[#This Row],[M4B]],Table2[[#This Row],[M4B_h]])</f>
        <v>1</v>
      </c>
    </row>
    <row r="3061" spans="1:20">
      <c r="A3061" s="11">
        <f>IF(Table2[[#This Row],[TT]]=0,"",ROW())</f>
        <v>3061</v>
      </c>
      <c r="B306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061" s="17" t="s">
        <v>3100</v>
      </c>
      <c r="D3061" s="18">
        <v>5</v>
      </c>
      <c r="E3061" s="22" t="s">
        <v>188</v>
      </c>
      <c r="F3061" s="43">
        <f>IF(Table2[[#This Row],[M5B]]="",Table2[[#This Row],[M5B_h]],SUM(Table2[[#This Row],[M5B_h]],Table2[[#This Row],[M5B]]))</f>
        <v>5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5</v>
      </c>
      <c r="R3061" s="14">
        <f>SUM(Table2[[#This Row],[M2B]],Table2[[#This Row],[M2B_h]])</f>
        <v>5</v>
      </c>
      <c r="S3061" s="14">
        <f>SUM(Table2[[#This Row],[M3B]],Table2[[#This Row],[M3B_h]])</f>
        <v>5</v>
      </c>
      <c r="T3061" s="14">
        <f>SUM(Table2[[#This Row],[M4B]],Table2[[#This Row],[M4B_h]])</f>
        <v>5</v>
      </c>
    </row>
    <row r="3062" spans="1:20">
      <c r="A3062" s="11">
        <f>IF(Table2[[#This Row],[TT]]=0,"",ROW())</f>
        <v>3062</v>
      </c>
      <c r="B306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062" s="17" t="s">
        <v>3101</v>
      </c>
      <c r="D3062" s="18">
        <v>30</v>
      </c>
      <c r="E3062" s="22" t="s">
        <v>86</v>
      </c>
      <c r="F3062" s="43">
        <f>IF(Table2[[#This Row],[M5B]]="",Table2[[#This Row],[M5B_h]],SUM(Table2[[#This Row],[M5B_h]],Table2[[#This Row],[M5B]]))</f>
        <v>30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30</v>
      </c>
      <c r="R3062" s="14">
        <f>SUM(Table2[[#This Row],[M2B]],Table2[[#This Row],[M2B_h]])</f>
        <v>30</v>
      </c>
      <c r="S3062" s="14">
        <f>SUM(Table2[[#This Row],[M3B]],Table2[[#This Row],[M3B_h]])</f>
        <v>30</v>
      </c>
      <c r="T3062" s="14">
        <f>SUM(Table2[[#This Row],[M4B]],Table2[[#This Row],[M4B_h]])</f>
        <v>30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063" s="17" t="s">
        <v>3102</v>
      </c>
      <c r="D3063" s="18">
        <v>31</v>
      </c>
      <c r="E3063" s="22" t="s">
        <v>86</v>
      </c>
      <c r="F3063" s="43">
        <f>IF(Table2[[#This Row],[M5B]]="",Table2[[#This Row],[M5B_h]],SUM(Table2[[#This Row],[M5B_h]],Table2[[#This Row],[M5B]]))</f>
        <v>31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31</v>
      </c>
      <c r="R3063" s="14">
        <f>SUM(Table2[[#This Row],[M2B]],Table2[[#This Row],[M2B_h]])</f>
        <v>31</v>
      </c>
      <c r="S3063" s="14">
        <f>SUM(Table2[[#This Row],[M3B]],Table2[[#This Row],[M3B_h]])</f>
        <v>31</v>
      </c>
      <c r="T3063" s="14">
        <f>SUM(Table2[[#This Row],[M4B]],Table2[[#This Row],[M4B_h]])</f>
        <v>31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064" s="17" t="s">
        <v>3103</v>
      </c>
      <c r="D3064" s="18">
        <v>11</v>
      </c>
      <c r="E3064" s="22" t="s">
        <v>77</v>
      </c>
      <c r="F3064" s="43">
        <f>IF(Table2[[#This Row],[M5B]]="",Table2[[#This Row],[M5B_h]],SUM(Table2[[#This Row],[M5B_h]],Table2[[#This Row],[M5B]]))</f>
        <v>11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11</v>
      </c>
      <c r="R3064" s="14">
        <f>SUM(Table2[[#This Row],[M2B]],Table2[[#This Row],[M2B_h]])</f>
        <v>11</v>
      </c>
      <c r="S3064" s="14">
        <f>SUM(Table2[[#This Row],[M3B]],Table2[[#This Row],[M3B_h]])</f>
        <v>11</v>
      </c>
      <c r="T3064" s="14">
        <f>SUM(Table2[[#This Row],[M4B]],Table2[[#This Row],[M4B_h]])</f>
        <v>11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065" s="17" t="s">
        <v>3104</v>
      </c>
      <c r="D3065" s="18">
        <v>10</v>
      </c>
      <c r="E3065" s="22" t="s">
        <v>77</v>
      </c>
      <c r="F3065" s="43">
        <f>IF(Table2[[#This Row],[M5B]]="",Table2[[#This Row],[M5B_h]],SUM(Table2[[#This Row],[M5B_h]],Table2[[#This Row],[M5B]]))</f>
        <v>10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10</v>
      </c>
      <c r="R3065" s="14">
        <f>SUM(Table2[[#This Row],[M2B]],Table2[[#This Row],[M2B_h]])</f>
        <v>10</v>
      </c>
      <c r="S3065" s="14">
        <f>SUM(Table2[[#This Row],[M3B]],Table2[[#This Row],[M3B_h]])</f>
        <v>10</v>
      </c>
      <c r="T3065" s="14">
        <f>SUM(Table2[[#This Row],[M4B]],Table2[[#This Row],[M4B_h]])</f>
        <v>10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066" s="17" t="s">
        <v>3105</v>
      </c>
      <c r="D3066" s="18">
        <v>52</v>
      </c>
      <c r="E3066" s="22" t="s">
        <v>77</v>
      </c>
      <c r="F3066" s="43">
        <f>IF(Table2[[#This Row],[M5B]]="",Table2[[#This Row],[M5B_h]],SUM(Table2[[#This Row],[M5B_h]],Table2[[#This Row],[M5B]]))</f>
        <v>52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52</v>
      </c>
      <c r="R3066" s="14">
        <f>SUM(Table2[[#This Row],[M2B]],Table2[[#This Row],[M2B_h]])</f>
        <v>52</v>
      </c>
      <c r="S3066" s="14">
        <f>SUM(Table2[[#This Row],[M3B]],Table2[[#This Row],[M3B_h]])</f>
        <v>52</v>
      </c>
      <c r="T3066" s="14">
        <f>SUM(Table2[[#This Row],[M4B]],Table2[[#This Row],[M4B_h]])</f>
        <v>52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067" s="17" t="s">
        <v>2401</v>
      </c>
      <c r="D3067" s="18">
        <v>0</v>
      </c>
      <c r="E3067" s="22" t="s">
        <v>2461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068" s="17" t="s">
        <v>3106</v>
      </c>
      <c r="D3068" s="18">
        <v>6</v>
      </c>
      <c r="E3068" s="22" t="s">
        <v>77</v>
      </c>
      <c r="F3068" s="43">
        <f>IF(Table2[[#This Row],[M5B]]="",Table2[[#This Row],[M5B_h]],SUM(Table2[[#This Row],[M5B_h]],Table2[[#This Row],[M5B]]))</f>
        <v>6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6</v>
      </c>
      <c r="R3068" s="14">
        <f>SUM(Table2[[#This Row],[M2B]],Table2[[#This Row],[M2B_h]])</f>
        <v>6</v>
      </c>
      <c r="S3068" s="14">
        <f>SUM(Table2[[#This Row],[M3B]],Table2[[#This Row],[M3B_h]])</f>
        <v>6</v>
      </c>
      <c r="T3068" s="14">
        <f>SUM(Table2[[#This Row],[M4B]],Table2[[#This Row],[M4B_h]])</f>
        <v>6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069" s="17" t="s">
        <v>4719</v>
      </c>
      <c r="D3069" s="18">
        <v>1</v>
      </c>
      <c r="E3069" s="22" t="s">
        <v>188</v>
      </c>
      <c r="F3069" s="43">
        <f>IF(Table2[[#This Row],[M5B]]="",Table2[[#This Row],[M5B_h]],SUM(Table2[[#This Row],[M5B_h]],Table2[[#This Row],[M5B]]))</f>
        <v>3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K3069" s="12">
        <v>3</v>
      </c>
      <c r="L3069" s="12">
        <f>IF(Table2[[#This Row],[M3A]]="","",SUM(Table2[[#This Row],[M3A]]-Table2[[#This Row],[M3B_h]]))</f>
        <v>2</v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3</v>
      </c>
      <c r="T3069" s="14">
        <f>SUM(Table2[[#This Row],[M4B]],Table2[[#This Row],[M4B_h]])</f>
        <v>3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070" s="17" t="s">
        <v>3107</v>
      </c>
      <c r="D3070" s="18">
        <v>1</v>
      </c>
      <c r="E3070" s="22" t="s">
        <v>188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K3070" s="12">
        <v>0</v>
      </c>
      <c r="L3070" s="12">
        <f>IF(Table2[[#This Row],[M3A]]="","",SUM(Table2[[#This Row],[M3A]]-Table2[[#This Row],[M3B_h]]))</f>
        <v>-1</v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1</v>
      </c>
      <c r="R3070" s="14">
        <f>SUM(Table2[[#This Row],[M2B]],Table2[[#This Row],[M2B_h]])</f>
        <v>1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>
        <f>IF(Table2[[#This Row],[TT]]=0,"",ROW())</f>
        <v>3071</v>
      </c>
      <c r="B3071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071" s="17" t="s">
        <v>3108</v>
      </c>
      <c r="D3071" s="18">
        <v>3</v>
      </c>
      <c r="E3071" s="22" t="s">
        <v>2360</v>
      </c>
      <c r="F3071" s="43">
        <f>IF(Table2[[#This Row],[M5B]]="",Table2[[#This Row],[M5B_h]],SUM(Table2[[#This Row],[M5B_h]],Table2[[#This Row],[M5B]]))</f>
        <v>3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3</v>
      </c>
      <c r="R3071" s="14">
        <f>SUM(Table2[[#This Row],[M2B]],Table2[[#This Row],[M2B_h]])</f>
        <v>3</v>
      </c>
      <c r="S3071" s="14">
        <f>SUM(Table2[[#This Row],[M3B]],Table2[[#This Row],[M3B_h]])</f>
        <v>3</v>
      </c>
      <c r="T3071" s="14">
        <f>SUM(Table2[[#This Row],[M4B]],Table2[[#This Row],[M4B_h]])</f>
        <v>3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072" s="17" t="s">
        <v>3109</v>
      </c>
      <c r="D3072" s="18">
        <v>0</v>
      </c>
      <c r="E3072" s="22" t="s">
        <v>497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>
        <f>IF(Table2[[#This Row],[TT]]=0,"",ROW())</f>
        <v>3073</v>
      </c>
      <c r="B3073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073" s="17" t="s">
        <v>3110</v>
      </c>
      <c r="D3073" s="18">
        <v>3</v>
      </c>
      <c r="E3073" s="22" t="s">
        <v>188</v>
      </c>
      <c r="F3073" s="43">
        <f>IF(Table2[[#This Row],[M5B]]="",Table2[[#This Row],[M5B_h]],SUM(Table2[[#This Row],[M5B_h]],Table2[[#This Row],[M5B]]))</f>
        <v>3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074" s="17" t="s">
        <v>2363</v>
      </c>
      <c r="D3074" s="18">
        <v>2</v>
      </c>
      <c r="E3074" s="22" t="s">
        <v>2364</v>
      </c>
      <c r="F3074" s="43">
        <f>IF(Table2[[#This Row],[M5B]]="",Table2[[#This Row],[M5B_h]],SUM(Table2[[#This Row],[M5B_h]],Table2[[#This Row],[M5B]]))</f>
        <v>2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</v>
      </c>
      <c r="R3074" s="14">
        <f>SUM(Table2[[#This Row],[M2B]],Table2[[#This Row],[M2B_h]])</f>
        <v>2</v>
      </c>
      <c r="S3074" s="14">
        <f>SUM(Table2[[#This Row],[M3B]],Table2[[#This Row],[M3B_h]])</f>
        <v>2</v>
      </c>
      <c r="T3074" s="14">
        <f>SUM(Table2[[#This Row],[M4B]],Table2[[#This Row],[M4B_h]])</f>
        <v>2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075" s="17" t="s">
        <v>2365</v>
      </c>
      <c r="D3075" s="18">
        <v>6</v>
      </c>
      <c r="E3075" s="22">
        <v>600</v>
      </c>
      <c r="F3075" s="43">
        <f>IF(Table2[[#This Row],[M5B]]="",Table2[[#This Row],[M5B_h]],SUM(Table2[[#This Row],[M5B_h]],Table2[[#This Row],[M5B]]))</f>
        <v>6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6</v>
      </c>
      <c r="R3075" s="14">
        <f>SUM(Table2[[#This Row],[M2B]],Table2[[#This Row],[M2B_h]])</f>
        <v>6</v>
      </c>
      <c r="S3075" s="14">
        <f>SUM(Table2[[#This Row],[M3B]],Table2[[#This Row],[M3B_h]])</f>
        <v>6</v>
      </c>
      <c r="T3075" s="14">
        <f>SUM(Table2[[#This Row],[M4B]],Table2[[#This Row],[M4B_h]])</f>
        <v>6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076" s="17" t="s">
        <v>2366</v>
      </c>
      <c r="D3076" s="18">
        <v>13</v>
      </c>
      <c r="E3076" s="22" t="s">
        <v>1482</v>
      </c>
      <c r="F3076" s="43">
        <f>IF(Table2[[#This Row],[M5B]]="",Table2[[#This Row],[M5B_h]],SUM(Table2[[#This Row],[M5B_h]],Table2[[#This Row],[M5B]]))</f>
        <v>13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13</v>
      </c>
      <c r="R3076" s="14">
        <f>SUM(Table2[[#This Row],[M2B]],Table2[[#This Row],[M2B_h]])</f>
        <v>13</v>
      </c>
      <c r="S3076" s="14">
        <f>SUM(Table2[[#This Row],[M3B]],Table2[[#This Row],[M3B_h]])</f>
        <v>13</v>
      </c>
      <c r="T3076" s="14">
        <f>SUM(Table2[[#This Row],[M4B]],Table2[[#This Row],[M4B_h]])</f>
        <v>13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077" s="17" t="s">
        <v>4497</v>
      </c>
      <c r="D3077" s="18">
        <v>15</v>
      </c>
      <c r="E3077" s="22">
        <v>600</v>
      </c>
      <c r="F3077" s="43">
        <f>IF(Table2[[#This Row],[M5B]]="",Table2[[#This Row],[M5B_h]],SUM(Table2[[#This Row],[M5B_h]],Table2[[#This Row],[M5B]]))</f>
        <v>15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15</v>
      </c>
      <c r="R3077" s="14">
        <f>SUM(Table2[[#This Row],[M2B]],Table2[[#This Row],[M2B_h]])</f>
        <v>15</v>
      </c>
      <c r="S3077" s="14">
        <f>SUM(Table2[[#This Row],[M3B]],Table2[[#This Row],[M3B_h]])</f>
        <v>15</v>
      </c>
      <c r="T3077" s="14">
        <f>SUM(Table2[[#This Row],[M4B]],Table2[[#This Row],[M4B_h]])</f>
        <v>15</v>
      </c>
    </row>
    <row r="3078" spans="1:20">
      <c r="A3078" s="11">
        <f>IF(Table2[[#This Row],[TT]]=0,"",ROW())</f>
        <v>3078</v>
      </c>
      <c r="B3078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078" s="17" t="s">
        <v>4471</v>
      </c>
      <c r="D3078" s="18">
        <v>21</v>
      </c>
      <c r="E3078" s="22" t="s">
        <v>103</v>
      </c>
      <c r="F3078" s="43">
        <f>IF(Table2[[#This Row],[M5B]]="",Table2[[#This Row],[M5B_h]],SUM(Table2[[#This Row],[M5B_h]],Table2[[#This Row],[M5B]]))</f>
        <v>21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21</v>
      </c>
      <c r="R3078" s="14">
        <f>SUM(Table2[[#This Row],[M2B]],Table2[[#This Row],[M2B_h]])</f>
        <v>21</v>
      </c>
      <c r="S3078" s="14">
        <f>SUM(Table2[[#This Row],[M3B]],Table2[[#This Row],[M3B_h]])</f>
        <v>21</v>
      </c>
      <c r="T3078" s="14">
        <f>SUM(Table2[[#This Row],[M4B]],Table2[[#This Row],[M4B_h]])</f>
        <v>21</v>
      </c>
    </row>
    <row r="3079" spans="1:20">
      <c r="A3079" s="11">
        <f>IF(Table2[[#This Row],[TT]]=0,"",ROW())</f>
        <v>3079</v>
      </c>
      <c r="B307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079" s="17" t="s">
        <v>2367</v>
      </c>
      <c r="D3079" s="18">
        <v>8</v>
      </c>
      <c r="E3079" s="22" t="s">
        <v>2364</v>
      </c>
      <c r="F3079" s="43">
        <f>IF(Table2[[#This Row],[M5B]]="",Table2[[#This Row],[M5B_h]],SUM(Table2[[#This Row],[M5B_h]],Table2[[#This Row],[M5B]]))</f>
        <v>8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8</v>
      </c>
      <c r="R3079" s="14">
        <f>SUM(Table2[[#This Row],[M2B]],Table2[[#This Row],[M2B_h]])</f>
        <v>8</v>
      </c>
      <c r="S3079" s="14">
        <f>SUM(Table2[[#This Row],[M3B]],Table2[[#This Row],[M3B_h]])</f>
        <v>8</v>
      </c>
      <c r="T3079" s="14">
        <f>SUM(Table2[[#This Row],[M4B]],Table2[[#This Row],[M4B_h]])</f>
        <v>8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080" s="17" t="s">
        <v>4472</v>
      </c>
      <c r="D3080" s="18">
        <v>4</v>
      </c>
      <c r="E3080" s="22">
        <v>600</v>
      </c>
      <c r="F3080" s="43">
        <f>IF(Table2[[#This Row],[M5B]]="",Table2[[#This Row],[M5B_h]],SUM(Table2[[#This Row],[M5B_h]],Table2[[#This Row],[M5B]]))</f>
        <v>4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4</v>
      </c>
      <c r="R3080" s="14">
        <f>SUM(Table2[[#This Row],[M2B]],Table2[[#This Row],[M2B_h]])</f>
        <v>4</v>
      </c>
      <c r="S3080" s="14">
        <f>SUM(Table2[[#This Row],[M3B]],Table2[[#This Row],[M3B_h]])</f>
        <v>4</v>
      </c>
      <c r="T3080" s="14">
        <f>SUM(Table2[[#This Row],[M4B]],Table2[[#This Row],[M4B_h]])</f>
        <v>4</v>
      </c>
    </row>
    <row r="3081" spans="1:20">
      <c r="A3081" s="11">
        <f>IF(Table2[[#This Row],[TT]]=0,"",ROW())</f>
        <v>3081</v>
      </c>
      <c r="B3081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081" s="17" t="s">
        <v>2368</v>
      </c>
      <c r="D3081" s="18">
        <v>4</v>
      </c>
      <c r="E3081" s="22" t="s">
        <v>153</v>
      </c>
      <c r="F3081" s="43">
        <f>IF(Table2[[#This Row],[M5B]]="",Table2[[#This Row],[M5B_h]],SUM(Table2[[#This Row],[M5B_h]],Table2[[#This Row],[M5B]]))</f>
        <v>4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4</v>
      </c>
      <c r="R3081" s="14">
        <f>SUM(Table2[[#This Row],[M2B]],Table2[[#This Row],[M2B_h]])</f>
        <v>4</v>
      </c>
      <c r="S3081" s="14">
        <f>SUM(Table2[[#This Row],[M3B]],Table2[[#This Row],[M3B_h]])</f>
        <v>4</v>
      </c>
      <c r="T3081" s="14">
        <f>SUM(Table2[[#This Row],[M4B]],Table2[[#This Row],[M4B_h]])</f>
        <v>4</v>
      </c>
    </row>
    <row r="3082" spans="1:20">
      <c r="A3082" s="61">
        <f>IF(Table2[[#This Row],[TT]]=0,"",ROW())</f>
        <v>3082</v>
      </c>
      <c r="B3082" s="6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082" s="62" t="s">
        <v>2369</v>
      </c>
      <c r="D3082" s="63">
        <v>3</v>
      </c>
      <c r="E3082" s="64" t="s">
        <v>190</v>
      </c>
      <c r="F3082" s="65">
        <f>IF(Table2[[#This Row],[M5B]]="",Table2[[#This Row],[M5B_h]],SUM(Table2[[#This Row],[M5B_h]],Table2[[#This Row],[M5B]]))</f>
        <v>3</v>
      </c>
      <c r="G3082" s="66"/>
      <c r="H3082" s="67" t="str">
        <f>IF(Table2[[#This Row],[M1A]]="","",Table2[[#This Row],[M1A]]-Table2[[#This Row],[AWAL]])</f>
        <v/>
      </c>
      <c r="I3082" s="66"/>
      <c r="J3082" s="67" t="str">
        <f>IF(Table2[[#This Row],[M2A]]="","",SUM(Table2[[#This Row],[M2A]]-Table2[[#This Row],[M2B_h]]))</f>
        <v/>
      </c>
      <c r="K3082" s="66"/>
      <c r="L3082" s="67" t="str">
        <f>IF(Table2[[#This Row],[M3A]]="","",SUM(Table2[[#This Row],[M3A]]-Table2[[#This Row],[M3B_h]]))</f>
        <v/>
      </c>
      <c r="M3082" s="66"/>
      <c r="N3082" s="67" t="str">
        <f>IF(Table2[[#This Row],[M4A]]="","",SUM(Table2[[#This Row],[M4A]]-Table2[[#This Row],[M4B_h]]))</f>
        <v/>
      </c>
      <c r="O3082" s="67"/>
      <c r="P3082" s="67" t="str">
        <f>IF(Table2[[#This Row],[M5A]]="","",SUM(Table2[[#This Row],[M5A]]-Table2[[#This Row],[M5B_h]]))</f>
        <v/>
      </c>
      <c r="Q3082" s="67">
        <f>SUM(Table2[[#This Row],[AWAL]],Table2[[#This Row],[M1B]])</f>
        <v>3</v>
      </c>
      <c r="R3082" s="67">
        <f>SUM(Table2[[#This Row],[M2B]],Table2[[#This Row],[M2B_h]])</f>
        <v>3</v>
      </c>
      <c r="S3082" s="67">
        <f>SUM(Table2[[#This Row],[M3B]],Table2[[#This Row],[M3B_h]])</f>
        <v>3</v>
      </c>
      <c r="T3082" s="67">
        <f>SUM(Table2[[#This Row],[M4B]],Table2[[#This Row],[M4B_h]])</f>
        <v>3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083" s="17" t="s">
        <v>2370</v>
      </c>
      <c r="D3083" s="18">
        <v>0</v>
      </c>
      <c r="E3083" s="22" t="s">
        <v>58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084" s="17" t="s">
        <v>2371</v>
      </c>
      <c r="D3084" s="18">
        <v>4</v>
      </c>
      <c r="E3084" s="22" t="s">
        <v>88</v>
      </c>
      <c r="F3084" s="43">
        <f>IF(Table2[[#This Row],[M5B]]="",Table2[[#This Row],[M5B_h]],SUM(Table2[[#This Row],[M5B_h]],Table2[[#This Row],[M5B]]))</f>
        <v>0</v>
      </c>
      <c r="G3084" s="12">
        <v>0</v>
      </c>
      <c r="H3084" s="12">
        <f>IF(Table2[[#This Row],[M1A]]="","",Table2[[#This Row],[M1A]]-Table2[[#This Row],[AWAL]])</f>
        <v>-4</v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3">
        <f>IF(Table2[[#This Row],[TT]]=0,"",ROW())</f>
        <v>3085</v>
      </c>
      <c r="B3085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085" s="16" t="s">
        <v>2954</v>
      </c>
      <c r="D3085" s="18">
        <v>2</v>
      </c>
      <c r="E3085" s="47" t="s">
        <v>2628</v>
      </c>
      <c r="F3085" s="43">
        <f>IF(Table2[[#This Row],[M5B]]="",Table2[[#This Row],[M5B_h]],SUM(Table2[[#This Row],[M5B_h]],Table2[[#This Row],[M5B]]))</f>
        <v>2</v>
      </c>
      <c r="H3085" s="14" t="str">
        <f>IF(Table2[[#This Row],[M1A]]="","",Table2[[#This Row],[M1A]]-Table2[[#This Row],[AWAL]])</f>
        <v/>
      </c>
      <c r="J3085" s="14" t="str">
        <f>IF(Table2[[#This Row],[M2A]]="","",SUM(Table2[[#This Row],[M2A]]-Table2[[#This Row],[M2B_h]]))</f>
        <v/>
      </c>
      <c r="L3085" s="14" t="str">
        <f>IF(Table2[[#This Row],[M3A]]="","",SUM(Table2[[#This Row],[M3A]]-Table2[[#This Row],[M3B_h]]))</f>
        <v/>
      </c>
      <c r="N3085" s="14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2</v>
      </c>
      <c r="R3085" s="14">
        <f>SUM(Table2[[#This Row],[M2B]],Table2[[#This Row],[M2B_h]])</f>
        <v>2</v>
      </c>
      <c r="S3085" s="14">
        <f>SUM(Table2[[#This Row],[M3B]],Table2[[#This Row],[M3B_h]])</f>
        <v>2</v>
      </c>
      <c r="T3085" s="14">
        <f>SUM(Table2[[#This Row],[M4B]],Table2[[#This Row],[M4B_h]])</f>
        <v>2</v>
      </c>
    </row>
    <row r="3086" spans="1:20">
      <c r="A3086" s="11">
        <f>IF(Table2[[#This Row],[TT]]=0,"",ROW())</f>
        <v>3086</v>
      </c>
      <c r="B3086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086" s="17" t="s">
        <v>2372</v>
      </c>
      <c r="D3086" s="18">
        <v>32</v>
      </c>
      <c r="E3086" s="22" t="s">
        <v>28</v>
      </c>
      <c r="F3086" s="43">
        <f>IF(Table2[[#This Row],[M5B]]="",Table2[[#This Row],[M5B_h]],SUM(Table2[[#This Row],[M5B_h]],Table2[[#This Row],[M5B]]))</f>
        <v>32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32</v>
      </c>
      <c r="R3086" s="14">
        <f>SUM(Table2[[#This Row],[M2B]],Table2[[#This Row],[M2B_h]])</f>
        <v>32</v>
      </c>
      <c r="S3086" s="14">
        <f>SUM(Table2[[#This Row],[M3B]],Table2[[#This Row],[M3B_h]])</f>
        <v>32</v>
      </c>
      <c r="T3086" s="14">
        <f>SUM(Table2[[#This Row],[M4B]],Table2[[#This Row],[M4B_h]])</f>
        <v>32</v>
      </c>
    </row>
    <row r="3087" spans="1:20">
      <c r="A3087" s="13">
        <f>IF(Table2[[#This Row],[TT]]=0,"",ROW())</f>
        <v>3087</v>
      </c>
      <c r="B3087" s="13" t="str">
        <f>LOWER(SUBSTITUTE(SUBSTITUTE(SUBSTITUTE(SUBSTITUTE(SUBSTITUTE(SUBSTITUTE(SUBSTITUTE(SUBSTITUTE(Table2[[#This Row],[NAMA BARANG]]," ",""),"""",""),"-",""),"/",""),"(",""),")",""),"&amp;",""),",",""))</f>
        <v>wcmarries132512wbt34gm27</v>
      </c>
      <c r="C3087" s="16" t="s">
        <v>4720</v>
      </c>
      <c r="D3087" s="18">
        <v>64</v>
      </c>
      <c r="E3087" s="47" t="s">
        <v>2480</v>
      </c>
      <c r="F3087" s="43">
        <f>IF(Table2[[#This Row],[M5B]]="",Table2[[#This Row],[M5B_h]],SUM(Table2[[#This Row],[M5B_h]],Table2[[#This Row],[M5B]]))</f>
        <v>61</v>
      </c>
      <c r="G3087" s="12">
        <v>63</v>
      </c>
      <c r="H3087" s="14">
        <f>IF(Table2[[#This Row],[M1A]]="","",Table2[[#This Row],[M1A]]-Table2[[#This Row],[AWAL]])</f>
        <v>-1</v>
      </c>
      <c r="J3087" s="14" t="str">
        <f>IF(Table2[[#This Row],[M2A]]="","",SUM(Table2[[#This Row],[M2A]]-Table2[[#This Row],[M2B_h]]))</f>
        <v/>
      </c>
      <c r="K3087" s="12">
        <v>61</v>
      </c>
      <c r="L3087" s="14">
        <f>IF(Table2[[#This Row],[M3A]]="","",SUM(Table2[[#This Row],[M3A]]-Table2[[#This Row],[M3B_h]]))</f>
        <v>-2</v>
      </c>
      <c r="N3087" s="14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63</v>
      </c>
      <c r="R3087" s="14">
        <f>SUM(Table2[[#This Row],[M2B]],Table2[[#This Row],[M2B_h]])</f>
        <v>63</v>
      </c>
      <c r="S3087" s="14">
        <f>SUM(Table2[[#This Row],[M3B]],Table2[[#This Row],[M3B_h]])</f>
        <v>61</v>
      </c>
      <c r="T3087" s="14">
        <f>SUM(Table2[[#This Row],[M4B]],Table2[[#This Row],[M4B_h]])</f>
        <v>61</v>
      </c>
    </row>
    <row r="3088" spans="1:20">
      <c r="A3088" s="11">
        <f>IF(Table2[[#This Row],[TT]]=0,"",ROW())</f>
        <v>3088</v>
      </c>
      <c r="B3088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088" s="17" t="s">
        <v>2373</v>
      </c>
      <c r="D3088" s="18">
        <v>7</v>
      </c>
      <c r="E3088" s="22" t="s">
        <v>38</v>
      </c>
      <c r="F3088" s="43">
        <f>IF(Table2[[#This Row],[M5B]]="",Table2[[#This Row],[M5B_h]],SUM(Table2[[#This Row],[M5B_h]],Table2[[#This Row],[M5B]]))</f>
        <v>7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7</v>
      </c>
      <c r="R3088" s="14">
        <f>SUM(Table2[[#This Row],[M2B]],Table2[[#This Row],[M2B_h]])</f>
        <v>7</v>
      </c>
      <c r="S3088" s="14">
        <f>SUM(Table2[[#This Row],[M3B]],Table2[[#This Row],[M3B_h]])</f>
        <v>7</v>
      </c>
      <c r="T3088" s="14">
        <f>SUM(Table2[[#This Row],[M4B]],Table2[[#This Row],[M4B_h]])</f>
        <v>7</v>
      </c>
    </row>
    <row r="3089" spans="1:20">
      <c r="A3089" s="11">
        <f>IF(Table2[[#This Row],[TT]]=0,"",ROW())</f>
        <v>3089</v>
      </c>
      <c r="B3089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089" s="17" t="s">
        <v>2374</v>
      </c>
      <c r="D3089" s="18">
        <v>3</v>
      </c>
      <c r="E3089" s="22" t="s">
        <v>108</v>
      </c>
      <c r="F3089" s="43">
        <f>IF(Table2[[#This Row],[M5B]]="",Table2[[#This Row],[M5B_h]],SUM(Table2[[#This Row],[M5B_h]],Table2[[#This Row],[M5B]]))</f>
        <v>3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3</v>
      </c>
      <c r="R3089" s="14">
        <f>SUM(Table2[[#This Row],[M2B]],Table2[[#This Row],[M2B_h]])</f>
        <v>3</v>
      </c>
      <c r="S3089" s="14">
        <f>SUM(Table2[[#This Row],[M3B]],Table2[[#This Row],[M3B_h]])</f>
        <v>3</v>
      </c>
      <c r="T3089" s="14">
        <f>SUM(Table2[[#This Row],[M4B]],Table2[[#This Row],[M4B_h]])</f>
        <v>3</v>
      </c>
    </row>
    <row r="3090" spans="1:20">
      <c r="A3090" s="11">
        <f>IF(Table2[[#This Row],[TT]]=0,"",ROW())</f>
        <v>3090</v>
      </c>
      <c r="B3090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090" s="17" t="s">
        <v>2375</v>
      </c>
      <c r="D3090" s="18">
        <v>44</v>
      </c>
      <c r="E3090" s="22" t="s">
        <v>1552</v>
      </c>
      <c r="F3090" s="43">
        <f>IF(Table2[[#This Row],[M5B]]="",Table2[[#This Row],[M5B_h]],SUM(Table2[[#This Row],[M5B_h]],Table2[[#This Row],[M5B]]))</f>
        <v>44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44</v>
      </c>
      <c r="R3090" s="14">
        <f>SUM(Table2[[#This Row],[M2B]],Table2[[#This Row],[M2B_h]])</f>
        <v>44</v>
      </c>
      <c r="S3090" s="14">
        <f>SUM(Table2[[#This Row],[M3B]],Table2[[#This Row],[M3B_h]])</f>
        <v>44</v>
      </c>
      <c r="T3090" s="14">
        <f>SUM(Table2[[#This Row],[M4B]],Table2[[#This Row],[M4B_h]])</f>
        <v>44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091" s="17" t="s">
        <v>4441</v>
      </c>
      <c r="D3091" s="18">
        <v>1</v>
      </c>
      <c r="E3091" s="22" t="s">
        <v>77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14:C1048576 C1:C2">
    <cfRule type="duplicateValues" dxfId="74" priority="53"/>
  </conditionalFormatting>
  <conditionalFormatting sqref="B3014:B1048576 B1:B2">
    <cfRule type="duplicateValues" dxfId="73" priority="39"/>
  </conditionalFormatting>
  <conditionalFormatting sqref="C2592">
    <cfRule type="duplicateValues" dxfId="72" priority="23"/>
  </conditionalFormatting>
  <conditionalFormatting sqref="C2593">
    <cfRule type="duplicateValues" dxfId="71" priority="22"/>
  </conditionalFormatting>
  <conditionalFormatting sqref="C2594">
    <cfRule type="duplicateValues" dxfId="70" priority="21"/>
  </conditionalFormatting>
  <conditionalFormatting sqref="C2595">
    <cfRule type="duplicateValues" dxfId="69" priority="20"/>
  </conditionalFormatting>
  <conditionalFormatting sqref="C2601">
    <cfRule type="duplicateValues" dxfId="68" priority="19"/>
  </conditionalFormatting>
  <conditionalFormatting sqref="C2602">
    <cfRule type="duplicateValues" dxfId="67" priority="18"/>
  </conditionalFormatting>
  <conditionalFormatting sqref="C2603">
    <cfRule type="duplicateValues" dxfId="66" priority="17"/>
  </conditionalFormatting>
  <conditionalFormatting sqref="C2604">
    <cfRule type="duplicateValues" dxfId="65" priority="16"/>
  </conditionalFormatting>
  <conditionalFormatting sqref="C2605">
    <cfRule type="duplicateValues" dxfId="64" priority="15"/>
  </conditionalFormatting>
  <conditionalFormatting sqref="C2606">
    <cfRule type="duplicateValues" dxfId="63" priority="14"/>
  </conditionalFormatting>
  <conditionalFormatting sqref="C2607">
    <cfRule type="duplicateValues" dxfId="62" priority="13"/>
  </conditionalFormatting>
  <conditionalFormatting sqref="C2764:C2767">
    <cfRule type="duplicateValues" dxfId="61" priority="10"/>
    <cfRule type="duplicateValues" dxfId="60" priority="11"/>
  </conditionalFormatting>
  <conditionalFormatting sqref="C2959">
    <cfRule type="duplicateValues" dxfId="59" priority="8"/>
    <cfRule type="duplicateValues" dxfId="58" priority="9"/>
  </conditionalFormatting>
  <conditionalFormatting sqref="C2960">
    <cfRule type="duplicateValues" dxfId="57" priority="6"/>
    <cfRule type="duplicateValues" dxfId="56" priority="7"/>
  </conditionalFormatting>
  <conditionalFormatting sqref="C2960">
    <cfRule type="duplicateValues" dxfId="55" priority="4"/>
    <cfRule type="duplicateValues" dxfId="54" priority="5"/>
  </conditionalFormatting>
  <conditionalFormatting sqref="C2969:C2971">
    <cfRule type="duplicateValues" dxfId="53" priority="1"/>
    <cfRule type="duplicateValues" dxfId="52" priority="2"/>
  </conditionalFormatting>
  <conditionalFormatting sqref="C2969:C2971">
    <cfRule type="duplicateValues" dxfId="51" priority="3"/>
  </conditionalFormatting>
  <conditionalFormatting sqref="C2972:C3013 C2525:C2968">
    <cfRule type="duplicateValues" dxfId="50" priority="84"/>
  </conditionalFormatting>
  <conditionalFormatting sqref="C3:C2968">
    <cfRule type="duplicateValues" dxfId="49" priority="240"/>
    <cfRule type="duplicateValues" dxfId="48" priority="241"/>
  </conditionalFormatting>
  <conditionalFormatting sqref="B3:B3091">
    <cfRule type="duplicateValues" dxfId="47" priority="24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opLeftCell="A37" workbookViewId="0">
      <selection activeCell="H52" sqref="H5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5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no.200</v>
      </c>
      <c r="B3" s="4">
        <f ca="1">INDEX(Table18[TT],MATCH(ROW()-1,Table18[//]))</f>
        <v>2</v>
      </c>
      <c r="C3" s="5" t="str">
        <f ca="1">INDEX(Table18[KET],MATCH(ROW()-1,Table18[//]))</f>
        <v>10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41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Br</v>
      </c>
      <c r="B5" s="4">
        <f ca="1">INDEX(Table18[TT],MATCH(ROW()-1,Table18[//]))</f>
        <v>1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Hitech Kenko 0.4 Ht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Hitech Kenko Fun Color Ht</v>
      </c>
      <c r="B7" s="4">
        <f ca="1">INDEX(Table18[TT],MATCH(ROW()-1,Table18[//]))</f>
        <v>36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Sahara Kenko ht</v>
      </c>
      <c r="B15" s="4">
        <f ca="1">INDEX(Table18[TT],MATCH(ROW()-1,Table18[//]))</f>
        <v>1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Crayon putar 24 AGE EiEi Kenko</v>
      </c>
      <c r="B17" s="4">
        <f ca="1">INDEX(Table18[TT],MATCH(ROW()-1,Table18[//]))</f>
        <v>6</v>
      </c>
      <c r="C17" s="5" t="str">
        <f ca="1">INDEX(Table18[KET],MATCH(ROW()-1,Table18[//]))</f>
        <v>72 pc</v>
      </c>
    </row>
    <row r="18" spans="1:3">
      <c r="A18" s="3" t="str">
        <f ca="1">INDEX(Table18[NAMA BARANG],MATCH(ROW()-1,Table18[//]))</f>
        <v>Crayon putar 24 Snoopy EiEi Kenko</v>
      </c>
      <c r="B18" s="4">
        <f ca="1">INDEX(Table18[TT],MATCH(ROW()-1,Table18[//]))</f>
        <v>25</v>
      </c>
      <c r="C18" s="5" t="str">
        <f ca="1">INDEX(Table18[KET],MATCH(ROW()-1,Table18[//]))</f>
        <v>72 pc</v>
      </c>
    </row>
    <row r="19" spans="1:3">
      <c r="A19" s="3" t="str">
        <f ca="1">INDEX(Table18[NAMA BARANG],MATCH(ROW()-1,Table18[//]))</f>
        <v>Cutter Kenko 918c</v>
      </c>
      <c r="B19" s="4">
        <f ca="1">INDEX(Table18[TT],MATCH(ROW()-1,Table18[//]))</f>
        <v>6</v>
      </c>
      <c r="C19" s="5" t="str">
        <f ca="1">INDEX(Table18[KET],MATCH(ROW()-1,Table18[//]))</f>
        <v>20 ls</v>
      </c>
    </row>
    <row r="20" spans="1:3">
      <c r="A20" s="3" t="str">
        <f ca="1">INDEX(Table18[NAMA BARANG],MATCH(ROW()-1,Table18[//]))</f>
        <v>Desk Set Kenko k 8312</v>
      </c>
      <c r="B20" s="4">
        <f ca="1">INDEX(Table18[TT],MATCH(ROW()-1,Table18[//]))</f>
        <v>1</v>
      </c>
      <c r="C20" s="5" t="str">
        <f ca="1">INDEX(Table18[KET],MATCH(ROW()-1,Table18[//]))</f>
        <v>48 PCS</v>
      </c>
    </row>
    <row r="21" spans="1:3">
      <c r="A21" s="3" t="str">
        <f ca="1">INDEX(Table18[NAMA BARANG],MATCH(ROW()-1,Table18[//]))</f>
        <v>Dispenser JK TD 2S</v>
      </c>
      <c r="B21" s="4">
        <f ca="1">INDEX(Table18[TT],MATCH(ROW()-1,Table18[//]))</f>
        <v>1</v>
      </c>
      <c r="C21" s="5" t="str">
        <f ca="1">INDEX(Table18[KET],MATCH(ROW()-1,Table18[//]))</f>
        <v>100 pc</v>
      </c>
    </row>
    <row r="22" spans="1:3">
      <c r="A22" s="3" t="str">
        <f ca="1">INDEX(Table18[NAMA BARANG],MATCH(ROW()-1,Table18[//]))</f>
        <v xml:space="preserve">Expanding fille JK 2638 </v>
      </c>
      <c r="B22" s="4">
        <f ca="1">INDEX(Table18[TT],MATCH(ROW()-1,Table18[//]))</f>
        <v>2</v>
      </c>
      <c r="C22" s="5" t="str">
        <f ca="1">INDEX(Table18[KET],MATCH(ROW()-1,Table18[//]))</f>
        <v>40 PC</v>
      </c>
    </row>
    <row r="23" spans="1:3">
      <c r="A23" s="3" t="str">
        <f ca="1">INDEX(Table18[NAMA BARANG],MATCH(ROW()-1,Table18[//]))</f>
        <v>Fastener JK Warna</v>
      </c>
      <c r="B23" s="4">
        <f ca="1">INDEX(Table18[TT],MATCH(ROW()-1,Table18[//]))</f>
        <v>1</v>
      </c>
      <c r="C23" s="5">
        <f ca="1">INDEX(Table18[KET],MATCH(ROW()-1,Table18[//]))</f>
        <v>100</v>
      </c>
    </row>
    <row r="24" spans="1:3">
      <c r="A24" s="3" t="str">
        <f ca="1">INDEX(Table18[NAMA BARANG],MATCH(ROW()-1,Table18[//]))</f>
        <v>Garisan 30cm Kenko besi</v>
      </c>
      <c r="B24" s="4">
        <f ca="1">INDEX(Table18[TT],MATCH(ROW()-1,Table18[//]))</f>
        <v>1</v>
      </c>
      <c r="C24" s="5" t="str">
        <f ca="1">INDEX(Table18[KET],MATCH(ROW()-1,Table18[//]))</f>
        <v>25 LSN</v>
      </c>
    </row>
    <row r="25" spans="1:3">
      <c r="A25" s="3" t="str">
        <f ca="1">INDEX(Table18[NAMA BARANG],MATCH(ROW()-1,Table18[//]))</f>
        <v>Garisan 30cm Kenko F4 (1 box=120)</v>
      </c>
      <c r="B25" s="4">
        <f ca="1">INDEX(Table18[TT],MATCH(ROW()-1,Table18[//]))</f>
        <v>6</v>
      </c>
      <c r="C25" s="5" t="str">
        <f ca="1">INDEX(Table18[KET],MATCH(ROW()-1,Table18[//]))</f>
        <v>20 box</v>
      </c>
    </row>
    <row r="26" spans="1:3">
      <c r="A26" s="3" t="str">
        <f ca="1">INDEX(Table18[NAMA BARANG],MATCH(ROW()-1,Table18[//]))</f>
        <v>Gunting Kenko SC 848 SG</v>
      </c>
      <c r="B26" s="4">
        <f ca="1">INDEX(Table18[TT],MATCH(ROW()-1,Table18[//]))</f>
        <v>1</v>
      </c>
      <c r="C26" s="5" t="str">
        <f ca="1">INDEX(Table18[KET],MATCH(ROW()-1,Table18[//]))</f>
        <v>10 LSN</v>
      </c>
    </row>
    <row r="27" spans="1:3">
      <c r="A27" s="6" t="str">
        <f ca="1">INDEX(Table18[NAMA BARANG],MATCH(ROW()-1,Table18[//]))</f>
        <v>Isi stapler (staples) Kenko 1210</v>
      </c>
      <c r="B27" s="7">
        <f ca="1">INDEX(Table18[TT],MATCH(ROW()-1,Table18[//]))</f>
        <v>3</v>
      </c>
      <c r="C27" s="8" t="str">
        <f ca="1">INDEX(Table18[KET],MATCH(ROW()-1,Table18[//]))</f>
        <v>200 BOX</v>
      </c>
    </row>
    <row r="28" spans="1:3">
      <c r="A28" s="6" t="str">
        <f ca="1">INDEX(Table18[NAMA BARANG],MATCH(ROW()-1,Table18[//]))</f>
        <v>L Leaf JA B5 50</v>
      </c>
      <c r="B28" s="7">
        <f ca="1">INDEX(Table18[TT],MATCH(ROW()-1,Table18[//]))</f>
        <v>139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L Leaf JK A5 100</v>
      </c>
      <c r="B29" s="7">
        <f ca="1">INDEX(Table18[TT],MATCH(ROW()-1,Table18[//]))</f>
        <v>1</v>
      </c>
      <c r="C29" s="8">
        <f ca="1">INDEX(Table18[KET],MATCH(ROW()-1,Table18[//]))</f>
        <v>96</v>
      </c>
    </row>
    <row r="30" spans="1:3">
      <c r="A30" s="6" t="str">
        <f ca="1">INDEX(Table18[NAMA BARANG],MATCH(ROW()-1,Table18[//]))</f>
        <v>L Leaf JK A5 tanpa Cover Mix Mogu/ Minim/ Mola(4)</v>
      </c>
      <c r="B30" s="7">
        <f ca="1">INDEX(Table18[TT],MATCH(ROW()-1,Table18[//]))</f>
        <v>3</v>
      </c>
      <c r="C30" s="8" t="str">
        <f ca="1">INDEX(Table18[KET],MATCH(ROW()-1,Table18[//]))</f>
        <v>192 pc</v>
      </c>
    </row>
    <row r="31" spans="1:3">
      <c r="A31" s="6" t="str">
        <f ca="1">INDEX(Table18[NAMA BARANG],MATCH(ROW()-1,Table18[//]))</f>
        <v>Label Kenko 5002 (2 LINE)</v>
      </c>
      <c r="B31" s="7">
        <f ca="1">INDEX(Table18[TT],MATCH(ROW()-1,Table18[//]))</f>
        <v>1</v>
      </c>
      <c r="C31" s="8">
        <f ca="1">INDEX(Table18[KET],MATCH(ROW()-1,Table18[//]))</f>
        <v>500</v>
      </c>
    </row>
    <row r="32" spans="1:3">
      <c r="A32" s="6" t="str">
        <f ca="1">INDEX(Table18[NAMA BARANG],MATCH(ROW()-1,Table18[//]))</f>
        <v>Label Kenko 6001 (1 LINE)</v>
      </c>
      <c r="B32" s="7">
        <f ca="1">INDEX(Table18[TT],MATCH(ROW()-1,Table18[//]))</f>
        <v>3</v>
      </c>
      <c r="C32" s="8">
        <f ca="1">INDEX(Table18[KET],MATCH(ROW()-1,Table18[//]))</f>
        <v>500</v>
      </c>
    </row>
    <row r="33" spans="1:3">
      <c r="A33" s="6" t="str">
        <f ca="1">INDEX(Table18[NAMA BARANG],MATCH(ROW()-1,Table18[//]))</f>
        <v>Lem Stik Kenko 25 gr</v>
      </c>
      <c r="B33" s="7">
        <f ca="1">INDEX(Table18[TT],MATCH(ROW()-1,Table18[//]))</f>
        <v>2</v>
      </c>
      <c r="C33" s="8" t="str">
        <f ca="1">INDEX(Table18[KET],MATCH(ROW()-1,Table18[//]))</f>
        <v>36 box</v>
      </c>
    </row>
    <row r="34" spans="1:3">
      <c r="A34" s="6" t="str">
        <f ca="1">INDEX(Table18[NAMA BARANG],MATCH(ROW()-1,Table18[//]))</f>
        <v>O pastel JK 18W OP-18 S</v>
      </c>
      <c r="B34" s="7">
        <f ca="1">INDEX(Table18[TT],MATCH(ROW()-1,Table18[//]))</f>
        <v>1</v>
      </c>
      <c r="C34" s="8" t="str">
        <f ca="1">INDEX(Table18[KET],MATCH(ROW()-1,Table18[//]))</f>
        <v>6 LSN</v>
      </c>
    </row>
    <row r="35" spans="1:3">
      <c r="A35" s="6" t="str">
        <f ca="1">INDEX(Table18[NAMA BARANG],MATCH(ROW()-1,Table18[//]))</f>
        <v>O pastel JK 55W OP-55 S</v>
      </c>
      <c r="B35" s="7">
        <f ca="1">INDEX(Table18[TT],MATCH(ROW()-1,Table18[//]))</f>
        <v>5</v>
      </c>
      <c r="C35" s="8">
        <f ca="1">INDEX(Table18[KET],MATCH(ROW()-1,Table18[//]))</f>
        <v>24</v>
      </c>
    </row>
    <row r="36" spans="1:3">
      <c r="A36" s="6" t="str">
        <f ca="1">INDEX(Table18[NAMA BARANG],MATCH(ROW()-1,Table18[//]))</f>
        <v>OP Titi 48 JK</v>
      </c>
      <c r="B36" s="7">
        <f ca="1">INDEX(Table18[TT],MATCH(ROW()-1,Table18[//]))</f>
        <v>1</v>
      </c>
      <c r="C36" s="8">
        <f ca="1">INDEX(Table18[KET],MATCH(ROW()-1,Table18[//]))</f>
        <v>24</v>
      </c>
    </row>
    <row r="37" spans="1:3">
      <c r="A37" s="6" t="str">
        <f ca="1">INDEX(Table18[NAMA BARANG],MATCH(ROW()-1,Table18[//]))</f>
        <v>PC Kenko 2160p AGE</v>
      </c>
      <c r="B37" s="7">
        <f ca="1">INDEX(Table18[TT],MATCH(ROW()-1,Table18[//]))</f>
        <v>6</v>
      </c>
      <c r="C37" s="8" t="str">
        <f ca="1">INDEX(Table18[KET],MATCH(ROW()-1,Table18[//]))</f>
        <v>120 PC</v>
      </c>
    </row>
    <row r="38" spans="1:3">
      <c r="A38" s="6" t="str">
        <f ca="1">INDEX(Table18[NAMA BARANG],MATCH(ROW()-1,Table18[//]))</f>
        <v>PC Kenko 2180 MG</v>
      </c>
      <c r="B38" s="7">
        <f ca="1">INDEX(Table18[TT],MATCH(ROW()-1,Table18[//]))</f>
        <v>13</v>
      </c>
      <c r="C38" s="8" t="str">
        <f ca="1">INDEX(Table18[KET],MATCH(ROW()-1,Table18[//]))</f>
        <v>120 pc</v>
      </c>
    </row>
    <row r="39" spans="1:3">
      <c r="A39" s="6" t="str">
        <f ca="1">INDEX(Table18[NAMA BARANG],MATCH(ROW()-1,Table18[//]))</f>
        <v>Pensil Glass PC 100 Ht (1) P(2)</v>
      </c>
      <c r="B39" s="7">
        <f ca="1">INDEX(Table18[TT],MATCH(ROW()-1,Table18[//]))</f>
        <v>3</v>
      </c>
      <c r="C39" s="8" t="str">
        <f ca="1">INDEX(Table18[KET],MATCH(ROW()-1,Table18[//]))</f>
        <v>12 gr</v>
      </c>
    </row>
    <row r="40" spans="1:3">
      <c r="A40" s="6" t="str">
        <f ca="1">INDEX(Table18[NAMA BARANG],MATCH(ROW()-1,Table18[//]))</f>
        <v>Pensil Kenko 3181</v>
      </c>
      <c r="B40" s="7">
        <f ca="1">INDEX(Table18[TT],MATCH(ROW()-1,Table18[//]))</f>
        <v>1</v>
      </c>
      <c r="C40" s="8" t="str">
        <f ca="1">INDEX(Table18[KET],MATCH(ROW()-1,Table18[//]))</f>
        <v>20 GRS</v>
      </c>
    </row>
    <row r="41" spans="1:3">
      <c r="A41" s="6" t="str">
        <f ca="1">INDEX(Table18[NAMA BARANG],MATCH(ROW()-1,Table18[//]))</f>
        <v>PW Kenko 12W CP-12 F classic panjang</v>
      </c>
      <c r="B41" s="7">
        <f ca="1">INDEX(Table18[TT],MATCH(ROW()-1,Table18[//]))</f>
        <v>85</v>
      </c>
      <c r="C41" s="8" t="str">
        <f ca="1">INDEX(Table18[KET],MATCH(ROW()-1,Table18[//]))</f>
        <v>24 LSN</v>
      </c>
    </row>
    <row r="42" spans="1:3">
      <c r="A42" s="6" t="str">
        <f ca="1">INDEX(Table18[NAMA BARANG],MATCH(ROW()-1,Table18[//]))</f>
        <v>Spidol Brush Pen DBP 12W Kenko</v>
      </c>
      <c r="B42" s="7">
        <f ca="1">INDEX(Table18[TT],MATCH(ROW()-1,Table18[//]))</f>
        <v>4</v>
      </c>
      <c r="C42" s="8" t="str">
        <f ca="1">INDEX(Table18[KET],MATCH(ROW()-1,Table18[//]))</f>
        <v>144 PCS</v>
      </c>
    </row>
    <row r="43" spans="1:3">
      <c r="A43" s="6" t="str">
        <f ca="1">INDEX(Table18[NAMA BARANG],MATCH(ROW()-1,Table18[//]))</f>
        <v>Spidol Color marker Kenko Hj</v>
      </c>
      <c r="B43" s="7">
        <f ca="1">INDEX(Table18[TT],MATCH(ROW()-1,Table18[//]))</f>
        <v>2</v>
      </c>
      <c r="C43" s="8" t="str">
        <f ca="1">INDEX(Table18[KET],MATCH(ROW()-1,Table18[//]))</f>
        <v>144 LS</v>
      </c>
    </row>
    <row r="44" spans="1:3">
      <c r="A44" s="6" t="str">
        <f ca="1">INDEX(Table18[NAMA BARANG],MATCH(ROW()-1,Table18[//]))</f>
        <v>Spidol Kenko H lighter Or(3)/ Hj(1)</v>
      </c>
      <c r="B44" s="7">
        <f ca="1">INDEX(Table18[TT],MATCH(ROW()-1,Table18[//]))</f>
        <v>4</v>
      </c>
      <c r="C44" s="8" t="str">
        <f ca="1">INDEX(Table18[KET],MATCH(ROW()-1,Table18[//]))</f>
        <v>72 ls</v>
      </c>
    </row>
    <row r="45" spans="1:3">
      <c r="A45" s="6" t="str">
        <f ca="1">INDEX(Table18[NAMA BARANG],MATCH(ROW()-1,Table18[//]))</f>
        <v>Spidol Kenko H lighter win liner K</v>
      </c>
      <c r="B45" s="7">
        <f ca="1">INDEX(Table18[TT],MATCH(ROW()-1,Table18[//]))</f>
        <v>2</v>
      </c>
      <c r="C45" s="8" t="str">
        <f ca="1">INDEX(Table18[KET],MATCH(ROW()-1,Table18[//]))</f>
        <v>72 ls</v>
      </c>
    </row>
    <row r="46" spans="1:3">
      <c r="A46" s="6" t="str">
        <f ca="1">INDEX(Table18[NAMA BARANG],MATCH(ROW()-1,Table18[//]))</f>
        <v>Spidol Kenko Marker M lepasan</v>
      </c>
      <c r="B46" s="7">
        <f ca="1">INDEX(Table18[TT],MATCH(ROW()-1,Table18[//]))</f>
        <v>7</v>
      </c>
      <c r="C46" s="8" t="str">
        <f ca="1">INDEX(Table18[KET],MATCH(ROW()-1,Table18[//]))</f>
        <v>144 ls</v>
      </c>
    </row>
    <row r="47" spans="1:3">
      <c r="A47" s="6" t="str">
        <f ca="1">INDEX(Table18[NAMA BARANG],MATCH(ROW()-1,Table18[//]))</f>
        <v>Spidol Kenko Marker PM 700 M</v>
      </c>
      <c r="B47" s="7">
        <f ca="1">INDEX(Table18[TT],MATCH(ROW()-1,Table18[//]))</f>
        <v>6</v>
      </c>
      <c r="C47" s="8" t="str">
        <f ca="1">INDEX(Table18[KET],MATCH(ROW()-1,Table18[//]))</f>
        <v>60 ls</v>
      </c>
    </row>
    <row r="48" spans="1:3">
      <c r="A48" s="6" t="str">
        <f ca="1">INDEX(Table18[NAMA BARANG],MATCH(ROW()-1,Table18[//]))</f>
        <v>Spidol Kenko Marker WM 700 B/ M Whiteboard</v>
      </c>
      <c r="B48" s="7">
        <f ca="1">INDEX(Table18[TT],MATCH(ROW()-1,Table18[//]))</f>
        <v>54</v>
      </c>
      <c r="C48" s="8" t="str">
        <f ca="1">INDEX(Table18[KET],MATCH(ROW()-1,Table18[//]))</f>
        <v>60 ls</v>
      </c>
    </row>
    <row r="49" spans="1:3">
      <c r="A49" s="6" t="str">
        <f ca="1">INDEX(Table18[NAMA BARANG],MATCH(ROW()-1,Table18[//]))</f>
        <v>Stabillo Kenko High Winner kuning</v>
      </c>
      <c r="B49" s="7">
        <f ca="1">INDEX(Table18[TT],MATCH(ROW()-1,Table18[//]))</f>
        <v>5</v>
      </c>
      <c r="C49" s="8" t="str">
        <f ca="1">INDEX(Table18[KET],MATCH(ROW()-1,Table18[//]))</f>
        <v>864 pc</v>
      </c>
    </row>
    <row r="50" spans="1:3">
      <c r="A50" s="6" t="str">
        <f ca="1">INDEX(Table18[NAMA BARANG],MATCH(ROW()-1,Table18[//]))</f>
        <v>Stabillo ZRM 2H 103 K</v>
      </c>
      <c r="B50" s="7">
        <f ca="1">INDEX(Table18[TT],MATCH(ROW()-1,Table18[//]))</f>
        <v>4</v>
      </c>
      <c r="C50" s="8" t="str">
        <f ca="1">INDEX(Table18[KET],MATCH(ROW()-1,Table18[//]))</f>
        <v>600 PCS</v>
      </c>
    </row>
    <row r="51" spans="1:3">
      <c r="A51" s="6" t="str">
        <f ca="1">INDEX(Table18[NAMA BARANG],MATCH(ROW()-1,Table18[//]))</f>
        <v>Stapler HD 50 CL</v>
      </c>
      <c r="B51" s="7">
        <f ca="1">INDEX(Table18[TT],MATCH(ROW()-1,Table18[//]))</f>
        <v>4</v>
      </c>
      <c r="C51" s="8" t="str">
        <f ca="1">INDEX(Table18[KET],MATCH(ROW()-1,Table18[//]))</f>
        <v>10 ls</v>
      </c>
    </row>
    <row r="52" spans="1:3">
      <c r="A52" s="6" t="str">
        <f ca="1">INDEX(Table18[NAMA BARANG],MATCH(ROW()-1,Table18[//]))</f>
        <v>Stapler Kenko HD-10</v>
      </c>
      <c r="B52" s="7">
        <f ca="1">INDEX(Table18[TT],MATCH(ROW()-1,Table18[//]))</f>
        <v>88</v>
      </c>
      <c r="C52" s="8" t="str">
        <f ca="1">INDEX(Table18[KET],MATCH(ROW()-1,Table18[//]))</f>
        <v>20 LSN</v>
      </c>
    </row>
    <row r="53" spans="1:3">
      <c r="A53" s="6" t="str">
        <f ca="1">INDEX(Table18[NAMA BARANG],MATCH(ROW()-1,Table18[//]))</f>
        <v>Stip JK Pen MER-01</v>
      </c>
      <c r="B53" s="7">
        <f ca="1">INDEX(Table18[TT],MATCH(ROW()-1,Table18[//]))</f>
        <v>6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Stip Kenko 40 putih</v>
      </c>
      <c r="B54" s="7">
        <f ca="1">INDEX(Table18[TT],MATCH(ROW()-1,Table18[//]))</f>
        <v>2</v>
      </c>
      <c r="C54" s="8">
        <f ca="1">INDEX(Table18[KET],MATCH(ROW()-1,Table18[//]))</f>
        <v>50</v>
      </c>
    </row>
    <row r="55" spans="1:3">
      <c r="A55" s="6" t="str">
        <f ca="1">INDEX(Table18[NAMA BARANG],MATCH(ROW()-1,Table18[//]))</f>
        <v>Tape Cutter Kenko 503</v>
      </c>
      <c r="B55" s="7">
        <f ca="1">INDEX(Table18[TT],MATCH(ROW()-1,Table18[//]))</f>
        <v>1</v>
      </c>
      <c r="C55" s="8" t="str">
        <f ca="1">INDEX(Table18[KET],MATCH(ROW()-1,Table18[//]))</f>
        <v>12 PCS</v>
      </c>
    </row>
    <row r="56" spans="1:3">
      <c r="A56" s="6" t="str">
        <f ca="1">INDEX(Table18[NAMA BARANG],MATCH(ROW()-1,Table18[//]))</f>
        <v>Tipe-ex Kenko KE-826 M</v>
      </c>
      <c r="B56" s="7">
        <f ca="1">INDEX(Table18[TT],MATCH(ROW()-1,Table18[//]))</f>
        <v>4</v>
      </c>
      <c r="C56" s="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62" zoomScale="85" zoomScaleNormal="85" workbookViewId="0">
      <selection activeCell="R2310" sqref="R2310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3505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5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9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11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12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13</v>
      </c>
      <c r="B7"/>
      <c r="C7"/>
      <c r="D7" s="3" t="str">
        <f>INDEX(Table2[NAMA BARANG],MATCH(A7,Table2[//]))</f>
        <v>Acrylic 8 x 30</v>
      </c>
      <c r="E7" s="4">
        <f>INDEX(Table2[TT],MATCH(A7,Table2[//]))</f>
        <v>18</v>
      </c>
      <c r="F7" s="5" t="str">
        <f>IF(INDEX(Table2[KET],MATCH(A7,Table2[//]))="","-",INDEX(Table2[KET],MATCH(A7,Table2[//])))</f>
        <v>144 pc</v>
      </c>
    </row>
    <row r="8" spans="1:6" ht="15">
      <c r="A8" s="27">
        <v>14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2</v>
      </c>
      <c r="F8" s="5" t="str">
        <f>IF(INDEX(Table2[KET],MATCH(A8,Table2[//]))="","-",INDEX(Table2[KET],MATCH(A8,Table2[//])))</f>
        <v>120 PCS</v>
      </c>
    </row>
    <row r="9" spans="1:6" ht="15">
      <c r="A9" s="27">
        <v>16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17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20</v>
      </c>
      <c r="F10" s="5">
        <f>IF(INDEX(Table2[KET],MATCH(A10,Table2[//]))="","-",INDEX(Table2[KET],MATCH(A10,Table2[//])))</f>
        <v>60</v>
      </c>
    </row>
    <row r="11" spans="1:6" ht="15">
      <c r="A11" s="27">
        <v>18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20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21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22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23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97</v>
      </c>
      <c r="F15" s="5" t="str">
        <f>IF(INDEX(Table2[KET],MATCH(A15,Table2[//]))="","-",INDEX(Table2[KET],MATCH(A15,Table2[//])))</f>
        <v>6 ls</v>
      </c>
    </row>
    <row r="16" spans="1:6" ht="15">
      <c r="A16" s="27">
        <v>24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35</v>
      </c>
      <c r="F16" s="5" t="str">
        <f>IF(INDEX(Table2[KET],MATCH(A16,Table2[//]))="","-",INDEX(Table2[KET],MATCH(A16,Table2[//])))</f>
        <v>60 pc</v>
      </c>
    </row>
    <row r="17" spans="1:6" ht="15">
      <c r="A17" s="27">
        <v>25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30</v>
      </c>
      <c r="F17" s="5">
        <f>IF(INDEX(Table2[KET],MATCH(A17,Table2[//]))="","-",INDEX(Table2[KET],MATCH(A17,Table2[//])))</f>
        <v>72</v>
      </c>
    </row>
    <row r="18" spans="1:6" ht="15">
      <c r="A18" s="27">
        <v>26</v>
      </c>
      <c r="B18"/>
      <c r="C18"/>
      <c r="D18" s="3" t="str">
        <f>INDEX(Table2[NAMA BARANG],MATCH(A18,Table2[//]))</f>
        <v>Acrylic TF 004</v>
      </c>
      <c r="E18" s="4">
        <f>INDEX(Table2[TT],MATCH(A18,Table2[//]))</f>
        <v>1</v>
      </c>
      <c r="F18" s="5">
        <f>IF(INDEX(Table2[KET],MATCH(A18,Table2[//]))="","-",INDEX(Table2[KET],MATCH(A18,Table2[//])))</f>
        <v>72</v>
      </c>
    </row>
    <row r="19" spans="1:6" ht="15">
      <c r="A19" s="27">
        <v>27</v>
      </c>
      <c r="D19" s="3" t="str">
        <f>INDEX(Table2[NAMA BARANG],MATCH(A19,Table2[//]))</f>
        <v>Acrylic TF 005P</v>
      </c>
      <c r="E19" s="4">
        <f>INDEX(Table2[TT],MATCH(A19,Table2[//]))</f>
        <v>3</v>
      </c>
      <c r="F19" s="5">
        <f>IF(INDEX(Table2[KET],MATCH(A19,Table2[//]))="","-",INDEX(Table2[KET],MATCH(A19,Table2[//])))</f>
        <v>72</v>
      </c>
    </row>
    <row r="20" spans="1:6" ht="15">
      <c r="A20" s="27">
        <v>28</v>
      </c>
      <c r="D20" s="3" t="str">
        <f>INDEX(Table2[NAMA BARANG],MATCH(A20,Table2[//]))</f>
        <v>Acrylic TF 006</v>
      </c>
      <c r="E20" s="4">
        <f>INDEX(Table2[TT],MATCH(A20,Table2[//]))</f>
        <v>1</v>
      </c>
      <c r="F20" s="5">
        <f>IF(INDEX(Table2[KET],MATCH(A20,Table2[//]))="","-",INDEX(Table2[KET],MATCH(A20,Table2[//])))</f>
        <v>72</v>
      </c>
    </row>
    <row r="21" spans="1:6" ht="15">
      <c r="A21" s="27">
        <v>29</v>
      </c>
      <c r="D21" s="3" t="str">
        <f>INDEX(Table2[NAMA BARANG],MATCH(A21,Table2[//]))</f>
        <v>Acrylic V-tech</v>
      </c>
      <c r="E21" s="4">
        <f>INDEX(Table2[TT],MATCH(A21,Table2[//]))</f>
        <v>18</v>
      </c>
      <c r="F21" s="5" t="str">
        <f>IF(INDEX(Table2[KET],MATCH(A21,Table2[//]))="","-",INDEX(Table2[KET],MATCH(A21,Table2[//])))</f>
        <v>6 LS</v>
      </c>
    </row>
    <row r="22" spans="1:6" ht="15">
      <c r="A22" s="27">
        <v>30</v>
      </c>
      <c r="D22" s="3" t="str">
        <f>INDEX(Table2[NAMA BARANG],MATCH(A22,Table2[//]))</f>
        <v>Address 107 Rapico</v>
      </c>
      <c r="E22" s="4">
        <f>INDEX(Table2[TT],MATCH(A22,Table2[//]))</f>
        <v>1</v>
      </c>
      <c r="F22" s="5" t="str">
        <f>IF(INDEX(Table2[KET],MATCH(A22,Table2[//]))="","-",INDEX(Table2[KET],MATCH(A22,Table2[//])))</f>
        <v>100 ls</v>
      </c>
    </row>
    <row r="23" spans="1:6" ht="15">
      <c r="A23" s="27">
        <v>31</v>
      </c>
      <c r="D23" s="3" t="str">
        <f>INDEX(Table2[NAMA BARANG],MATCH(A23,Table2[//]))</f>
        <v>Address Fancy Pkc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32</v>
      </c>
      <c r="D24" s="3" t="str">
        <f>INDEX(Table2[NAMA BARANG],MATCH(A24,Table2[//]))</f>
        <v>Address Fancy Pkc tdk Holo 106</v>
      </c>
      <c r="E24" s="4">
        <f>INDEX(Table2[TT],MATCH(A24,Table2[//]))</f>
        <v>1</v>
      </c>
      <c r="F24" s="5" t="str">
        <f>IF(INDEX(Table2[KET],MATCH(A24,Table2[//]))="","-",INDEX(Table2[KET],MATCH(A24,Table2[//])))</f>
        <v>784 LS</v>
      </c>
    </row>
    <row r="25" spans="1:6" ht="15">
      <c r="A25" s="27">
        <v>33</v>
      </c>
      <c r="D25" s="3" t="str">
        <f>INDEX(Table2[NAMA BARANG],MATCH(A25,Table2[//]))</f>
        <v>Address Fancy Pkc tdk Holo 106</v>
      </c>
      <c r="E25" s="4">
        <f>INDEX(Table2[TT],MATCH(A25,Table2[//]))</f>
        <v>1</v>
      </c>
      <c r="F25" s="5" t="str">
        <f>IF(INDEX(Table2[KET],MATCH(A25,Table2[//]))="","-",INDEX(Table2[KET],MATCH(A25,Table2[//])))</f>
        <v>200 ls</v>
      </c>
    </row>
    <row r="26" spans="1:6" ht="15">
      <c r="A26" s="27">
        <v>34</v>
      </c>
      <c r="D26" s="3" t="str">
        <f>INDEX(Table2[NAMA BARANG],MATCH(A26,Table2[//]))</f>
        <v>Address Fancy WTP Holo 106</v>
      </c>
      <c r="E26" s="4">
        <f>INDEX(Table2[TT],MATCH(A26,Table2[//]))</f>
        <v>4</v>
      </c>
      <c r="F26" s="5" t="str">
        <f>IF(INDEX(Table2[KET],MATCH(A26,Table2[//]))="","-",INDEX(Table2[KET],MATCH(A26,Table2[//])))</f>
        <v>500 ls</v>
      </c>
    </row>
    <row r="27" spans="1:6" ht="15">
      <c r="A27" s="27">
        <v>35</v>
      </c>
      <c r="D27" s="3" t="str">
        <f>INDEX(Table2[NAMA BARANG],MATCH(A27,Table2[//]))</f>
        <v>Address Hk Mill 2000</v>
      </c>
      <c r="E27" s="4">
        <f>INDEX(Table2[TT],MATCH(A27,Table2[//]))</f>
        <v>12</v>
      </c>
      <c r="F27" s="5" t="str">
        <f>IF(INDEX(Table2[KET],MATCH(A27,Table2[//]))="","-",INDEX(Table2[KET],MATCH(A27,Table2[//])))</f>
        <v>230 ls</v>
      </c>
    </row>
    <row r="28" spans="1:6" ht="15">
      <c r="A28" s="27">
        <v>36</v>
      </c>
      <c r="D28" s="3" t="str">
        <f>INDEX(Table2[NAMA BARANG],MATCH(A28,Table2[//]))</f>
        <v>Address Kaca X-1002 + Indeks</v>
      </c>
      <c r="E28" s="4">
        <f>INDEX(Table2[TT],MATCH(A28,Table2[//]))</f>
        <v>1</v>
      </c>
      <c r="F28" s="5" t="str">
        <f>IF(INDEX(Table2[KET],MATCH(A28,Table2[//]))="","-",INDEX(Table2[KET],MATCH(A28,Table2[//])))</f>
        <v>42 ls</v>
      </c>
    </row>
    <row r="29" spans="1:6" ht="15">
      <c r="A29" s="27">
        <v>37</v>
      </c>
      <c r="D29" s="3" t="str">
        <f>INDEX(Table2[NAMA BARANG],MATCH(A29,Table2[//]))</f>
        <v>Address Magnit 056 Gant kunci</v>
      </c>
      <c r="E29" s="4">
        <f>INDEX(Table2[TT],MATCH(A29,Table2[//]))</f>
        <v>14</v>
      </c>
      <c r="F29" s="5" t="str">
        <f>IF(INDEX(Table2[KET],MATCH(A29,Table2[//]))="","-",INDEX(Table2[KET],MATCH(A29,Table2[//])))</f>
        <v>125 ls</v>
      </c>
    </row>
    <row r="30" spans="1:6" ht="15">
      <c r="A30" s="27">
        <v>38</v>
      </c>
      <c r="D30" s="3" t="str">
        <f>INDEX(Table2[NAMA BARANG],MATCH(A30,Table2[//]))</f>
        <v>Address Magnit 058 bsr</v>
      </c>
      <c r="E30" s="4">
        <f>INDEX(Table2[TT],MATCH(A30,Table2[//]))</f>
        <v>7</v>
      </c>
      <c r="F30" s="5" t="str">
        <f>IF(INDEX(Table2[KET],MATCH(A30,Table2[//]))="","-",INDEX(Table2[KET],MATCH(A30,Table2[//])))</f>
        <v>125 ls</v>
      </c>
    </row>
    <row r="31" spans="1:6" ht="15">
      <c r="A31" s="27">
        <v>39</v>
      </c>
      <c r="D31" s="3" t="str">
        <f>INDEX(Table2[NAMA BARANG],MATCH(A31,Table2[//]))</f>
        <v>Address Magnit Artis Hongkong</v>
      </c>
      <c r="E31" s="4">
        <f>INDEX(Table2[TT],MATCH(A31,Table2[//]))</f>
        <v>1</v>
      </c>
      <c r="F31" s="5" t="str">
        <f>IF(INDEX(Table2[KET],MATCH(A31,Table2[//]))="","-",INDEX(Table2[KET],MATCH(A31,Table2[//])))</f>
        <v>50 ls</v>
      </c>
    </row>
    <row r="32" spans="1:6" ht="15">
      <c r="A32" s="27">
        <v>40</v>
      </c>
      <c r="D32" s="3" t="str">
        <f>INDEX(Table2[NAMA BARANG],MATCH(A32,Table2[//]))</f>
        <v>Address Magnit F4+Gant kunci</v>
      </c>
      <c r="E32" s="4">
        <f>INDEX(Table2[TT],MATCH(A32,Table2[//]))</f>
        <v>2</v>
      </c>
      <c r="F32" s="5" t="str">
        <f>IF(INDEX(Table2[KET],MATCH(A32,Table2[//]))="","-",INDEX(Table2[KET],MATCH(A32,Table2[//])))</f>
        <v>1200 pc</v>
      </c>
    </row>
    <row r="33" spans="1:6" ht="15">
      <c r="A33" s="27">
        <v>41</v>
      </c>
      <c r="D33" s="3" t="str">
        <f>INDEX(Table2[NAMA BARANG],MATCH(A33,Table2[//]))</f>
        <v>Address Magnit Hk B-5372 Wrn</v>
      </c>
      <c r="E33" s="4">
        <f>INDEX(Table2[TT],MATCH(A33,Table2[//]))</f>
        <v>6</v>
      </c>
      <c r="F33" s="5" t="str">
        <f>IF(INDEX(Table2[KET],MATCH(A33,Table2[//]))="","-",INDEX(Table2[KET],MATCH(A33,Table2[//])))</f>
        <v>500 pc</v>
      </c>
    </row>
    <row r="34" spans="1:6" ht="15">
      <c r="A34" s="27">
        <v>42</v>
      </c>
      <c r="D34" s="3" t="str">
        <f>INDEX(Table2[NAMA BARANG],MATCH(A34,Table2[//]))</f>
        <v>Address Magnit Kcl WTP</v>
      </c>
      <c r="E34" s="4">
        <f>INDEX(Table2[TT],MATCH(A34,Table2[//]))</f>
        <v>2</v>
      </c>
      <c r="F34" s="5" t="str">
        <f>IF(INDEX(Table2[KET],MATCH(A34,Table2[//]))="","-",INDEX(Table2[KET],MATCH(A34,Table2[//])))</f>
        <v>120 ls</v>
      </c>
    </row>
    <row r="35" spans="1:6" ht="15">
      <c r="A35" s="27">
        <v>43</v>
      </c>
      <c r="D35" s="3" t="str">
        <f>INDEX(Table2[NAMA BARANG],MATCH(A35,Table2[//]))</f>
        <v>Address Magnit Pkc (lie) Kcl(5)/ Tg(5)</v>
      </c>
      <c r="E35" s="4">
        <f>INDEX(Table2[TT],MATCH(A35,Table2[//]))</f>
        <v>10</v>
      </c>
      <c r="F35" s="5" t="str">
        <f>IF(INDEX(Table2[KET],MATCH(A35,Table2[//]))="","-",INDEX(Table2[KET],MATCH(A35,Table2[//])))</f>
        <v>120 ls</v>
      </c>
    </row>
    <row r="36" spans="1:6" ht="15">
      <c r="A36" s="27">
        <v>44</v>
      </c>
      <c r="D36" s="3" t="str">
        <f>INDEX(Table2[NAMA BARANG],MATCH(A36,Table2[//]))</f>
        <v>Address Magnit Pkc Bsr (lie)</v>
      </c>
      <c r="E36" s="4">
        <f>INDEX(Table2[TT],MATCH(A36,Table2[//]))</f>
        <v>9</v>
      </c>
      <c r="F36" s="5" t="str">
        <f>IF(INDEX(Table2[KET],MATCH(A36,Table2[//]))="","-",INDEX(Table2[KET],MATCH(A36,Table2[//])))</f>
        <v>96 ls</v>
      </c>
    </row>
    <row r="37" spans="1:6" ht="15">
      <c r="A37" s="27">
        <v>45</v>
      </c>
      <c r="D37" s="3" t="str">
        <f>INDEX(Table2[NAMA BARANG],MATCH(A37,Table2[//]))</f>
        <v>Address Magnit Pkc Bsr (mmas)</v>
      </c>
      <c r="E37" s="4">
        <f>INDEX(Table2[TT],MATCH(A37,Table2[//]))</f>
        <v>1</v>
      </c>
      <c r="F37" s="5" t="str">
        <f>IF(INDEX(Table2[KET],MATCH(A37,Table2[//]))="","-",INDEX(Table2[KET],MATCH(A37,Table2[//])))</f>
        <v>1000 pc</v>
      </c>
    </row>
    <row r="38" spans="1:6" ht="15">
      <c r="A38" s="27">
        <v>46</v>
      </c>
      <c r="D38" s="3" t="str">
        <f>INDEX(Table2[NAMA BARANG],MATCH(A38,Table2[//]))</f>
        <v>Address Magnit Tal Hk(3)/ BR(2) Bsr</v>
      </c>
      <c r="E38" s="4">
        <f>INDEX(Table2[TT],MATCH(A38,Table2[//]))</f>
        <v>5</v>
      </c>
      <c r="F38" s="5" t="str">
        <f>IF(INDEX(Table2[KET],MATCH(A38,Table2[//]))="","-",INDEX(Table2[KET],MATCH(A38,Table2[//])))</f>
        <v>60 ls</v>
      </c>
    </row>
    <row r="39" spans="1:6" ht="15">
      <c r="A39" s="27">
        <v>47</v>
      </c>
      <c r="D39" s="3" t="str">
        <f>INDEX(Table2[NAMA BARANG],MATCH(A39,Table2[//]))</f>
        <v>Address Magnit Tam Hk(6)/ DNY(4)/ BR(6) Bsr</v>
      </c>
      <c r="E39" s="4">
        <f>INDEX(Table2[TT],MATCH(A39,Table2[//]))</f>
        <v>16</v>
      </c>
      <c r="F39" s="5" t="str">
        <f>IF(INDEX(Table2[KET],MATCH(A39,Table2[//]))="","-",INDEX(Table2[KET],MATCH(A39,Table2[//])))</f>
        <v>60 ls</v>
      </c>
    </row>
    <row r="40" spans="1:6" ht="15">
      <c r="A40" s="27">
        <v>48</v>
      </c>
      <c r="D40" s="3" t="str">
        <f>INDEX(Table2[NAMA BARANG],MATCH(A40,Table2[//]))</f>
        <v>Address Magnit Tg WTP</v>
      </c>
      <c r="E40" s="4">
        <f>INDEX(Table2[TT],MATCH(A40,Table2[//]))</f>
        <v>1</v>
      </c>
      <c r="F40" s="5" t="str">
        <f>IF(INDEX(Table2[KET],MATCH(A40,Table2[//]))="","-",INDEX(Table2[KET],MATCH(A40,Table2[//])))</f>
        <v>120 ls</v>
      </c>
    </row>
    <row r="41" spans="1:6" ht="15">
      <c r="A41" s="27">
        <v>49</v>
      </c>
      <c r="D41" s="3" t="str">
        <f>INDEX(Table2[NAMA BARANG],MATCH(A41,Table2[//]))</f>
        <v>Address Telp Mmoro A-060/ 8016(1)/ A-062/ 8012(1)</v>
      </c>
      <c r="E41" s="4">
        <f>INDEX(Table2[TT],MATCH(A41,Table2[//]))</f>
        <v>2</v>
      </c>
      <c r="F41" s="5" t="str">
        <f>IF(INDEX(Table2[KET],MATCH(A41,Table2[//]))="","-",INDEX(Table2[KET],MATCH(A41,Table2[//])))</f>
        <v>90 ls</v>
      </c>
    </row>
    <row r="42" spans="1:6" ht="15">
      <c r="A42" s="27">
        <v>52</v>
      </c>
      <c r="D42" s="3" t="str">
        <f>INDEX(Table2[NAMA BARANG],MATCH(A42,Table2[//]))</f>
        <v>Agenda 22k (BA 22k)</v>
      </c>
      <c r="E42" s="4">
        <f>INDEX(Table2[TT],MATCH(A42,Table2[//]))</f>
        <v>1</v>
      </c>
      <c r="F42" s="5" t="str">
        <f>IF(INDEX(Table2[KET],MATCH(A42,Table2[//]))="","-",INDEX(Table2[KET],MATCH(A42,Table2[//])))</f>
        <v>160 pc</v>
      </c>
    </row>
    <row r="43" spans="1:6" ht="15">
      <c r="A43" s="27">
        <v>54</v>
      </c>
      <c r="D43" s="3" t="str">
        <f>INDEX(Table2[NAMA BARANG],MATCH(A43,Table2[//]))</f>
        <v>Agenda 32k (BA 32k) Kunci B</v>
      </c>
      <c r="E43" s="4">
        <f>INDEX(Table2[TT],MATCH(A43,Table2[//]))</f>
        <v>2</v>
      </c>
      <c r="F43" s="5" t="str">
        <f>IF(INDEX(Table2[KET],MATCH(A43,Table2[//]))="","-",INDEX(Table2[KET],MATCH(A43,Table2[//])))</f>
        <v>300 pc</v>
      </c>
    </row>
    <row r="44" spans="1:6" ht="15">
      <c r="A44" s="27">
        <v>63</v>
      </c>
      <c r="D44" s="3" t="str">
        <f>INDEX(Table2[NAMA BARANG],MATCH(A44,Table2[//]))</f>
        <v>Agenda kulit ular k</v>
      </c>
      <c r="E44" s="4">
        <f>INDEX(Table2[TT],MATCH(A44,Table2[//]))</f>
        <v>1</v>
      </c>
      <c r="F44" s="5" t="str">
        <f>IF(INDEX(Table2[KET],MATCH(A44,Table2[//]))="","-",INDEX(Table2[KET],MATCH(A44,Table2[//])))</f>
        <v>270 PC</v>
      </c>
    </row>
    <row r="45" spans="1:6" ht="15">
      <c r="A45" s="27">
        <v>65</v>
      </c>
      <c r="D45" s="3" t="str">
        <f>INDEX(Table2[NAMA BARANG],MATCH(A45,Table2[//]))</f>
        <v>Alphabet huruf ABC 8714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66</v>
      </c>
      <c r="D46" s="3" t="str">
        <f>INDEX(Table2[NAMA BARANG],MATCH(A46,Table2[//]))</f>
        <v>Alphabet Huruf ABC 8715</v>
      </c>
      <c r="E46" s="4">
        <f>INDEX(Table2[TT],MATCH(A46,Table2[//]))</f>
        <v>6</v>
      </c>
      <c r="F46" s="5" t="str">
        <f>IF(INDEX(Table2[KET],MATCH(A46,Table2[//]))="","-",INDEX(Table2[KET],MATCH(A46,Table2[//])))</f>
        <v>456 pc</v>
      </c>
    </row>
    <row r="47" spans="1:6" ht="15">
      <c r="A47" s="27">
        <v>67</v>
      </c>
      <c r="D47" s="3" t="str">
        <f>INDEX(Table2[NAMA BARANG],MATCH(A47,Table2[//]))</f>
        <v>Alphabet Magnetic letter/ Huruf</v>
      </c>
      <c r="E47" s="4">
        <f>INDEX(Table2[TT],MATCH(A47,Table2[//]))</f>
        <v>21</v>
      </c>
      <c r="F47" s="5" t="str">
        <f>IF(INDEX(Table2[KET],MATCH(A47,Table2[//]))="","-",INDEX(Table2[KET],MATCH(A47,Table2[//])))</f>
        <v>400 pc</v>
      </c>
    </row>
    <row r="48" spans="1:6" ht="15">
      <c r="A48" s="27">
        <v>68</v>
      </c>
      <c r="D48" s="3" t="str">
        <f>INDEX(Table2[NAMA BARANG],MATCH(A48,Table2[//]))</f>
        <v>Alphabet Magnetic number/ Angka</v>
      </c>
      <c r="E48" s="4">
        <f>INDEX(Table2[TT],MATCH(A48,Table2[//]))</f>
        <v>25</v>
      </c>
      <c r="F48" s="5" t="str">
        <f>IF(INDEX(Table2[KET],MATCH(A48,Table2[//]))="","-",INDEX(Table2[KET],MATCH(A48,Table2[//])))</f>
        <v>400 pc</v>
      </c>
    </row>
    <row r="49" spans="1:6" ht="15">
      <c r="A49" s="27">
        <v>69</v>
      </c>
      <c r="D49" s="3" t="str">
        <f>INDEX(Table2[NAMA BARANG],MATCH(A49,Table2[//]))</f>
        <v>Alphabet magnit Angka Ak 18/ 026</v>
      </c>
      <c r="E49" s="4">
        <f>INDEX(Table2[TT],MATCH(A49,Table2[//]))</f>
        <v>17</v>
      </c>
      <c r="F49" s="5" t="str">
        <f>IF(INDEX(Table2[KET],MATCH(A49,Table2[//]))="","-",INDEX(Table2[KET],MATCH(A49,Table2[//])))</f>
        <v>400 pc</v>
      </c>
    </row>
    <row r="50" spans="1:6" ht="15">
      <c r="A50" s="27">
        <v>70</v>
      </c>
      <c r="D50" s="3" t="str">
        <f>INDEX(Table2[NAMA BARANG],MATCH(A50,Table2[//]))</f>
        <v>Alphabet magnit Huruf Ak 17/ 005</v>
      </c>
      <c r="E50" s="4">
        <f>INDEX(Table2[TT],MATCH(A50,Table2[//]))</f>
        <v>19</v>
      </c>
      <c r="F50" s="5" t="str">
        <f>IF(INDEX(Table2[KET],MATCH(A50,Table2[//]))="","-",INDEX(Table2[KET],MATCH(A50,Table2[//])))</f>
        <v>400 pc</v>
      </c>
    </row>
    <row r="51" spans="1:6" ht="15">
      <c r="A51" s="27">
        <v>71</v>
      </c>
      <c r="D51" s="3" t="str">
        <f>INDEX(Table2[NAMA BARANG],MATCH(A51,Table2[//]))</f>
        <v>Amplop BE 55</v>
      </c>
      <c r="E51" s="4">
        <f>INDEX(Table2[TT],MATCH(A51,Table2[//]))</f>
        <v>4</v>
      </c>
      <c r="F51" s="5" t="str">
        <f>IF(INDEX(Table2[KET],MATCH(A51,Table2[//]))="","-",INDEX(Table2[KET],MATCH(A51,Table2[//])))</f>
        <v>40 ls</v>
      </c>
    </row>
    <row r="52" spans="1:6" ht="15">
      <c r="A52" s="27">
        <v>72</v>
      </c>
      <c r="D52" s="3" t="str">
        <f>INDEX(Table2[NAMA BARANG],MATCH(A52,Table2[//]))</f>
        <v>Amplop Data BT 53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73</v>
      </c>
      <c r="D53" s="3" t="str">
        <f>INDEX(Table2[NAMA BARANG],MATCH(A53,Table2[//]))</f>
        <v>Amplop data gasta GD 57</v>
      </c>
      <c r="E53" s="4">
        <f>INDEX(Table2[TT],MATCH(A53,Table2[//]))</f>
        <v>2</v>
      </c>
      <c r="F53" s="5">
        <f>IF(INDEX(Table2[KET],MATCH(A53,Table2[//]))="","-",INDEX(Table2[KET],MATCH(A53,Table2[//])))</f>
        <v>240</v>
      </c>
    </row>
    <row r="54" spans="1:6" ht="15">
      <c r="A54" s="27">
        <v>74</v>
      </c>
      <c r="D54" s="3" t="str">
        <f>INDEX(Table2[NAMA BARANG],MATCH(A54,Table2[//]))</f>
        <v>Amplop Data microtop CF 57</v>
      </c>
      <c r="E54" s="4">
        <f>INDEX(Table2[TT],MATCH(A54,Table2[//]))</f>
        <v>4</v>
      </c>
      <c r="F54" s="5" t="str">
        <f>IF(INDEX(Table2[KET],MATCH(A54,Table2[//]))="","-",INDEX(Table2[KET],MATCH(A54,Table2[//])))</f>
        <v>240 pc</v>
      </c>
    </row>
    <row r="55" spans="1:6" ht="15">
      <c r="A55" s="27">
        <v>75</v>
      </c>
      <c r="D55" s="3" t="str">
        <f>INDEX(Table2[NAMA BARANG],MATCH(A55,Table2[//]))</f>
        <v>Amplop Data Tesla TS 55 batik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76</v>
      </c>
      <c r="D56" s="3" t="str">
        <f>INDEX(Table2[NAMA BARANG],MATCH(A56,Table2[//]))</f>
        <v>Amplop Data/ Map gasta GF56</v>
      </c>
      <c r="E56" s="4">
        <f>INDEX(Table2[TT],MATCH(A56,Table2[//]))</f>
        <v>1</v>
      </c>
      <c r="F56" s="5" t="str">
        <f>IF(INDEX(Table2[KET],MATCH(A56,Table2[//]))="","-",INDEX(Table2[KET],MATCH(A56,Table2[//])))</f>
        <v>30 LSN</v>
      </c>
    </row>
    <row r="57" spans="1:6" ht="15">
      <c r="A57" s="27">
        <v>77</v>
      </c>
      <c r="D57" s="3" t="str">
        <f>INDEX(Table2[NAMA BARANG],MATCH(A57,Table2[//]))</f>
        <v>Amplop F54</v>
      </c>
      <c r="E57" s="4">
        <f>INDEX(Table2[TT],MATCH(A57,Table2[//]))</f>
        <v>2</v>
      </c>
      <c r="F57" s="5" t="str">
        <f>IF(INDEX(Table2[KET],MATCH(A57,Table2[//]))="","-",INDEX(Table2[KET],MATCH(A57,Table2[//])))</f>
        <v>80 ls</v>
      </c>
    </row>
    <row r="58" spans="1:6" ht="15">
      <c r="A58" s="27">
        <v>78</v>
      </c>
      <c r="D58" s="3" t="str">
        <f>INDEX(Table2[NAMA BARANG],MATCH(A58,Table2[//]))</f>
        <v>Amplop gasta CE 56</v>
      </c>
      <c r="E58" s="4">
        <f>INDEX(Table2[TT],MATCH(A58,Table2[//]))</f>
        <v>1</v>
      </c>
      <c r="F58" s="5" t="str">
        <f>IF(INDEX(Table2[KET],MATCH(A58,Table2[//]))="","-",INDEX(Table2[KET],MATCH(A58,Table2[//])))</f>
        <v>360 ls</v>
      </c>
    </row>
    <row r="59" spans="1:6" ht="15">
      <c r="A59" s="27">
        <v>79</v>
      </c>
      <c r="D59" s="3" t="str">
        <f>INDEX(Table2[NAMA BARANG],MATCH(A59,Table2[//]))</f>
        <v>Amplop gasta FC 56</v>
      </c>
      <c r="E59" s="4">
        <f>INDEX(Table2[TT],MATCH(A59,Table2[//]))</f>
        <v>3</v>
      </c>
      <c r="F59" s="5" t="str">
        <f>IF(INDEX(Table2[KET],MATCH(A59,Table2[//]))="","-",INDEX(Table2[KET],MATCH(A59,Table2[//])))</f>
        <v>30 ls</v>
      </c>
    </row>
    <row r="60" spans="1:6" ht="15">
      <c r="A60" s="27">
        <v>80</v>
      </c>
      <c r="D60" s="3" t="str">
        <f>INDEX(Table2[NAMA BARANG],MATCH(A60,Table2[//]))</f>
        <v>Amplop gasta GD 56</v>
      </c>
      <c r="E60" s="4">
        <f>INDEX(Table2[TT],MATCH(A60,Table2[//]))</f>
        <v>1</v>
      </c>
      <c r="F60" s="5">
        <f>IF(INDEX(Table2[KET],MATCH(A60,Table2[//]))="","-",INDEX(Table2[KET],MATCH(A60,Table2[//])))</f>
        <v>360</v>
      </c>
    </row>
    <row r="61" spans="1:6" ht="15">
      <c r="A61" s="27">
        <v>81</v>
      </c>
      <c r="D61" s="3" t="str">
        <f>INDEX(Table2[NAMA BARANG],MATCH(A61,Table2[//]))</f>
        <v>Amplop hutang piutang</v>
      </c>
      <c r="E61" s="4">
        <f>INDEX(Table2[TT],MATCH(A61,Table2[//]))</f>
        <v>5</v>
      </c>
      <c r="F61" s="5">
        <f>IF(INDEX(Table2[KET],MATCH(A61,Table2[//]))="","-",INDEX(Table2[KET],MATCH(A61,Table2[//])))</f>
        <v>500</v>
      </c>
    </row>
    <row r="62" spans="1:6" ht="15">
      <c r="A62" s="27">
        <v>82</v>
      </c>
      <c r="D62" s="3" t="str">
        <f>INDEX(Table2[NAMA BARANG],MATCH(A62,Table2[//]))</f>
        <v>Amplop KD 865/ B5</v>
      </c>
      <c r="E62" s="4">
        <f>INDEX(Table2[TT],MATCH(A62,Table2[//]))</f>
        <v>4</v>
      </c>
      <c r="F62" s="5" t="str">
        <f>IF(INDEX(Table2[KET],MATCH(A62,Table2[//]))="","-",INDEX(Table2[KET],MATCH(A62,Table2[//])))</f>
        <v>40 ls</v>
      </c>
    </row>
    <row r="63" spans="1:6" ht="15">
      <c r="A63" s="27">
        <v>83</v>
      </c>
      <c r="D63" s="3" t="str">
        <f>INDEX(Table2[NAMA BARANG],MATCH(A63,Table2[//]))</f>
        <v>Amplop microtop data F 53/ B5</v>
      </c>
      <c r="E63" s="4">
        <f>INDEX(Table2[TT],MATCH(A63,Table2[//]))</f>
        <v>1</v>
      </c>
      <c r="F63" s="5" t="str">
        <f>IF(INDEX(Table2[KET],MATCH(A63,Table2[//]))="","-",INDEX(Table2[KET],MATCH(A63,Table2[//])))</f>
        <v>100 LSN</v>
      </c>
    </row>
    <row r="64" spans="1:6" ht="15">
      <c r="A64" s="27">
        <v>86</v>
      </c>
      <c r="D64" s="3" t="str">
        <f>INDEX(Table2[NAMA BARANG],MATCH(A64,Table2[//]))</f>
        <v>Amplop/ Data envelope DE A4</v>
      </c>
      <c r="E64" s="4">
        <f>INDEX(Table2[TT],MATCH(A64,Table2[//]))</f>
        <v>4</v>
      </c>
      <c r="F64" s="5" t="str">
        <f>IF(INDEX(Table2[KET],MATCH(A64,Table2[//]))="","-",INDEX(Table2[KET],MATCH(A64,Table2[//])))</f>
        <v>576 pc</v>
      </c>
    </row>
    <row r="65" spans="1:6" ht="15">
      <c r="A65" s="27">
        <v>87</v>
      </c>
      <c r="D65" s="3" t="str">
        <f>INDEX(Table2[NAMA BARANG],MATCH(A65,Table2[//]))</f>
        <v>Amplop/ map Data FC 53</v>
      </c>
      <c r="E65" s="4">
        <f>INDEX(Table2[TT],MATCH(A65,Table2[//]))</f>
        <v>3</v>
      </c>
      <c r="F65" s="5" t="str">
        <f>IF(INDEX(Table2[KET],MATCH(A65,Table2[//]))="","-",INDEX(Table2[KET],MATCH(A65,Table2[//])))</f>
        <v>600 pc</v>
      </c>
    </row>
    <row r="66" spans="1:6" ht="15">
      <c r="A66" s="27">
        <v>88</v>
      </c>
      <c r="D66" s="3" t="str">
        <f>INDEX(Table2[NAMA BARANG],MATCH(A66,Table2[//]))</f>
        <v>Amplop/ map Data microtop KD 861</v>
      </c>
      <c r="E66" s="4">
        <f>INDEX(Table2[TT],MATCH(A66,Table2[//]))</f>
        <v>8</v>
      </c>
      <c r="F66" s="5" t="str">
        <f>IF(INDEX(Table2[KET],MATCH(A66,Table2[//]))="","-",INDEX(Table2[KET],MATCH(A66,Table2[//])))</f>
        <v>50 ls</v>
      </c>
    </row>
    <row r="67" spans="1:6" ht="15">
      <c r="A67" s="27">
        <v>89</v>
      </c>
      <c r="D67" s="3" t="str">
        <f>INDEX(Table2[NAMA BARANG],MATCH(A67,Table2[//]))</f>
        <v>Amplop/ map gasta BM 53</v>
      </c>
      <c r="E67" s="4">
        <f>INDEX(Table2[TT],MATCH(A67,Table2[//]))</f>
        <v>7</v>
      </c>
      <c r="F67" s="5" t="str">
        <f>IF(INDEX(Table2[KET],MATCH(A67,Table2[//]))="","-",INDEX(Table2[KET],MATCH(A67,Table2[//])))</f>
        <v>600 pc</v>
      </c>
    </row>
    <row r="68" spans="1:6" ht="15">
      <c r="A68" s="27">
        <v>90</v>
      </c>
      <c r="D68" s="3" t="str">
        <f>INDEX(Table2[NAMA BARANG],MATCH(A68,Table2[//]))</f>
        <v>Amplop/ map gasta BM 56</v>
      </c>
      <c r="E68" s="4">
        <f>INDEX(Table2[TT],MATCH(A68,Table2[//]))</f>
        <v>3</v>
      </c>
      <c r="F68" s="5" t="str">
        <f>IF(INDEX(Table2[KET],MATCH(A68,Table2[//]))="","-",INDEX(Table2[KET],MATCH(A68,Table2[//])))</f>
        <v>360 pc</v>
      </c>
    </row>
    <row r="69" spans="1:6" ht="15">
      <c r="A69" s="27">
        <v>91</v>
      </c>
      <c r="D69" s="3" t="str">
        <f>INDEX(Table2[NAMA BARANG],MATCH(A69,Table2[//]))</f>
        <v>Amplop/ map gasta CF 56</v>
      </c>
      <c r="E69" s="4">
        <f>INDEX(Table2[TT],MATCH(A69,Table2[//]))</f>
        <v>1</v>
      </c>
      <c r="F69" s="5" t="str">
        <f>IF(INDEX(Table2[KET],MATCH(A69,Table2[//]))="","-",INDEX(Table2[KET],MATCH(A69,Table2[//])))</f>
        <v>360 pc</v>
      </c>
    </row>
    <row r="70" spans="1:6" ht="15">
      <c r="A70" s="27">
        <v>92</v>
      </c>
      <c r="D70" s="3" t="str">
        <f>INDEX(Table2[NAMA BARANG],MATCH(A70,Table2[//]))</f>
        <v>Amplop/ map Tesla batik BT 53 S</v>
      </c>
      <c r="E70" s="4">
        <f>INDEX(Table2[TT],MATCH(A70,Table2[//]))</f>
        <v>2</v>
      </c>
      <c r="F70" s="5" t="str">
        <f>IF(INDEX(Table2[KET],MATCH(A70,Table2[//]))="","-",INDEX(Table2[KET],MATCH(A70,Table2[//])))</f>
        <v>660 pc</v>
      </c>
    </row>
    <row r="71" spans="1:6" ht="15">
      <c r="A71" s="27">
        <v>93</v>
      </c>
      <c r="D71" s="3" t="str">
        <f>INDEX(Table2[NAMA BARANG],MATCH(A71,Table2[//]))</f>
        <v>Asahan 006 Ikan (48)</v>
      </c>
      <c r="E71" s="4">
        <f>INDEX(Table2[TT],MATCH(A71,Table2[//]))</f>
        <v>2</v>
      </c>
      <c r="F71" s="5" t="str">
        <f>IF(INDEX(Table2[KET],MATCH(A71,Table2[//]))="","-",INDEX(Table2[KET],MATCH(A71,Table2[//])))</f>
        <v>1440 pc</v>
      </c>
    </row>
    <row r="72" spans="1:6" ht="15">
      <c r="A72" s="27">
        <v>94</v>
      </c>
      <c r="D72" s="3" t="str">
        <f>INDEX(Table2[NAMA BARANG],MATCH(A72,Table2[//]))</f>
        <v>Asahan 101-103 PH (1x24)</v>
      </c>
      <c r="E72" s="4">
        <f>INDEX(Table2[TT],MATCH(A72,Table2[//]))</f>
        <v>8</v>
      </c>
      <c r="F72" s="5" t="str">
        <f>IF(INDEX(Table2[KET],MATCH(A72,Table2[//]))="","-",INDEX(Table2[KET],MATCH(A72,Table2[//])))</f>
        <v>48 box</v>
      </c>
    </row>
    <row r="73" spans="1:6" ht="15">
      <c r="A73" s="27">
        <v>97</v>
      </c>
      <c r="D73" s="3" t="str">
        <f>INDEX(Table2[NAMA BARANG],MATCH(A73,Table2[//]))</f>
        <v>Asahan 20160 (42)</v>
      </c>
      <c r="E73" s="4">
        <f>INDEX(Table2[TT],MATCH(A73,Table2[//]))</f>
        <v>2</v>
      </c>
      <c r="F73" s="5" t="str">
        <f>IF(INDEX(Table2[KET],MATCH(A73,Table2[//]))="","-",INDEX(Table2[KET],MATCH(A73,Table2[//])))</f>
        <v>36 box</v>
      </c>
    </row>
    <row r="74" spans="1:6" ht="15">
      <c r="A74" s="27">
        <v>98</v>
      </c>
      <c r="D74" s="3" t="str">
        <f>INDEX(Table2[NAMA BARANG],MATCH(A74,Table2[//]))</f>
        <v>Asahan 3006 pesawat (45)</v>
      </c>
      <c r="E74" s="4">
        <f>INDEX(Table2[TT],MATCH(A74,Table2[//]))</f>
        <v>2</v>
      </c>
      <c r="F74" s="5" t="str">
        <f>IF(INDEX(Table2[KET],MATCH(A74,Table2[//]))="","-",INDEX(Table2[KET],MATCH(A74,Table2[//])))</f>
        <v>48 pot</v>
      </c>
    </row>
    <row r="75" spans="1:6" ht="15">
      <c r="A75" s="27">
        <v>99</v>
      </c>
      <c r="D75" s="3" t="str">
        <f>INDEX(Table2[NAMA BARANG],MATCH(A75,Table2[//]))</f>
        <v>Asahan 346 (48)</v>
      </c>
      <c r="E75" s="4">
        <f>INDEX(Table2[TT],MATCH(A75,Table2[//]))</f>
        <v>16</v>
      </c>
      <c r="F75" s="5" t="str">
        <f>IF(INDEX(Table2[KET],MATCH(A75,Table2[//]))="","-",INDEX(Table2[KET],MATCH(A75,Table2[//])))</f>
        <v>90 box</v>
      </c>
    </row>
    <row r="76" spans="1:6" ht="15">
      <c r="A76" s="27">
        <v>100</v>
      </c>
      <c r="D76" s="3" t="str">
        <f>INDEX(Table2[NAMA BARANG],MATCH(A76,Table2[//]))</f>
        <v>Asahan 3852 (12)</v>
      </c>
      <c r="E76" s="4">
        <f>INDEX(Table2[TT],MATCH(A76,Table2[//]))</f>
        <v>3</v>
      </c>
      <c r="F76" s="5" t="str">
        <f>IF(INDEX(Table2[KET],MATCH(A76,Table2[//]))="","-",INDEX(Table2[KET],MATCH(A76,Table2[//])))</f>
        <v>64 box</v>
      </c>
    </row>
    <row r="77" spans="1:6" ht="15">
      <c r="A77" s="27">
        <v>101</v>
      </c>
      <c r="D77" s="3" t="str">
        <f>INDEX(Table2[NAMA BARANG],MATCH(A77,Table2[//]))</f>
        <v>Asahan 387 Hipo</v>
      </c>
      <c r="E77" s="4">
        <f>INDEX(Table2[TT],MATCH(A77,Table2[//]))</f>
        <v>7</v>
      </c>
      <c r="F77" s="5" t="str">
        <f>IF(INDEX(Table2[KET],MATCH(A77,Table2[//]))="","-",INDEX(Table2[KET],MATCH(A77,Table2[//])))</f>
        <v>1440 pc</v>
      </c>
    </row>
    <row r="78" spans="1:6" ht="15">
      <c r="A78" s="27">
        <v>102</v>
      </c>
      <c r="D78" s="3" t="str">
        <f>INDEX(Table2[NAMA BARANG],MATCH(A78,Table2[//]))</f>
        <v>Asahan 3in1 3281 Frozen lancip</v>
      </c>
      <c r="E78" s="4">
        <f>INDEX(Table2[TT],MATCH(A78,Table2[//]))</f>
        <v>14</v>
      </c>
      <c r="F78" s="5" t="str">
        <f>IF(INDEX(Table2[KET],MATCH(A78,Table2[//]))="","-",INDEX(Table2[KET],MATCH(A78,Table2[//])))</f>
        <v>144 ls</v>
      </c>
    </row>
    <row r="79" spans="1:6" ht="15">
      <c r="A79" s="27">
        <v>103</v>
      </c>
      <c r="D79" s="3" t="str">
        <f>INDEX(Table2[NAMA BARANG],MATCH(A79,Table2[//]))</f>
        <v>Asahan 51102</v>
      </c>
      <c r="E79" s="4">
        <f>INDEX(Table2[TT],MATCH(A79,Table2[//]))</f>
        <v>2</v>
      </c>
      <c r="F79" s="5" t="str">
        <f>IF(INDEX(Table2[KET],MATCH(A79,Table2[//]))="","-",INDEX(Table2[KET],MATCH(A79,Table2[//])))</f>
        <v>480 PCS</v>
      </c>
    </row>
    <row r="80" spans="1:6" ht="15">
      <c r="A80" s="27">
        <v>104</v>
      </c>
      <c r="D80" s="3" t="str">
        <f>INDEX(Table2[NAMA BARANG],MATCH(A80,Table2[//]))</f>
        <v>Asahan 601</v>
      </c>
      <c r="E80" s="4">
        <f>INDEX(Table2[TT],MATCH(A80,Table2[//]))</f>
        <v>8</v>
      </c>
      <c r="F80" s="5">
        <f>IF(INDEX(Table2[KET],MATCH(A80,Table2[//]))="","-",INDEX(Table2[KET],MATCH(A80,Table2[//])))</f>
        <v>96</v>
      </c>
    </row>
    <row r="81" spans="1:6" ht="15">
      <c r="A81" s="27">
        <v>105</v>
      </c>
      <c r="D81" s="3" t="str">
        <f>INDEX(Table2[NAMA BARANG],MATCH(A81,Table2[//]))</f>
        <v>Asahan 62 2169 (48)</v>
      </c>
      <c r="E81" s="4">
        <f>INDEX(Table2[TT],MATCH(A81,Table2[//]))</f>
        <v>3</v>
      </c>
      <c r="F81" s="5" t="str">
        <f>IF(INDEX(Table2[KET],MATCH(A81,Table2[//]))="","-",INDEX(Table2[KET],MATCH(A81,Table2[//])))</f>
        <v>96 box</v>
      </c>
    </row>
    <row r="82" spans="1:6" ht="15">
      <c r="A82" s="27">
        <v>106</v>
      </c>
      <c r="D82" s="3" t="str">
        <f>INDEX(Table2[NAMA BARANG],MATCH(A82,Table2[//]))</f>
        <v>Asahan 653</v>
      </c>
      <c r="E82" s="4">
        <f>INDEX(Table2[TT],MATCH(A82,Table2[//]))</f>
        <v>3</v>
      </c>
      <c r="F82" s="5" t="str">
        <f>IF(INDEX(Table2[KET],MATCH(A82,Table2[//]))="","-",INDEX(Table2[KET],MATCH(A82,Table2[//])))</f>
        <v>1152 pc</v>
      </c>
    </row>
    <row r="83" spans="1:6" ht="15">
      <c r="A83" s="27">
        <v>107</v>
      </c>
      <c r="D83" s="3" t="str">
        <f>INDEX(Table2[NAMA BARANG],MATCH(A83,Table2[//]))</f>
        <v>Asahan 6611 6619/ 2pc (27)</v>
      </c>
      <c r="E83" s="4">
        <f>INDEX(Table2[TT],MATCH(A83,Table2[//]))</f>
        <v>2</v>
      </c>
      <c r="F83" s="5" t="str">
        <f>IF(INDEX(Table2[KET],MATCH(A83,Table2[//]))="","-",INDEX(Table2[KET],MATCH(A83,Table2[//])))</f>
        <v>60 box</v>
      </c>
    </row>
    <row r="84" spans="1:6" ht="15">
      <c r="A84" s="27">
        <v>108</v>
      </c>
      <c r="D84" s="3" t="str">
        <f>INDEX(Table2[NAMA BARANG],MATCH(A84,Table2[//]))</f>
        <v>Asahan 7528 botol</v>
      </c>
      <c r="E84" s="4">
        <f>INDEX(Table2[TT],MATCH(A84,Table2[//]))</f>
        <v>4</v>
      </c>
      <c r="F84" s="5" t="str">
        <f>IF(INDEX(Table2[KET],MATCH(A84,Table2[//]))="","-",INDEX(Table2[KET],MATCH(A84,Table2[//])))</f>
        <v>24 botol</v>
      </c>
    </row>
    <row r="85" spans="1:6" ht="15">
      <c r="A85" s="27">
        <v>109</v>
      </c>
      <c r="D85" s="3" t="str">
        <f>INDEX(Table2[NAMA BARANG],MATCH(A85,Table2[//]))</f>
        <v>Asahan 859 Cangkir (12)</v>
      </c>
      <c r="E85" s="4">
        <f>INDEX(Table2[TT],MATCH(A85,Table2[//]))</f>
        <v>2</v>
      </c>
      <c r="F85" s="5" t="str">
        <f>IF(INDEX(Table2[KET],MATCH(A85,Table2[//]))="","-",INDEX(Table2[KET],MATCH(A85,Table2[//])))</f>
        <v>5 grs</v>
      </c>
    </row>
    <row r="86" spans="1:6" ht="15">
      <c r="A86" s="27">
        <v>110</v>
      </c>
      <c r="D86" s="3" t="str">
        <f>INDEX(Table2[NAMA BARANG],MATCH(A86,Table2[//]))</f>
        <v>Asahan 888 H (24)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111</v>
      </c>
      <c r="D87" s="3" t="str">
        <f>INDEX(Table2[NAMA BARANG],MATCH(A87,Table2[//]))</f>
        <v>Asahan 888 K(3)</v>
      </c>
      <c r="E87" s="4">
        <f>INDEX(Table2[TT],MATCH(A87,Table2[//]))</f>
        <v>3</v>
      </c>
      <c r="F87" s="5" t="str">
        <f>IF(INDEX(Table2[KET],MATCH(A87,Table2[//]))="","-",INDEX(Table2[KET],MATCH(A87,Table2[//])))</f>
        <v>60 box</v>
      </c>
    </row>
    <row r="88" spans="1:6" ht="15">
      <c r="A88" s="27">
        <v>112</v>
      </c>
      <c r="D88" s="3" t="str">
        <f>INDEX(Table2[NAMA BARANG],MATCH(A88,Table2[//]))</f>
        <v>Asahan 888E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113</v>
      </c>
      <c r="D89" s="3" t="str">
        <f>INDEX(Table2[NAMA BARANG],MATCH(A89,Table2[//]))</f>
        <v>Asahan 9040 A Rumah</v>
      </c>
      <c r="E89" s="4">
        <f>INDEX(Table2[TT],MATCH(A89,Table2[//]))</f>
        <v>4</v>
      </c>
      <c r="F89" s="5" t="str">
        <f>IF(INDEX(Table2[KET],MATCH(A89,Table2[//]))="","-",INDEX(Table2[KET],MATCH(A89,Table2[//])))</f>
        <v>144 PCS</v>
      </c>
    </row>
    <row r="90" spans="1:6" ht="15">
      <c r="A90" s="27">
        <v>114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115</v>
      </c>
      <c r="D91" s="3" t="str">
        <f>INDEX(Table2[NAMA BARANG],MATCH(A91,Table2[//]))</f>
        <v>Asahan 9102 bubble(24)</v>
      </c>
      <c r="E91" s="4">
        <f>INDEX(Table2[TT],MATCH(A91,Table2[//]))</f>
        <v>2</v>
      </c>
      <c r="F91" s="5" t="str">
        <f>IF(INDEX(Table2[KET],MATCH(A91,Table2[//]))="","-",INDEX(Table2[KET],MATCH(A91,Table2[//])))</f>
        <v>48 box</v>
      </c>
    </row>
    <row r="92" spans="1:6" ht="15">
      <c r="A92" s="27">
        <v>116</v>
      </c>
      <c r="D92" s="3" t="str">
        <f>INDEX(Table2[NAMA BARANG],MATCH(A92,Table2[//]))</f>
        <v>Asahan 9910(9)/ 9916(2) BLK</v>
      </c>
      <c r="E92" s="4">
        <f>INDEX(Table2[TT],MATCH(A92,Table2[//]))</f>
        <v>11</v>
      </c>
      <c r="F92" s="5" t="str">
        <f>IF(INDEX(Table2[KET],MATCH(A92,Table2[//]))="","-",INDEX(Table2[KET],MATCH(A92,Table2[//])))</f>
        <v>96 PCS</v>
      </c>
    </row>
    <row r="93" spans="1:6" ht="15">
      <c r="A93" s="27">
        <v>117</v>
      </c>
      <c r="D93" s="3" t="str">
        <f>INDEX(Table2[NAMA BARANG],MATCH(A93,Table2[//]))</f>
        <v>Asahan B 752 (1x24 pc)</v>
      </c>
      <c r="E93" s="4">
        <f>INDEX(Table2[TT],MATCH(A93,Table2[//]))</f>
        <v>6</v>
      </c>
      <c r="F93" s="5" t="str">
        <f>IF(INDEX(Table2[KET],MATCH(A93,Table2[//]))="","-",INDEX(Table2[KET],MATCH(A93,Table2[//])))</f>
        <v>-</v>
      </c>
    </row>
    <row r="94" spans="1:6" ht="15">
      <c r="A94" s="27">
        <v>118</v>
      </c>
      <c r="D94" s="3" t="str">
        <f>INDEX(Table2[NAMA BARANG],MATCH(A94,Table2[//]))</f>
        <v>Asahan Bear 839</v>
      </c>
      <c r="E94" s="4">
        <f>INDEX(Table2[TT],MATCH(A94,Table2[//]))</f>
        <v>7</v>
      </c>
      <c r="F94" s="5" t="str">
        <f>IF(INDEX(Table2[KET],MATCH(A94,Table2[//]))="","-",INDEX(Table2[KET],MATCH(A94,Table2[//])))</f>
        <v>48 ls</v>
      </c>
    </row>
    <row r="95" spans="1:6" ht="15">
      <c r="A95" s="27">
        <v>119</v>
      </c>
      <c r="D95" s="3" t="str">
        <f>INDEX(Table2[NAMA BARANG],MATCH(A95,Table2[//]))</f>
        <v>Asahan Bulat Disney 1083 3D (24)</v>
      </c>
      <c r="E95" s="4">
        <f>INDEX(Table2[TT],MATCH(A95,Table2[//]))</f>
        <v>4</v>
      </c>
      <c r="F95" s="5" t="str">
        <f>IF(INDEX(Table2[KET],MATCH(A95,Table2[//]))="","-",INDEX(Table2[KET],MATCH(A95,Table2[//])))</f>
        <v>48 box</v>
      </c>
    </row>
    <row r="96" spans="1:6" ht="15">
      <c r="A96" s="27">
        <v>120</v>
      </c>
      <c r="D96" s="3" t="str">
        <f>INDEX(Table2[NAMA BARANG],MATCH(A96,Table2[//]))</f>
        <v>Asahan Car mic color 351 (30)</v>
      </c>
      <c r="E96" s="4">
        <f>INDEX(Table2[TT],MATCH(A96,Table2[//]))</f>
        <v>2</v>
      </c>
      <c r="F96" s="5" t="str">
        <f>IF(INDEX(Table2[KET],MATCH(A96,Table2[//]))="","-",INDEX(Table2[KET],MATCH(A96,Table2[//])))</f>
        <v>120 ls</v>
      </c>
    </row>
    <row r="97" spans="1:6" ht="15">
      <c r="A97" s="27">
        <v>121</v>
      </c>
      <c r="D97" s="3" t="str">
        <f>INDEX(Table2[NAMA BARANG],MATCH(A97,Table2[//]))</f>
        <v>Asahan CC 215</v>
      </c>
      <c r="E97" s="4">
        <f>INDEX(Table2[TT],MATCH(A97,Table2[//]))</f>
        <v>1</v>
      </c>
      <c r="F97" s="5" t="str">
        <f>IF(INDEX(Table2[KET],MATCH(A97,Table2[//]))="","-",INDEX(Table2[KET],MATCH(A97,Table2[//])))</f>
        <v>144 set</v>
      </c>
    </row>
    <row r="98" spans="1:6" ht="15">
      <c r="A98" s="27">
        <v>122</v>
      </c>
      <c r="D98" s="3" t="str">
        <f>INDEX(Table2[NAMA BARANG],MATCH(A98,Table2[//]))</f>
        <v>Asahan Changli CL 161-2 Hole</v>
      </c>
      <c r="E98" s="4">
        <f>INDEX(Table2[TT],MATCH(A98,Table2[//]))</f>
        <v>1</v>
      </c>
      <c r="F98" s="5" t="str">
        <f>IF(INDEX(Table2[KET],MATCH(A98,Table2[//]))="","-",INDEX(Table2[KET],MATCH(A98,Table2[//])))</f>
        <v>1440 pc</v>
      </c>
    </row>
    <row r="99" spans="1:6" ht="15">
      <c r="A99" s="27">
        <v>124</v>
      </c>
      <c r="D99" s="3" t="str">
        <f>INDEX(Table2[NAMA BARANG],MATCH(A99,Table2[//]))</f>
        <v>Asahan CL 135/ mini (72)</v>
      </c>
      <c r="E99" s="4">
        <f>INDEX(Table2[TT],MATCH(A99,Table2[//]))</f>
        <v>18</v>
      </c>
      <c r="F99" s="5" t="str">
        <f>IF(INDEX(Table2[KET],MATCH(A99,Table2[//]))="","-",INDEX(Table2[KET],MATCH(A99,Table2[//])))</f>
        <v>36 box</v>
      </c>
    </row>
    <row r="100" spans="1:6" ht="15">
      <c r="A100" s="27">
        <v>125</v>
      </c>
      <c r="D100" s="3" t="str">
        <f>INDEX(Table2[NAMA BARANG],MATCH(A100,Table2[//]))</f>
        <v>Asahan CL-113/2H 1x48</v>
      </c>
      <c r="E100" s="4">
        <f>INDEX(Table2[TT],MATCH(A100,Table2[//]))</f>
        <v>1</v>
      </c>
      <c r="F100" s="5" t="str">
        <f>IF(INDEX(Table2[KET],MATCH(A100,Table2[//]))="","-",INDEX(Table2[KET],MATCH(A100,Table2[//])))</f>
        <v>30 box</v>
      </c>
    </row>
    <row r="101" spans="1:6" ht="15">
      <c r="A101" s="27">
        <v>126</v>
      </c>
      <c r="D101" s="3" t="str">
        <f>INDEX(Table2[NAMA BARANG],MATCH(A101,Table2[//]))</f>
        <v>Asahan CLI - 4581 pinguin (24)</v>
      </c>
      <c r="E101" s="4">
        <f>INDEX(Table2[TT],MATCH(A101,Table2[//]))</f>
        <v>2</v>
      </c>
      <c r="F101" s="5" t="str">
        <f>IF(INDEX(Table2[KET],MATCH(A101,Table2[//]))="","-",INDEX(Table2[KET],MATCH(A101,Table2[//])))</f>
        <v>60 box</v>
      </c>
    </row>
    <row r="102" spans="1:6" ht="15">
      <c r="A102" s="27">
        <v>127</v>
      </c>
      <c r="D102" s="3" t="str">
        <f>INDEX(Table2[NAMA BARANG],MATCH(A102,Table2[//]))</f>
        <v>Asahan dinosaurus 8188</v>
      </c>
      <c r="E102" s="4">
        <f>INDEX(Table2[TT],MATCH(A102,Table2[//]))</f>
        <v>4</v>
      </c>
      <c r="F102" s="5" t="str">
        <f>IF(INDEX(Table2[KET],MATCH(A102,Table2[//]))="","-",INDEX(Table2[KET],MATCH(A102,Table2[//])))</f>
        <v>1728 pc</v>
      </c>
    </row>
    <row r="103" spans="1:6" ht="15">
      <c r="A103" s="27">
        <v>129</v>
      </c>
      <c r="D103" s="3" t="str">
        <f>INDEX(Table2[NAMA BARANG],MATCH(A103,Table2[//]))</f>
        <v>Asahan DMS 030(36)</v>
      </c>
      <c r="E103" s="4">
        <f>INDEX(Table2[TT],MATCH(A103,Table2[//]))</f>
        <v>8</v>
      </c>
      <c r="F103" s="5" t="str">
        <f>IF(INDEX(Table2[KET],MATCH(A103,Table2[//]))="","-",INDEX(Table2[KET],MATCH(A103,Table2[//])))</f>
        <v>48 box</v>
      </c>
    </row>
    <row r="104" spans="1:6" ht="15">
      <c r="A104" s="27">
        <v>130</v>
      </c>
      <c r="D104" s="3" t="str">
        <f>INDEX(Table2[NAMA BARANG],MATCH(A104,Table2[//]))</f>
        <v>Asahan DMS 038</v>
      </c>
      <c r="E104" s="4">
        <f>INDEX(Table2[TT],MATCH(A104,Table2[//]))</f>
        <v>14</v>
      </c>
      <c r="F104" s="5" t="str">
        <f>IF(INDEX(Table2[KET],MATCH(A104,Table2[//]))="","-",INDEX(Table2[KET],MATCH(A104,Table2[//])))</f>
        <v>1152 pc</v>
      </c>
    </row>
    <row r="105" spans="1:6" ht="15">
      <c r="A105" s="27">
        <v>131</v>
      </c>
      <c r="D105" s="3" t="str">
        <f>INDEX(Table2[NAMA BARANG],MATCH(A105,Table2[//]))</f>
        <v>Asahan DY - 358 HP (1x48)</v>
      </c>
      <c r="E105" s="4">
        <f>INDEX(Table2[TT],MATCH(A105,Table2[//]))</f>
        <v>13</v>
      </c>
      <c r="F105" s="5" t="str">
        <f>IF(INDEX(Table2[KET],MATCH(A105,Table2[//]))="","-",INDEX(Table2[KET],MATCH(A105,Table2[//])))</f>
        <v>24 box</v>
      </c>
    </row>
    <row r="106" spans="1:6" ht="15">
      <c r="A106" s="27">
        <v>134</v>
      </c>
      <c r="D106" s="3" t="str">
        <f>INDEX(Table2[NAMA BARANG],MATCH(A106,Table2[//]))</f>
        <v>Asahan FC - 2258 Otopet</v>
      </c>
      <c r="E106" s="4">
        <f>INDEX(Table2[TT],MATCH(A106,Table2[//]))</f>
        <v>3</v>
      </c>
      <c r="F106" s="5" t="str">
        <f>IF(INDEX(Table2[KET],MATCH(A106,Table2[//]))="","-",INDEX(Table2[KET],MATCH(A106,Table2[//])))</f>
        <v>96 ls</v>
      </c>
    </row>
    <row r="107" spans="1:6" ht="15">
      <c r="A107" s="27">
        <v>136</v>
      </c>
      <c r="D107" s="3" t="str">
        <f>INDEX(Table2[NAMA BARANG],MATCH(A107,Table2[//]))</f>
        <v>Asahan GC 208/ PH/ Dot Disney 1 box (30 pc)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40 box</v>
      </c>
    </row>
    <row r="108" spans="1:6" ht="15">
      <c r="A108" s="27">
        <v>137</v>
      </c>
      <c r="D108" s="3" t="str">
        <f>INDEX(Table2[NAMA BARANG],MATCH(A108,Table2[//]))</f>
        <v>Asahan GZ.469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48 pc</v>
      </c>
    </row>
    <row r="109" spans="1:6" ht="15">
      <c r="A109" s="27">
        <v>138</v>
      </c>
      <c r="D109" s="3" t="str">
        <f>INDEX(Table2[NAMA BARANG],MATCH(A109,Table2[//]))</f>
        <v>Asahan H 100 (48)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box</v>
      </c>
    </row>
    <row r="110" spans="1:6" ht="15">
      <c r="A110" s="27">
        <v>139</v>
      </c>
      <c r="D110" s="3" t="str">
        <f>INDEX(Table2[NAMA BARANG],MATCH(A110,Table2[//]))</f>
        <v>Asahan H 200 (48)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36 box</v>
      </c>
    </row>
    <row r="111" spans="1:6" ht="15">
      <c r="A111" s="27">
        <v>140</v>
      </c>
      <c r="D111" s="3" t="str">
        <f>INDEX(Table2[NAMA BARANG],MATCH(A111,Table2[//]))</f>
        <v>Asahan Hati S 1382</v>
      </c>
      <c r="E111" s="4">
        <f>INDEX(Table2[TT],MATCH(A111,Table2[//]))</f>
        <v>1</v>
      </c>
      <c r="F111" s="5" t="str">
        <f>IF(INDEX(Table2[KET],MATCH(A111,Table2[//]))="","-",INDEX(Table2[KET],MATCH(A111,Table2[//])))</f>
        <v>360 ls</v>
      </c>
    </row>
    <row r="112" spans="1:6" ht="15">
      <c r="A112" s="27">
        <v>141</v>
      </c>
      <c r="D112" s="3" t="str">
        <f>INDEX(Table2[NAMA BARANG],MATCH(A112,Table2[//]))</f>
        <v>Asahan Hippo X357</v>
      </c>
      <c r="E112" s="4">
        <f>INDEX(Table2[TT],MATCH(A112,Table2[//]))</f>
        <v>19</v>
      </c>
      <c r="F112" s="5" t="str">
        <f>IF(INDEX(Table2[KET],MATCH(A112,Table2[//]))="","-",INDEX(Table2[KET],MATCH(A112,Table2[//])))</f>
        <v>135 ls</v>
      </c>
    </row>
    <row r="113" spans="1:6" ht="15">
      <c r="A113" s="27">
        <v>142</v>
      </c>
      <c r="D113" s="3" t="str">
        <f>INDEX(Table2[NAMA BARANG],MATCH(A113,Table2[//]))</f>
        <v>Asahan Hk C15-190</v>
      </c>
      <c r="E113" s="4">
        <f>INDEX(Table2[TT],MATCH(A113,Table2[//]))</f>
        <v>3</v>
      </c>
      <c r="F113" s="5" t="str">
        <f>IF(INDEX(Table2[KET],MATCH(A113,Table2[//]))="","-",INDEX(Table2[KET],MATCH(A113,Table2[//])))</f>
        <v>10 ls</v>
      </c>
    </row>
    <row r="114" spans="1:6" ht="15">
      <c r="A114" s="27">
        <v>143</v>
      </c>
      <c r="D114" s="3" t="str">
        <f>INDEX(Table2[NAMA BARANG],MATCH(A114,Table2[//]))</f>
        <v>Asahan HT 032 Prangko Barbie(1)/ 033 Barbie(1)</v>
      </c>
      <c r="E114" s="4">
        <f>INDEX(Table2[TT],MATCH(A114,Table2[//]))</f>
        <v>2</v>
      </c>
      <c r="F114" s="5" t="str">
        <f>IF(INDEX(Table2[KET],MATCH(A114,Table2[//]))="","-",INDEX(Table2[KET],MATCH(A114,Table2[//])))</f>
        <v>320 ls</v>
      </c>
    </row>
    <row r="115" spans="1:6" ht="15">
      <c r="A115" s="27">
        <v>144</v>
      </c>
      <c r="D115" s="3" t="str">
        <f>INDEX(Table2[NAMA BARANG],MATCH(A115,Table2[//]))</f>
        <v>Asahan JX 3749 (24)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30 box</v>
      </c>
    </row>
    <row r="116" spans="1:6" ht="15">
      <c r="A116" s="27">
        <v>145</v>
      </c>
      <c r="D116" s="3" t="str">
        <f>INDEX(Table2[NAMA BARANG],MATCH(A116,Table2[//]))</f>
        <v>Asahan Kayu A-163 (12)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90 ls</v>
      </c>
    </row>
    <row r="117" spans="1:6" ht="15">
      <c r="A117" s="27">
        <v>146</v>
      </c>
      <c r="D117" s="3" t="str">
        <f>INDEX(Table2[NAMA BARANG],MATCH(A117,Table2[//]))</f>
        <v>Asahan Kerang/ Ikan 29-4 bening/ BE-28 (SM)</v>
      </c>
      <c r="E117" s="4">
        <f>INDEX(Table2[TT],MATCH(A117,Table2[//]))</f>
        <v>8</v>
      </c>
      <c r="F117" s="5" t="str">
        <f>IF(INDEX(Table2[KET],MATCH(A117,Table2[//]))="","-",INDEX(Table2[KET],MATCH(A117,Table2[//])))</f>
        <v>60 ls</v>
      </c>
    </row>
    <row r="118" spans="1:6" ht="15">
      <c r="A118" s="27">
        <v>147</v>
      </c>
      <c r="D118" s="3" t="str">
        <f>INDEX(Table2[NAMA BARANG],MATCH(A118,Table2[//]))</f>
        <v>Asahan kereta api kayu</v>
      </c>
      <c r="E118" s="4">
        <f>INDEX(Table2[TT],MATCH(A118,Table2[//]))</f>
        <v>1</v>
      </c>
      <c r="F118" s="5" t="str">
        <f>IF(INDEX(Table2[KET],MATCH(A118,Table2[//]))="","-",INDEX(Table2[KET],MATCH(A118,Table2[//])))</f>
        <v>80 box</v>
      </c>
    </row>
    <row r="119" spans="1:6" ht="15">
      <c r="A119" s="27">
        <v>148</v>
      </c>
      <c r="D119" s="3" t="str">
        <f>INDEX(Table2[NAMA BARANG],MATCH(A119,Table2[//]))</f>
        <v>Asahan KFC</v>
      </c>
      <c r="E119" s="4">
        <f>INDEX(Table2[TT],MATCH(A119,Table2[//]))</f>
        <v>8</v>
      </c>
      <c r="F119" s="5" t="str">
        <f>IF(INDEX(Table2[KET],MATCH(A119,Table2[//]))="","-",INDEX(Table2[KET],MATCH(A119,Table2[//])))</f>
        <v>48 box</v>
      </c>
    </row>
    <row r="120" spans="1:6" ht="15">
      <c r="A120" s="27">
        <v>149</v>
      </c>
      <c r="D120" s="3" t="str">
        <f>INDEX(Table2[NAMA BARANG],MATCH(A120,Table2[//]))</f>
        <v>Asahan KM 9088D/ 2 Hole</v>
      </c>
      <c r="E120" s="4">
        <f>INDEX(Table2[TT],MATCH(A120,Table2[//]))</f>
        <v>1</v>
      </c>
      <c r="F120" s="5" t="str">
        <f>IF(INDEX(Table2[KET],MATCH(A120,Table2[//]))="","-",INDEX(Table2[KET],MATCH(A120,Table2[//])))</f>
        <v>960 pc</v>
      </c>
    </row>
    <row r="121" spans="1:6" ht="15">
      <c r="A121" s="27">
        <v>151</v>
      </c>
      <c r="D121" s="3" t="str">
        <f>INDEX(Table2[NAMA BARANG],MATCH(A121,Table2[//]))</f>
        <v>Asahan Lokomotif 2535</v>
      </c>
      <c r="E121" s="4">
        <f>INDEX(Table2[TT],MATCH(A121,Table2[//]))</f>
        <v>3</v>
      </c>
      <c r="F121" s="5" t="str">
        <f>IF(INDEX(Table2[KET],MATCH(A121,Table2[//]))="","-",INDEX(Table2[KET],MATCH(A121,Table2[//])))</f>
        <v>60 ls</v>
      </c>
    </row>
    <row r="122" spans="1:6" ht="15">
      <c r="A122" s="27">
        <v>152</v>
      </c>
      <c r="D122" s="3" t="str">
        <f>INDEX(Table2[NAMA BARANG],MATCH(A122,Table2[//]))</f>
        <v>Asahan Meja 004 blk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153</v>
      </c>
      <c r="D123" s="3" t="str">
        <f>INDEX(Table2[NAMA BARANG],MATCH(A123,Table2[//]))</f>
        <v>Asahan Meja 0613</v>
      </c>
      <c r="E123" s="4">
        <f>INDEX(Table2[TT],MATCH(A123,Table2[//]))</f>
        <v>9</v>
      </c>
      <c r="F123" s="5" t="str">
        <f>IF(INDEX(Table2[KET],MATCH(A123,Table2[//]))="","-",INDEX(Table2[KET],MATCH(A123,Table2[//])))</f>
        <v>72 pc</v>
      </c>
    </row>
    <row r="124" spans="1:6" ht="15">
      <c r="A124" s="27">
        <v>154</v>
      </c>
      <c r="D124" s="3" t="str">
        <f>INDEX(Table2[NAMA BARANG],MATCH(A124,Table2[//]))</f>
        <v>Asahan Meja 0618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155</v>
      </c>
      <c r="D125" s="3" t="str">
        <f>INDEX(Table2[NAMA BARANG],MATCH(A125,Table2[//]))</f>
        <v>Asahan Meja 0619 Tank</v>
      </c>
      <c r="E125" s="4">
        <f>INDEX(Table2[TT],MATCH(A125,Table2[//]))</f>
        <v>7</v>
      </c>
      <c r="F125" s="5" t="str">
        <f>IF(INDEX(Table2[KET],MATCH(A125,Table2[//]))="","-",INDEX(Table2[KET],MATCH(A125,Table2[//])))</f>
        <v>96 pc</v>
      </c>
    </row>
    <row r="126" spans="1:6" ht="15">
      <c r="A126" s="27">
        <v>156</v>
      </c>
      <c r="D126" s="3" t="str">
        <f>INDEX(Table2[NAMA BARANG],MATCH(A126,Table2[//]))</f>
        <v>Asahan Meja 1001</v>
      </c>
      <c r="E126" s="4">
        <f>INDEX(Table2[TT],MATCH(A126,Table2[//]))</f>
        <v>7</v>
      </c>
      <c r="F126" s="5" t="str">
        <f>IF(INDEX(Table2[KET],MATCH(A126,Table2[//]))="","-",INDEX(Table2[KET],MATCH(A126,Table2[//])))</f>
        <v>120 pc</v>
      </c>
    </row>
    <row r="127" spans="1:6" ht="15">
      <c r="A127" s="27">
        <v>157</v>
      </c>
      <c r="D127" s="3" t="str">
        <f>INDEX(Table2[NAMA BARANG],MATCH(A127,Table2[//]))</f>
        <v>Asahan Meja 1006 Rumah</v>
      </c>
      <c r="E127" s="4">
        <f>INDEX(Table2[TT],MATCH(A127,Table2[//]))</f>
        <v>2</v>
      </c>
      <c r="F127" s="5" t="str">
        <f>IF(INDEX(Table2[KET],MATCH(A127,Table2[//]))="","-",INDEX(Table2[KET],MATCH(A127,Table2[//])))</f>
        <v>96 pc</v>
      </c>
    </row>
    <row r="128" spans="1:6" ht="15">
      <c r="A128" s="27">
        <v>160</v>
      </c>
      <c r="D128" s="3" t="str">
        <f>INDEX(Table2[NAMA BARANG],MATCH(A128,Table2[//]))</f>
        <v>Asahan meja 18121</v>
      </c>
      <c r="E128" s="4">
        <f>INDEX(Table2[TT],MATCH(A128,Table2[//]))</f>
        <v>1</v>
      </c>
      <c r="F128" s="5">
        <f>IF(INDEX(Table2[KET],MATCH(A128,Table2[//]))="","-",INDEX(Table2[KET],MATCH(A128,Table2[//])))</f>
        <v>192</v>
      </c>
    </row>
    <row r="129" spans="1:6" ht="15">
      <c r="A129" s="27">
        <v>161</v>
      </c>
      <c r="D129" s="3" t="str">
        <f>INDEX(Table2[NAMA BARANG],MATCH(A129,Table2[//]))</f>
        <v>Asahan Meja 1F YF 9103</v>
      </c>
      <c r="E129" s="4">
        <f>INDEX(Table2[TT],MATCH(A129,Table2[//]))</f>
        <v>5</v>
      </c>
      <c r="F129" s="5" t="str">
        <f>IF(INDEX(Table2[KET],MATCH(A129,Table2[//]))="","-",INDEX(Table2[KET],MATCH(A129,Table2[//])))</f>
        <v>72 pc</v>
      </c>
    </row>
    <row r="130" spans="1:6" ht="15">
      <c r="A130" s="27">
        <v>163</v>
      </c>
      <c r="D130" s="3" t="str">
        <f>INDEX(Table2[NAMA BARANG],MATCH(A130,Table2[//]))</f>
        <v>Asahan Meja 601 MM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pc</v>
      </c>
    </row>
    <row r="131" spans="1:6" ht="15">
      <c r="A131" s="27">
        <v>164</v>
      </c>
      <c r="D131" s="3" t="str">
        <f>INDEX(Table2[NAMA BARANG],MATCH(A131,Table2[//]))</f>
        <v>Asahan Meja 610</v>
      </c>
      <c r="E131" s="4">
        <f>INDEX(Table2[TT],MATCH(A131,Table2[//]))</f>
        <v>5</v>
      </c>
      <c r="F131" s="5" t="str">
        <f>IF(INDEX(Table2[KET],MATCH(A131,Table2[//]))="","-",INDEX(Table2[KET],MATCH(A131,Table2[//])))</f>
        <v>96 pc</v>
      </c>
    </row>
    <row r="132" spans="1:6" ht="15">
      <c r="A132" s="27">
        <v>165</v>
      </c>
      <c r="D132" s="3" t="str">
        <f>INDEX(Table2[NAMA BARANG],MATCH(A132,Table2[//]))</f>
        <v>Asahan Meja 612</v>
      </c>
      <c r="E132" s="4">
        <f>INDEX(Table2[TT],MATCH(A132,Table2[//]))</f>
        <v>17</v>
      </c>
      <c r="F132" s="5" t="str">
        <f>IF(INDEX(Table2[KET],MATCH(A132,Table2[//]))="","-",INDEX(Table2[KET],MATCH(A132,Table2[//])))</f>
        <v>36 pc</v>
      </c>
    </row>
    <row r="133" spans="1:6" ht="15">
      <c r="A133" s="27">
        <v>166</v>
      </c>
      <c r="D133" s="3" t="str">
        <f>INDEX(Table2[NAMA BARANG],MATCH(A133,Table2[//]))</f>
        <v>Asahan meja 615</v>
      </c>
      <c r="E133" s="4">
        <f>INDEX(Table2[TT],MATCH(A133,Table2[//]))</f>
        <v>5</v>
      </c>
      <c r="F133" s="5">
        <f>IF(INDEX(Table2[KET],MATCH(A133,Table2[//]))="","-",INDEX(Table2[KET],MATCH(A133,Table2[//])))</f>
        <v>96</v>
      </c>
    </row>
    <row r="134" spans="1:6" ht="15">
      <c r="A134" s="27">
        <v>167</v>
      </c>
      <c r="D134" s="3" t="str">
        <f>INDEX(Table2[NAMA BARANG],MATCH(A134,Table2[//]))</f>
        <v>Asahan Meja 6516 Piglet</v>
      </c>
      <c r="E134" s="4">
        <f>INDEX(Table2[TT],MATCH(A134,Table2[//]))</f>
        <v>3</v>
      </c>
      <c r="F134" s="5" t="str">
        <f>IF(INDEX(Table2[KET],MATCH(A134,Table2[//]))="","-",INDEX(Table2[KET],MATCH(A134,Table2[//])))</f>
        <v>96 pc</v>
      </c>
    </row>
    <row r="135" spans="1:6" ht="15">
      <c r="A135" s="27">
        <v>169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170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172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173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174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176</v>
      </c>
      <c r="D140" s="3" t="str">
        <f>INDEX(Table2[NAMA BARANG],MATCH(A140,Table2[//]))</f>
        <v>Asahan Meja 8808A blk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pc</v>
      </c>
    </row>
    <row r="141" spans="1:6" ht="15">
      <c r="A141" s="27">
        <v>177</v>
      </c>
      <c r="D141" s="3" t="str">
        <f>INDEX(Table2[NAMA BARANG],MATCH(A141,Table2[//]))</f>
        <v>Asahan meja 8909</v>
      </c>
      <c r="E141" s="4">
        <f>INDEX(Table2[TT],MATCH(A141,Table2[//]))</f>
        <v>1</v>
      </c>
      <c r="F141" s="5" t="str">
        <f>IF(INDEX(Table2[KET],MATCH(A141,Table2[//]))="","-",INDEX(Table2[KET],MATCH(A141,Table2[//])))</f>
        <v>96 PCS</v>
      </c>
    </row>
    <row r="142" spans="1:6" ht="15">
      <c r="A142" s="27">
        <v>179</v>
      </c>
      <c r="D142" s="3" t="str">
        <f>INDEX(Table2[NAMA BARANG],MATCH(A142,Table2[//]))</f>
        <v>Asahan Meja 9163</v>
      </c>
      <c r="E142" s="4">
        <f>INDEX(Table2[TT],MATCH(A142,Table2[//]))</f>
        <v>8</v>
      </c>
      <c r="F142" s="5" t="str">
        <f>IF(INDEX(Table2[KET],MATCH(A142,Table2[//]))="","-",INDEX(Table2[KET],MATCH(A142,Table2[//])))</f>
        <v>144 pc</v>
      </c>
    </row>
    <row r="143" spans="1:6" ht="15">
      <c r="A143" s="27">
        <v>180</v>
      </c>
      <c r="D143" s="3" t="str">
        <f>INDEX(Table2[NAMA BARANG],MATCH(A143,Table2[//]))</f>
        <v>Asahan meja 9233</v>
      </c>
      <c r="E143" s="4">
        <f>INDEX(Table2[TT],MATCH(A143,Table2[//]))</f>
        <v>16</v>
      </c>
      <c r="F143" s="5" t="str">
        <f>IF(INDEX(Table2[KET],MATCH(A143,Table2[//]))="","-",INDEX(Table2[KET],MATCH(A143,Table2[//])))</f>
        <v>144 pcs</v>
      </c>
    </row>
    <row r="144" spans="1:6" ht="15">
      <c r="A144" s="27">
        <v>181</v>
      </c>
      <c r="D144" s="3" t="str">
        <f>INDEX(Table2[NAMA BARANG],MATCH(A144,Table2[//]))</f>
        <v>Asahan Meja A 33</v>
      </c>
      <c r="E144" s="4">
        <f>INDEX(Table2[TT],MATCH(A144,Table2[//]))</f>
        <v>20</v>
      </c>
      <c r="F144" s="5" t="str">
        <f>IF(INDEX(Table2[KET],MATCH(A144,Table2[//]))="","-",INDEX(Table2[KET],MATCH(A144,Table2[//])))</f>
        <v>96 PCS</v>
      </c>
    </row>
    <row r="145" spans="1:6" ht="15">
      <c r="A145" s="27">
        <v>182</v>
      </c>
      <c r="D145" s="3" t="str">
        <f>INDEX(Table2[NAMA BARANG],MATCH(A145,Table2[//]))</f>
        <v>Asahan Meja A002</v>
      </c>
      <c r="E145" s="4">
        <f>INDEX(Table2[TT],MATCH(A145,Table2[//]))</f>
        <v>2</v>
      </c>
      <c r="F145" s="5" t="str">
        <f>IF(INDEX(Table2[KET],MATCH(A145,Table2[//]))="","-",INDEX(Table2[KET],MATCH(A145,Table2[//])))</f>
        <v>96 pc</v>
      </c>
    </row>
    <row r="146" spans="1:6" ht="15">
      <c r="A146" s="27">
        <v>183</v>
      </c>
      <c r="D146" s="3" t="str">
        <f>INDEX(Table2[NAMA BARANG],MATCH(A146,Table2[//]))</f>
        <v>Asahan Meja CL 204</v>
      </c>
      <c r="E146" s="4">
        <f>INDEX(Table2[TT],MATCH(A146,Table2[//]))</f>
        <v>2</v>
      </c>
      <c r="F146" s="5" t="str">
        <f>IF(INDEX(Table2[KET],MATCH(A146,Table2[//]))="","-",INDEX(Table2[KET],MATCH(A146,Table2[//])))</f>
        <v>120 pc</v>
      </c>
    </row>
    <row r="147" spans="1:6" ht="15">
      <c r="A147" s="27">
        <v>185</v>
      </c>
      <c r="D147" s="3" t="str">
        <f>INDEX(Table2[NAMA BARANG],MATCH(A147,Table2[//]))</f>
        <v>Asahan Meja S 229 EGG</v>
      </c>
      <c r="E147" s="4">
        <f>INDEX(Table2[TT],MATCH(A147,Table2[//]))</f>
        <v>3</v>
      </c>
      <c r="F147" s="5" t="str">
        <f>IF(INDEX(Table2[KET],MATCH(A147,Table2[//]))="","-",INDEX(Table2[KET],MATCH(A147,Table2[//])))</f>
        <v>120 pc</v>
      </c>
    </row>
    <row r="148" spans="1:6" ht="15">
      <c r="A148" s="27">
        <v>187</v>
      </c>
      <c r="D148" s="3" t="str">
        <f>INDEX(Table2[NAMA BARANG],MATCH(A148,Table2[//]))</f>
        <v>Asahan Meja S 5227</v>
      </c>
      <c r="E148" s="4">
        <f>INDEX(Table2[TT],MATCH(A148,Table2[//]))</f>
        <v>8</v>
      </c>
      <c r="F148" s="5" t="str">
        <f>IF(INDEX(Table2[KET],MATCH(A148,Table2[//]))="","-",INDEX(Table2[KET],MATCH(A148,Table2[//])))</f>
        <v>120 pc</v>
      </c>
    </row>
    <row r="149" spans="1:6" ht="15">
      <c r="A149" s="27">
        <v>189</v>
      </c>
      <c r="D149" s="3" t="str">
        <f>INDEX(Table2[NAMA BARANG],MATCH(A149,Table2[//]))</f>
        <v>Asahan Meja S530</v>
      </c>
      <c r="E149" s="4">
        <f>INDEX(Table2[TT],MATCH(A149,Table2[//]))</f>
        <v>2</v>
      </c>
      <c r="F149" s="5" t="str">
        <f>IF(INDEX(Table2[KET],MATCH(A149,Table2[//]))="","-",INDEX(Table2[KET],MATCH(A149,Table2[//])))</f>
        <v>180 pc</v>
      </c>
    </row>
    <row r="150" spans="1:6" ht="15">
      <c r="A150" s="27">
        <v>190</v>
      </c>
      <c r="D150" s="3" t="str">
        <f>INDEX(Table2[NAMA BARANG],MATCH(A150,Table2[//]))</f>
        <v>Asahan Meja S558</v>
      </c>
      <c r="E150" s="4">
        <f>INDEX(Table2[TT],MATCH(A150,Table2[//]))</f>
        <v>9</v>
      </c>
      <c r="F150" s="5" t="str">
        <f>IF(INDEX(Table2[KET],MATCH(A150,Table2[//]))="","-",INDEX(Table2[KET],MATCH(A150,Table2[//])))</f>
        <v>96 pc</v>
      </c>
    </row>
    <row r="151" spans="1:6" ht="15">
      <c r="A151" s="27">
        <v>191</v>
      </c>
      <c r="D151" s="3" t="str">
        <f>INDEX(Table2[NAMA BARANG],MATCH(A151,Table2[//]))</f>
        <v>Asahan Meja SX 0057</v>
      </c>
      <c r="E151" s="4">
        <f>INDEX(Table2[TT],MATCH(A151,Table2[//]))</f>
        <v>12</v>
      </c>
      <c r="F151" s="5" t="str">
        <f>IF(INDEX(Table2[KET],MATCH(A151,Table2[//]))="","-",INDEX(Table2[KET],MATCH(A151,Table2[//])))</f>
        <v>72 pc</v>
      </c>
    </row>
    <row r="152" spans="1:6" ht="15">
      <c r="A152" s="27">
        <v>192</v>
      </c>
      <c r="D152" s="3" t="str">
        <f>INDEX(Table2[NAMA BARANG],MATCH(A152,Table2[//]))</f>
        <v>Asahan Meja TG 3081</v>
      </c>
      <c r="E152" s="4">
        <f>INDEX(Table2[TT],MATCH(A152,Table2[//]))</f>
        <v>2</v>
      </c>
      <c r="F152" s="5" t="str">
        <f>IF(INDEX(Table2[KET],MATCH(A152,Table2[//]))="","-",INDEX(Table2[KET],MATCH(A152,Table2[//])))</f>
        <v>96 pc</v>
      </c>
    </row>
    <row r="153" spans="1:6" ht="15">
      <c r="A153" s="27">
        <v>193</v>
      </c>
      <c r="D153" s="3" t="str">
        <f>INDEX(Table2[NAMA BARANG],MATCH(A153,Table2[//]))</f>
        <v>Asahan Meja XC S223</v>
      </c>
      <c r="E153" s="4">
        <f>INDEX(Table2[TT],MATCH(A153,Table2[//]))</f>
        <v>3</v>
      </c>
      <c r="F153" s="5" t="str">
        <f>IF(INDEX(Table2[KET],MATCH(A153,Table2[//]))="","-",INDEX(Table2[KET],MATCH(A153,Table2[//])))</f>
        <v>120 pc</v>
      </c>
    </row>
    <row r="154" spans="1:6" ht="15">
      <c r="A154" s="27">
        <v>194</v>
      </c>
      <c r="D154" s="3" t="str">
        <f>INDEX(Table2[NAMA BARANG],MATCH(A154,Table2[//]))</f>
        <v>Asahan Meja XM 8005</v>
      </c>
      <c r="E154" s="4">
        <f>INDEX(Table2[TT],MATCH(A154,Table2[//]))</f>
        <v>69</v>
      </c>
      <c r="F154" s="5" t="str">
        <f>IF(INDEX(Table2[KET],MATCH(A154,Table2[//]))="","-",INDEX(Table2[KET],MATCH(A154,Table2[//])))</f>
        <v>120 pc</v>
      </c>
    </row>
    <row r="155" spans="1:6" ht="15">
      <c r="A155" s="27">
        <v>196</v>
      </c>
      <c r="D155" s="3" t="str">
        <f>INDEX(Table2[NAMA BARANG],MATCH(A155,Table2[//]))</f>
        <v>Asahan Mono 908 (1x32)</v>
      </c>
      <c r="E155" s="4">
        <f>INDEX(Table2[TT],MATCH(A155,Table2[//]))</f>
        <v>1</v>
      </c>
      <c r="F155" s="5" t="str">
        <f>IF(INDEX(Table2[KET],MATCH(A155,Table2[//]))="","-",INDEX(Table2[KET],MATCH(A155,Table2[//])))</f>
        <v>40 box</v>
      </c>
    </row>
    <row r="156" spans="1:6" ht="15">
      <c r="A156" s="27">
        <v>197</v>
      </c>
      <c r="D156" s="3" t="str">
        <f>INDEX(Table2[NAMA BARANG],MATCH(A156,Table2[//]))</f>
        <v>Asahan P 527 (48)</v>
      </c>
      <c r="E156" s="4">
        <f>INDEX(Table2[TT],MATCH(A156,Table2[//]))</f>
        <v>1</v>
      </c>
      <c r="F156" s="5" t="str">
        <f>IF(INDEX(Table2[KET],MATCH(A156,Table2[//]))="","-",INDEX(Table2[KET],MATCH(A156,Table2[//])))</f>
        <v>36 box</v>
      </c>
    </row>
    <row r="157" spans="1:6" ht="15">
      <c r="A157" s="27">
        <v>198</v>
      </c>
      <c r="D157" s="3" t="str">
        <f>INDEX(Table2[NAMA BARANG],MATCH(A157,Table2[//]))</f>
        <v>Asahan Payu 823</v>
      </c>
      <c r="E157" s="4">
        <f>INDEX(Table2[TT],MATCH(A157,Table2[//]))</f>
        <v>5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199</v>
      </c>
      <c r="D158" s="3" t="str">
        <f>INDEX(Table2[NAMA BARANG],MATCH(A158,Table2[//]))</f>
        <v>Asahan Payu 824</v>
      </c>
      <c r="E158" s="4">
        <f>INDEX(Table2[TT],MATCH(A158,Table2[//]))</f>
        <v>4</v>
      </c>
      <c r="F158" s="5" t="str">
        <f>IF(INDEX(Table2[KET],MATCH(A158,Table2[//]))="","-",INDEX(Table2[KET],MATCH(A158,Table2[//])))</f>
        <v>120 BOX</v>
      </c>
    </row>
    <row r="159" spans="1:6" ht="15">
      <c r="A159" s="27">
        <v>200</v>
      </c>
      <c r="D159" s="3" t="str">
        <f>INDEX(Table2[NAMA BARANG],MATCH(A159,Table2[//]))</f>
        <v>Asahan Payu 825</v>
      </c>
      <c r="E159" s="4">
        <f>INDEX(Table2[TT],MATCH(A159,Table2[//]))</f>
        <v>6</v>
      </c>
      <c r="F159" s="5" t="str">
        <f>IF(INDEX(Table2[KET],MATCH(A159,Table2[//]))="","-",INDEX(Table2[KET],MATCH(A159,Table2[//])))</f>
        <v>120 BOX</v>
      </c>
    </row>
    <row r="160" spans="1:6" ht="15">
      <c r="A160" s="27">
        <v>201</v>
      </c>
      <c r="D160" s="3" t="str">
        <f>INDEX(Table2[NAMA BARANG],MATCH(A160,Table2[//]))</f>
        <v>Asahan Payu 829</v>
      </c>
      <c r="E160" s="4">
        <f>INDEX(Table2[TT],MATCH(A160,Table2[//]))</f>
        <v>4</v>
      </c>
      <c r="F160" s="5" t="str">
        <f>IF(INDEX(Table2[KET],MATCH(A160,Table2[//]))="","-",INDEX(Table2[KET],MATCH(A160,Table2[//])))</f>
        <v>120 BOX</v>
      </c>
    </row>
    <row r="161" spans="1:6" ht="15">
      <c r="A161" s="27">
        <v>202</v>
      </c>
      <c r="D161" s="3" t="str">
        <f>INDEX(Table2[NAMA BARANG],MATCH(A161,Table2[//]))</f>
        <v>Asahan Payu 830</v>
      </c>
      <c r="E161" s="4">
        <f>INDEX(Table2[TT],MATCH(A161,Table2[//]))</f>
        <v>5</v>
      </c>
      <c r="F161" s="5" t="str">
        <f>IF(INDEX(Table2[KET],MATCH(A161,Table2[//]))="","-",INDEX(Table2[KET],MATCH(A161,Table2[//])))</f>
        <v>120 BOX</v>
      </c>
    </row>
    <row r="162" spans="1:6" ht="15">
      <c r="A162" s="27">
        <v>203</v>
      </c>
      <c r="D162" s="3" t="str">
        <f>INDEX(Table2[NAMA BARANG],MATCH(A162,Table2[//]))</f>
        <v>Asahan Payu 835</v>
      </c>
      <c r="E162" s="4">
        <f>INDEX(Table2[TT],MATCH(A162,Table2[//]))</f>
        <v>4</v>
      </c>
      <c r="F162" s="5" t="str">
        <f>IF(INDEX(Table2[KET],MATCH(A162,Table2[//]))="","-",INDEX(Table2[KET],MATCH(A162,Table2[//])))</f>
        <v>120 BOX</v>
      </c>
    </row>
    <row r="163" spans="1:6" ht="15">
      <c r="A163" s="27">
        <v>204</v>
      </c>
      <c r="D163" s="3" t="str">
        <f>INDEX(Table2[NAMA BARANG],MATCH(A163,Table2[//]))</f>
        <v>Asahan Payu 844</v>
      </c>
      <c r="E163" s="4">
        <f>INDEX(Table2[TT],MATCH(A163,Table2[//]))</f>
        <v>6</v>
      </c>
      <c r="F163" s="5" t="str">
        <f>IF(INDEX(Table2[KET],MATCH(A163,Table2[//]))="","-",INDEX(Table2[KET],MATCH(A163,Table2[//])))</f>
        <v>120 BOX</v>
      </c>
    </row>
    <row r="164" spans="1:6" ht="15">
      <c r="A164" s="27">
        <v>205</v>
      </c>
      <c r="D164" s="3" t="str">
        <f>INDEX(Table2[NAMA BARANG],MATCH(A164,Table2[//]))</f>
        <v>Asahan Payu 845</v>
      </c>
      <c r="E164" s="4">
        <f>INDEX(Table2[TT],MATCH(A164,Table2[//]))</f>
        <v>5</v>
      </c>
      <c r="F164" s="5" t="str">
        <f>IF(INDEX(Table2[KET],MATCH(A164,Table2[//]))="","-",INDEX(Table2[KET],MATCH(A164,Table2[//])))</f>
        <v>120 BOX</v>
      </c>
    </row>
    <row r="165" spans="1:6" ht="15">
      <c r="A165" s="27">
        <v>206</v>
      </c>
      <c r="D165" s="3" t="str">
        <f>INDEX(Table2[NAMA BARANG],MATCH(A165,Table2[//]))</f>
        <v>Asahan Payu 846</v>
      </c>
      <c r="E165" s="4">
        <f>INDEX(Table2[TT],MATCH(A165,Table2[//]))</f>
        <v>5</v>
      </c>
      <c r="F165" s="5" t="str">
        <f>IF(INDEX(Table2[KET],MATCH(A165,Table2[//]))="","-",INDEX(Table2[KET],MATCH(A165,Table2[//])))</f>
        <v>120 BOX</v>
      </c>
    </row>
    <row r="166" spans="1:6" ht="15">
      <c r="A166" s="27">
        <v>207</v>
      </c>
      <c r="D166" s="3" t="str">
        <f>INDEX(Table2[NAMA BARANG],MATCH(A166,Table2[//]))</f>
        <v>Asahan Payu 851</v>
      </c>
      <c r="E166" s="4">
        <f>INDEX(Table2[TT],MATCH(A166,Table2[//]))</f>
        <v>6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208</v>
      </c>
      <c r="D167" s="3" t="str">
        <f>INDEX(Table2[NAMA BARANG],MATCH(A167,Table2[//]))</f>
        <v>Asahan pensil K 2177</v>
      </c>
      <c r="E167" s="4">
        <f>INDEX(Table2[TT],MATCH(A167,Table2[//]))</f>
        <v>136</v>
      </c>
      <c r="F167" s="5" t="str">
        <f>IF(INDEX(Table2[KET],MATCH(A167,Table2[//]))="","-",INDEX(Table2[KET],MATCH(A167,Table2[//])))</f>
        <v>60 ls</v>
      </c>
    </row>
    <row r="168" spans="1:6" ht="15">
      <c r="A168" s="27">
        <v>209</v>
      </c>
      <c r="D168" s="3" t="str">
        <f>INDEX(Table2[NAMA BARANG],MATCH(A168,Table2[//]))</f>
        <v>Asahan pensil TF 987</v>
      </c>
      <c r="E168" s="4">
        <f>INDEX(Table2[TT],MATCH(A168,Table2[//]))</f>
        <v>34</v>
      </c>
      <c r="F168" s="5" t="str">
        <f>IF(INDEX(Table2[KET],MATCH(A168,Table2[//]))="","-",INDEX(Table2[KET],MATCH(A168,Table2[//])))</f>
        <v>36 ls</v>
      </c>
    </row>
    <row r="169" spans="1:6" ht="15">
      <c r="A169" s="27">
        <v>210</v>
      </c>
      <c r="D169" s="3" t="str">
        <f>INDEX(Table2[NAMA BARANG],MATCH(A169,Table2[//]))</f>
        <v>Asahan pot 8022 (24)</v>
      </c>
      <c r="E169" s="4">
        <f>INDEX(Table2[TT],MATCH(A169,Table2[//]))</f>
        <v>1</v>
      </c>
      <c r="F169" s="5" t="str">
        <f>IF(INDEX(Table2[KET],MATCH(A169,Table2[//]))="","-",INDEX(Table2[KET],MATCH(A169,Table2[//])))</f>
        <v>48 box</v>
      </c>
    </row>
    <row r="170" spans="1:6" ht="15">
      <c r="A170" s="27">
        <v>211</v>
      </c>
      <c r="D170" s="3" t="str">
        <f>INDEX(Table2[NAMA BARANG],MATCH(A170,Table2[//]))</f>
        <v xml:space="preserve">Asahan pot R 3009 (54) </v>
      </c>
      <c r="E170" s="4">
        <f>INDEX(Table2[TT],MATCH(A170,Table2[//]))</f>
        <v>2</v>
      </c>
      <c r="F170" s="5" t="str">
        <f>IF(INDEX(Table2[KET],MATCH(A170,Table2[//]))="","-",INDEX(Table2[KET],MATCH(A170,Table2[//])))</f>
        <v>40 pot</v>
      </c>
    </row>
    <row r="171" spans="1:6" ht="15">
      <c r="A171" s="27">
        <v>212</v>
      </c>
      <c r="D171" s="3" t="str">
        <f>INDEX(Table2[NAMA BARANG],MATCH(A171,Table2[//]))</f>
        <v>Asahan R 6024 (48)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40 box</v>
      </c>
    </row>
    <row r="172" spans="1:6" ht="15">
      <c r="A172" s="27">
        <v>213</v>
      </c>
      <c r="D172" s="3" t="str">
        <f>INDEX(Table2[NAMA BARANG],MATCH(A172,Table2[//]))</f>
        <v>Asahan RC 6008</v>
      </c>
      <c r="E172" s="4">
        <f>INDEX(Table2[TT],MATCH(A172,Table2[//]))</f>
        <v>23</v>
      </c>
      <c r="F172" s="5" t="str">
        <f>IF(INDEX(Table2[KET],MATCH(A172,Table2[//]))="","-",INDEX(Table2[KET],MATCH(A172,Table2[//])))</f>
        <v>128 ls</v>
      </c>
    </row>
    <row r="173" spans="1:6" ht="15">
      <c r="A173" s="27">
        <v>214</v>
      </c>
      <c r="D173" s="3" t="str">
        <f>INDEX(Table2[NAMA BARANG],MATCH(A173,Table2[//]))</f>
        <v>Asahan RC 8042</v>
      </c>
      <c r="E173" s="4">
        <f>INDEX(Table2[TT],MATCH(A173,Table2[//]))</f>
        <v>4</v>
      </c>
      <c r="F173" s="5" t="str">
        <f>IF(INDEX(Table2[KET],MATCH(A173,Table2[//]))="","-",INDEX(Table2[KET],MATCH(A173,Table2[//])))</f>
        <v>24 box</v>
      </c>
    </row>
    <row r="174" spans="1:6" ht="15">
      <c r="A174" s="27">
        <v>215</v>
      </c>
      <c r="D174" s="3" t="str">
        <f>INDEX(Table2[NAMA BARANG],MATCH(A174,Table2[//]))</f>
        <v>Asahan RC 8060/ 2H (24)</v>
      </c>
      <c r="E174" s="4">
        <f>INDEX(Table2[TT],MATCH(A174,Table2[//]))</f>
        <v>2</v>
      </c>
      <c r="F174" s="5" t="str">
        <f>IF(INDEX(Table2[KET],MATCH(A174,Table2[//]))="","-",INDEX(Table2[KET],MATCH(A174,Table2[//])))</f>
        <v>48 box</v>
      </c>
    </row>
    <row r="175" spans="1:6" ht="15">
      <c r="A175" s="27">
        <v>216</v>
      </c>
      <c r="D175" s="3" t="str">
        <f>INDEX(Table2[NAMA BARANG],MATCH(A175,Table2[//]))</f>
        <v>Asahan RC 847 (24)</v>
      </c>
      <c r="E175" s="4">
        <f>INDEX(Table2[TT],MATCH(A175,Table2[//]))</f>
        <v>3</v>
      </c>
      <c r="F175" s="5" t="str">
        <f>IF(INDEX(Table2[KET],MATCH(A175,Table2[//]))="","-",INDEX(Table2[KET],MATCH(A175,Table2[//])))</f>
        <v>48 box</v>
      </c>
    </row>
    <row r="176" spans="1:6" ht="15">
      <c r="A176" s="27">
        <v>217</v>
      </c>
      <c r="D176" s="3" t="str">
        <f>INDEX(Table2[NAMA BARANG],MATCH(A176,Table2[//]))</f>
        <v>Asahan Remcai 894</v>
      </c>
      <c r="E176" s="4">
        <f>INDEX(Table2[TT],MATCH(A176,Table2[//]))</f>
        <v>2</v>
      </c>
      <c r="F176" s="5" t="str">
        <f>IF(INDEX(Table2[KET],MATCH(A176,Table2[//]))="","-",INDEX(Table2[KET],MATCH(A176,Table2[//])))</f>
        <v>96 ls</v>
      </c>
    </row>
    <row r="177" spans="1:6" ht="15">
      <c r="A177" s="27">
        <v>218</v>
      </c>
      <c r="D177" s="3" t="str">
        <f>INDEX(Table2[NAMA BARANG],MATCH(A177,Table2[//]))</f>
        <v>Asahan Remcai RC 6016</v>
      </c>
      <c r="E177" s="4">
        <f>INDEX(Table2[TT],MATCH(A177,Table2[//]))</f>
        <v>5</v>
      </c>
      <c r="F177" s="5" t="str">
        <f>IF(INDEX(Table2[KET],MATCH(A177,Table2[//]))="","-",INDEX(Table2[KET],MATCH(A177,Table2[//])))</f>
        <v>96 ls</v>
      </c>
    </row>
    <row r="178" spans="1:6" ht="15">
      <c r="A178" s="27">
        <v>219</v>
      </c>
      <c r="D178" s="3" t="str">
        <f>INDEX(Table2[NAMA BARANG],MATCH(A178,Table2[//]))</f>
        <v>Asahan Remcai RC 700</v>
      </c>
      <c r="E178" s="4">
        <f>INDEX(Table2[TT],MATCH(A178,Table2[//]))</f>
        <v>4</v>
      </c>
      <c r="F178" s="5" t="str">
        <f>IF(INDEX(Table2[KET],MATCH(A178,Table2[//]))="","-",INDEX(Table2[KET],MATCH(A178,Table2[//])))</f>
        <v>128 ls</v>
      </c>
    </row>
    <row r="179" spans="1:6" ht="15">
      <c r="A179" s="27">
        <v>221</v>
      </c>
      <c r="D179" s="3" t="str">
        <f>INDEX(Table2[NAMA BARANG],MATCH(A179,Table2[//]))</f>
        <v>Asahan SC 6023</v>
      </c>
      <c r="E179" s="4">
        <f>INDEX(Table2[TT],MATCH(A179,Table2[//]))</f>
        <v>37</v>
      </c>
      <c r="F179" s="5" t="str">
        <f>IF(INDEX(Table2[KET],MATCH(A179,Table2[//]))="","-",INDEX(Table2[KET],MATCH(A179,Table2[//])))</f>
        <v>72 ls</v>
      </c>
    </row>
    <row r="180" spans="1:6" ht="15">
      <c r="A180" s="27">
        <v>222</v>
      </c>
      <c r="D180" s="3" t="str">
        <f>INDEX(Table2[NAMA BARANG],MATCH(A180,Table2[//]))</f>
        <v>Asahan SC 6029</v>
      </c>
      <c r="E180" s="4">
        <f>INDEX(Table2[TT],MATCH(A180,Table2[//]))</f>
        <v>1</v>
      </c>
      <c r="F180" s="5" t="str">
        <f>IF(INDEX(Table2[KET],MATCH(A180,Table2[//]))="","-",INDEX(Table2[KET],MATCH(A180,Table2[//])))</f>
        <v>40 ls</v>
      </c>
    </row>
    <row r="181" spans="1:6" ht="15">
      <c r="A181" s="27">
        <v>223</v>
      </c>
      <c r="D181" s="3" t="str">
        <f>INDEX(Table2[NAMA BARANG],MATCH(A181,Table2[//]))</f>
        <v>Asahan SC 6029/ 2H (48)</v>
      </c>
      <c r="E181" s="4">
        <f>INDEX(Table2[TT],MATCH(A181,Table2[//]))</f>
        <v>1</v>
      </c>
      <c r="F181" s="5" t="str">
        <f>IF(INDEX(Table2[KET],MATCH(A181,Table2[//]))="","-",INDEX(Table2[KET],MATCH(A181,Table2[//])))</f>
        <v>24 box</v>
      </c>
    </row>
    <row r="182" spans="1:6" ht="15">
      <c r="A182" s="27">
        <v>224</v>
      </c>
      <c r="D182" s="3" t="str">
        <f>INDEX(Table2[NAMA BARANG],MATCH(A182,Table2[//]))</f>
        <v>Asahan SC 621 (48)</v>
      </c>
      <c r="E182" s="4">
        <f>INDEX(Table2[TT],MATCH(A182,Table2[//]))</f>
        <v>5</v>
      </c>
      <c r="F182" s="5" t="str">
        <f>IF(INDEX(Table2[KET],MATCH(A182,Table2[//]))="","-",INDEX(Table2[KET],MATCH(A182,Table2[//])))</f>
        <v>24 box</v>
      </c>
    </row>
    <row r="183" spans="1:6" ht="15">
      <c r="A183" s="27">
        <v>225</v>
      </c>
      <c r="D183" s="3" t="str">
        <f>INDEX(Table2[NAMA BARANG],MATCH(A183,Table2[//]))</f>
        <v>Asahan SH 203 (24)</v>
      </c>
      <c r="E183" s="4">
        <f>INDEX(Table2[TT],MATCH(A183,Table2[//]))</f>
        <v>19</v>
      </c>
      <c r="F183" s="5" t="str">
        <f>IF(INDEX(Table2[KET],MATCH(A183,Table2[//]))="","-",INDEX(Table2[KET],MATCH(A183,Table2[//])))</f>
        <v>120 pot</v>
      </c>
    </row>
    <row r="184" spans="1:6" ht="15">
      <c r="A184" s="27">
        <v>226</v>
      </c>
      <c r="D184" s="3" t="str">
        <f>INDEX(Table2[NAMA BARANG],MATCH(A184,Table2[//]))</f>
        <v>Asahan SH 324 jos (48)</v>
      </c>
      <c r="E184" s="4">
        <f>INDEX(Table2[TT],MATCH(A184,Table2[//]))</f>
        <v>4</v>
      </c>
      <c r="F184" s="5" t="str">
        <f>IF(INDEX(Table2[KET],MATCH(A184,Table2[//]))="","-",INDEX(Table2[KET],MATCH(A184,Table2[//])))</f>
        <v>90 pot</v>
      </c>
    </row>
    <row r="185" spans="1:6" ht="15">
      <c r="A185" s="27">
        <v>227</v>
      </c>
      <c r="D185" s="3" t="str">
        <f>INDEX(Table2[NAMA BARANG],MATCH(A185,Table2[//]))</f>
        <v>Asahan SH 6512 oval Apple Bear (1 box=20)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480 pc</v>
      </c>
    </row>
    <row r="186" spans="1:6" ht="15">
      <c r="A186" s="27">
        <v>228</v>
      </c>
      <c r="D186" s="3" t="str">
        <f>INDEX(Table2[NAMA BARANG],MATCH(A186,Table2[//]))</f>
        <v>Asahan SP-720 Tabung Coller (1x24)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60 ls</v>
      </c>
    </row>
    <row r="187" spans="1:6" ht="15">
      <c r="A187" s="27">
        <v>229</v>
      </c>
      <c r="D187" s="3" t="str">
        <f>INDEX(Table2[NAMA BARANG],MATCH(A187,Table2[//]))</f>
        <v>Asahan SR 870B (72)</v>
      </c>
      <c r="E187" s="4">
        <f>INDEX(Table2[TT],MATCH(A187,Table2[//]))</f>
        <v>4</v>
      </c>
      <c r="F187" s="5" t="str">
        <f>IF(INDEX(Table2[KET],MATCH(A187,Table2[//]))="","-",INDEX(Table2[KET],MATCH(A187,Table2[//])))</f>
        <v>72 box</v>
      </c>
    </row>
    <row r="188" spans="1:6" ht="15">
      <c r="A188" s="27">
        <v>230</v>
      </c>
      <c r="D188" s="3" t="str">
        <f>INDEX(Table2[NAMA BARANG],MATCH(A188,Table2[//]))</f>
        <v>Asahan T334 Smile (60 pc)</v>
      </c>
      <c r="E188" s="4">
        <f>INDEX(Table2[TT],MATCH(A188,Table2[//]))</f>
        <v>2</v>
      </c>
      <c r="F188" s="5" t="str">
        <f>IF(INDEX(Table2[KET],MATCH(A188,Table2[//]))="","-",INDEX(Table2[KET],MATCH(A188,Table2[//])))</f>
        <v>36 pot</v>
      </c>
    </row>
    <row r="189" spans="1:6" ht="15">
      <c r="A189" s="27">
        <v>231</v>
      </c>
      <c r="D189" s="3" t="str">
        <f>INDEX(Table2[NAMA BARANG],MATCH(A189,Table2[//]))</f>
        <v>Asahan Tabung 231 (24)</v>
      </c>
      <c r="E189" s="4">
        <f>INDEX(Table2[TT],MATCH(A189,Table2[//]))</f>
        <v>58</v>
      </c>
      <c r="F189" s="5" t="str">
        <f>IF(INDEX(Table2[KET],MATCH(A189,Table2[//]))="","-",INDEX(Table2[KET],MATCH(A189,Table2[//])))</f>
        <v>120 BOX</v>
      </c>
    </row>
    <row r="190" spans="1:6" ht="15">
      <c r="A190" s="27">
        <v>232</v>
      </c>
      <c r="D190" s="3" t="str">
        <f>INDEX(Table2[NAMA BARANG],MATCH(A190,Table2[//]))</f>
        <v>Asahan tabung SP 8865 Ikan</v>
      </c>
      <c r="E190" s="4">
        <f>INDEX(Table2[TT],MATCH(A190,Table2[//]))</f>
        <v>8</v>
      </c>
      <c r="F190" s="5" t="str">
        <f>IF(INDEX(Table2[KET],MATCH(A190,Table2[//]))="","-",INDEX(Table2[KET],MATCH(A190,Table2[//])))</f>
        <v>45 box x 48 pc</v>
      </c>
    </row>
    <row r="191" spans="1:6" ht="15">
      <c r="A191" s="27">
        <v>233</v>
      </c>
      <c r="D191" s="3" t="str">
        <f>INDEX(Table2[NAMA BARANG],MATCH(A191,Table2[//]))</f>
        <v>Asahan Tas H Potter 378 E (48)</v>
      </c>
      <c r="E191" s="4">
        <f>INDEX(Table2[TT],MATCH(A191,Table2[//]))</f>
        <v>1</v>
      </c>
      <c r="F191" s="5" t="str">
        <f>IF(INDEX(Table2[KET],MATCH(A191,Table2[//]))="","-",INDEX(Table2[KET],MATCH(A191,Table2[//])))</f>
        <v>58 box</v>
      </c>
    </row>
    <row r="192" spans="1:6" ht="15">
      <c r="A192" s="27">
        <v>234</v>
      </c>
      <c r="D192" s="3" t="str">
        <f>INDEX(Table2[NAMA BARANG],MATCH(A192,Table2[//]))</f>
        <v>Asahan Thomas tabung 9938</v>
      </c>
      <c r="E192" s="4">
        <f>INDEX(Table2[TT],MATCH(A192,Table2[//]))</f>
        <v>2</v>
      </c>
      <c r="F192" s="5" t="str">
        <f>IF(INDEX(Table2[KET],MATCH(A192,Table2[//]))="","-",INDEX(Table2[KET],MATCH(A192,Table2[//])))</f>
        <v>150 box</v>
      </c>
    </row>
    <row r="193" spans="1:6" ht="15">
      <c r="A193" s="27">
        <v>235</v>
      </c>
      <c r="D193" s="3" t="str">
        <f>INDEX(Table2[NAMA BARANG],MATCH(A193,Table2[//]))</f>
        <v>Asahan Tiko 0531</v>
      </c>
      <c r="E193" s="4">
        <f>INDEX(Table2[TT],MATCH(A193,Table2[//]))</f>
        <v>3</v>
      </c>
      <c r="F193" s="5" t="str">
        <f>IF(INDEX(Table2[KET],MATCH(A193,Table2[//]))="","-",INDEX(Table2[KET],MATCH(A193,Table2[//])))</f>
        <v>720 PCS</v>
      </c>
    </row>
    <row r="194" spans="1:6" ht="15">
      <c r="A194" s="27">
        <v>237</v>
      </c>
      <c r="D194" s="3" t="str">
        <f>INDEX(Table2[NAMA BARANG],MATCH(A194,Table2[//]))</f>
        <v>Asahan Tiko 544 (24)</v>
      </c>
      <c r="E194" s="4">
        <f>INDEX(Table2[TT],MATCH(A194,Table2[//]))</f>
        <v>1</v>
      </c>
      <c r="F194" s="5" t="str">
        <f>IF(INDEX(Table2[KET],MATCH(A194,Table2[//]))="","-",INDEX(Table2[KET],MATCH(A194,Table2[//])))</f>
        <v>20 box</v>
      </c>
    </row>
    <row r="195" spans="1:6" ht="15">
      <c r="A195" s="27">
        <v>238</v>
      </c>
      <c r="D195" s="3" t="str">
        <f>INDEX(Table2[NAMA BARANG],MATCH(A195,Table2[//]))</f>
        <v>Asahan Topi LY-804 (36)</v>
      </c>
      <c r="E195" s="4">
        <f>INDEX(Table2[TT],MATCH(A195,Table2[//]))</f>
        <v>8</v>
      </c>
      <c r="F195" s="5" t="str">
        <f>IF(INDEX(Table2[KET],MATCH(A195,Table2[//]))="","-",INDEX(Table2[KET],MATCH(A195,Table2[//])))</f>
        <v>48 ls</v>
      </c>
    </row>
    <row r="196" spans="1:6" ht="15">
      <c r="A196" s="27">
        <v>239</v>
      </c>
      <c r="D196" s="3" t="str">
        <f>INDEX(Table2[NAMA BARANG],MATCH(A196,Table2[//]))</f>
        <v>Asahan Toples (50)</v>
      </c>
      <c r="E196" s="4">
        <f>INDEX(Table2[TT],MATCH(A196,Table2[//]))</f>
        <v>3</v>
      </c>
      <c r="F196" s="5" t="str">
        <f>IF(INDEX(Table2[KET],MATCH(A196,Table2[//]))="","-",INDEX(Table2[KET],MATCH(A196,Table2[//])))</f>
        <v>2400 pc</v>
      </c>
    </row>
    <row r="197" spans="1:6" ht="15">
      <c r="A197" s="27">
        <v>240</v>
      </c>
      <c r="D197" s="3" t="str">
        <f>INDEX(Table2[NAMA BARANG],MATCH(A197,Table2[//]))</f>
        <v>Asahan Toples Golden (24)</v>
      </c>
      <c r="E197" s="4">
        <f>INDEX(Table2[TT],MATCH(A197,Table2[//]))</f>
        <v>9</v>
      </c>
      <c r="F197" s="5" t="str">
        <f>IF(INDEX(Table2[KET],MATCH(A197,Table2[//]))="","-",INDEX(Table2[KET],MATCH(A197,Table2[//])))</f>
        <v>144 BOX</v>
      </c>
    </row>
    <row r="198" spans="1:6" ht="15">
      <c r="A198" s="27">
        <v>241</v>
      </c>
      <c r="D198" s="3" t="str">
        <f>INDEX(Table2[NAMA BARANG],MATCH(A198,Table2[//]))</f>
        <v>Asahan Toples TPL 5-27</v>
      </c>
      <c r="E198" s="4">
        <f>INDEX(Table2[TT],MATCH(A198,Table2[//]))</f>
        <v>22</v>
      </c>
      <c r="F198" s="5" t="str">
        <f>IF(INDEX(Table2[KET],MATCH(A198,Table2[//]))="","-",INDEX(Table2[KET],MATCH(A198,Table2[//])))</f>
        <v>80 box</v>
      </c>
    </row>
    <row r="199" spans="1:6" ht="15">
      <c r="A199" s="27">
        <v>242</v>
      </c>
      <c r="D199" s="3" t="str">
        <f>INDEX(Table2[NAMA BARANG],MATCH(A199,Table2[//]))</f>
        <v>Asahan TR 340/ GS 340 (24)</v>
      </c>
      <c r="E199" s="4">
        <f>INDEX(Table2[TT],MATCH(A199,Table2[//]))</f>
        <v>10</v>
      </c>
      <c r="F199" s="5" t="str">
        <f>IF(INDEX(Table2[KET],MATCH(A199,Table2[//]))="","-",INDEX(Table2[KET],MATCH(A199,Table2[//])))</f>
        <v>60 box</v>
      </c>
    </row>
    <row r="200" spans="1:6" ht="15">
      <c r="A200" s="27">
        <v>243</v>
      </c>
      <c r="D200" s="3" t="str">
        <f>INDEX(Table2[NAMA BARANG],MATCH(A200,Table2[//]))</f>
        <v>Asahan TR 372 (48)</v>
      </c>
      <c r="E200" s="4">
        <f>INDEX(Table2[TT],MATCH(A200,Table2[//]))</f>
        <v>1</v>
      </c>
      <c r="F200" s="5" t="str">
        <f>IF(INDEX(Table2[KET],MATCH(A200,Table2[//]))="","-",INDEX(Table2[KET],MATCH(A200,Table2[//])))</f>
        <v>17 box</v>
      </c>
    </row>
    <row r="201" spans="1:6" ht="15">
      <c r="A201" s="27">
        <v>244</v>
      </c>
      <c r="D201" s="3" t="str">
        <f>INDEX(Table2[NAMA BARANG],MATCH(A201,Table2[//]))</f>
        <v>Asahan TR 385 Hippo (54)</v>
      </c>
      <c r="E201" s="4">
        <f>INDEX(Table2[TT],MATCH(A201,Table2[//]))</f>
        <v>4</v>
      </c>
      <c r="F201" s="5" t="str">
        <f>IF(INDEX(Table2[KET],MATCH(A201,Table2[//]))="","-",INDEX(Table2[KET],MATCH(A201,Table2[//])))</f>
        <v>60 BOX)</v>
      </c>
    </row>
    <row r="202" spans="1:6" ht="15">
      <c r="A202" s="27">
        <v>245</v>
      </c>
      <c r="D202" s="3" t="str">
        <f>INDEX(Table2[NAMA BARANG],MATCH(A202,Table2[//]))</f>
        <v>Asahan TT 906 (60)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48 box</v>
      </c>
    </row>
    <row r="203" spans="1:6" ht="15">
      <c r="A203" s="27">
        <v>246</v>
      </c>
      <c r="D203" s="3" t="str">
        <f>INDEX(Table2[NAMA BARANG],MATCH(A203,Table2[//]))</f>
        <v>Asahan TT 910 (48)</v>
      </c>
      <c r="E203" s="4">
        <f>INDEX(Table2[TT],MATCH(A203,Table2[//]))</f>
        <v>8</v>
      </c>
      <c r="F203" s="5" t="str">
        <f>IF(INDEX(Table2[KET],MATCH(A203,Table2[//]))="","-",INDEX(Table2[KET],MATCH(A203,Table2[//])))</f>
        <v>48 box</v>
      </c>
    </row>
    <row r="204" spans="1:6" ht="15">
      <c r="A204" s="27">
        <v>247</v>
      </c>
      <c r="D204" s="3" t="str">
        <f>INDEX(Table2[NAMA BARANG],MATCH(A204,Table2[//]))</f>
        <v>Asahan TTX-815 (12)</v>
      </c>
      <c r="E204" s="4">
        <f>INDEX(Table2[TT],MATCH(A204,Table2[//]))</f>
        <v>3</v>
      </c>
      <c r="F204" s="5" t="str">
        <f>IF(INDEX(Table2[KET],MATCH(A204,Table2[//]))="","-",INDEX(Table2[KET],MATCH(A204,Table2[//])))</f>
        <v>72 ls</v>
      </c>
    </row>
    <row r="205" spans="1:6" ht="15">
      <c r="A205" s="27">
        <v>248</v>
      </c>
      <c r="D205" s="3" t="str">
        <f>INDEX(Table2[NAMA BARANG],MATCH(A205,Table2[//]))</f>
        <v>Asahan TX-819 tikus (24)</v>
      </c>
      <c r="E205" s="4">
        <f>INDEX(Table2[TT],MATCH(A205,Table2[//]))</f>
        <v>2</v>
      </c>
      <c r="F205" s="5" t="str">
        <f>IF(INDEX(Table2[KET],MATCH(A205,Table2[//]))="","-",INDEX(Table2[KET],MATCH(A205,Table2[//])))</f>
        <v>96 ls</v>
      </c>
    </row>
    <row r="206" spans="1:6" ht="15">
      <c r="A206" s="27">
        <v>249</v>
      </c>
      <c r="D206" s="3" t="str">
        <f>INDEX(Table2[NAMA BARANG],MATCH(A206,Table2[//]))</f>
        <v>Asahan XL 376 aircraft (36)</v>
      </c>
      <c r="E206" s="4">
        <f>INDEX(Table2[TT],MATCH(A206,Table2[//]))</f>
        <v>3</v>
      </c>
      <c r="F206" s="5" t="str">
        <f>IF(INDEX(Table2[KET],MATCH(A206,Table2[//]))="","-",INDEX(Table2[KET],MATCH(A206,Table2[//])))</f>
        <v>72 box</v>
      </c>
    </row>
    <row r="207" spans="1:6" ht="15">
      <c r="A207" s="27">
        <v>250</v>
      </c>
      <c r="D207" s="3" t="str">
        <f>INDEX(Table2[NAMA BARANG],MATCH(A207,Table2[//]))</f>
        <v>Asahan Y 8189</v>
      </c>
      <c r="E207" s="4">
        <f>INDEX(Table2[TT],MATCH(A207,Table2[//]))</f>
        <v>1</v>
      </c>
      <c r="F207" s="5" t="str">
        <f>IF(INDEX(Table2[KET],MATCH(A207,Table2[//]))="","-",INDEX(Table2[KET],MATCH(A207,Table2[//])))</f>
        <v>36 box</v>
      </c>
    </row>
    <row r="208" spans="1:6" ht="15">
      <c r="A208" s="27">
        <v>252</v>
      </c>
      <c r="D208" s="3" t="str">
        <f>INDEX(Table2[NAMA BARANG],MATCH(A208,Table2[//]))</f>
        <v>Balon BL 10010</v>
      </c>
      <c r="E208" s="4">
        <f>INDEX(Table2[TT],MATCH(A208,Table2[//]))</f>
        <v>8</v>
      </c>
      <c r="F208" s="5">
        <f>IF(INDEX(Table2[KET],MATCH(A208,Table2[//]))="","-",INDEX(Table2[KET],MATCH(A208,Table2[//])))</f>
        <v>100</v>
      </c>
    </row>
    <row r="209" spans="1:6" ht="15">
      <c r="A209" s="27">
        <v>253</v>
      </c>
      <c r="D209" s="3" t="str">
        <f>INDEX(Table2[NAMA BARANG],MATCH(A209,Table2[//]))</f>
        <v>Balon BL 100178 M/ P</v>
      </c>
      <c r="E209" s="4">
        <f>INDEX(Table2[TT],MATCH(A209,Table2[//]))</f>
        <v>23</v>
      </c>
      <c r="F209" s="5">
        <f>IF(INDEX(Table2[KET],MATCH(A209,Table2[//]))="","-",INDEX(Table2[KET],MATCH(A209,Table2[//])))</f>
        <v>100</v>
      </c>
    </row>
    <row r="210" spans="1:6" ht="15">
      <c r="A210" s="27">
        <v>254</v>
      </c>
      <c r="D210" s="3" t="str">
        <f>INDEX(Table2[NAMA BARANG],MATCH(A210,Table2[//]))</f>
        <v>Balon BL 100192</v>
      </c>
      <c r="E210" s="4">
        <f>INDEX(Table2[TT],MATCH(A210,Table2[//]))</f>
        <v>1</v>
      </c>
      <c r="F210" s="5">
        <f>IF(INDEX(Table2[KET],MATCH(A210,Table2[//]))="","-",INDEX(Table2[KET],MATCH(A210,Table2[//])))</f>
        <v>100</v>
      </c>
    </row>
    <row r="211" spans="1:6" ht="15">
      <c r="A211" s="27">
        <v>255</v>
      </c>
      <c r="D211" s="3" t="str">
        <f>INDEX(Table2[NAMA BARANG],MATCH(A211,Table2[//]))</f>
        <v>Balon BL 1002</v>
      </c>
      <c r="E211" s="4">
        <f>INDEX(Table2[TT],MATCH(A211,Table2[//]))</f>
        <v>13</v>
      </c>
      <c r="F211" s="5">
        <f>IF(INDEX(Table2[KET],MATCH(A211,Table2[//]))="","-",INDEX(Table2[KET],MATCH(A211,Table2[//])))</f>
        <v>100</v>
      </c>
    </row>
    <row r="212" spans="1:6" ht="15">
      <c r="A212" s="27">
        <v>256</v>
      </c>
      <c r="D212" s="3" t="str">
        <f>INDEX(Table2[NAMA BARANG],MATCH(A212,Table2[//]))</f>
        <v>Balon BL 10022</v>
      </c>
      <c r="E212" s="4">
        <f>INDEX(Table2[TT],MATCH(A212,Table2[//]))</f>
        <v>5</v>
      </c>
      <c r="F212" s="5">
        <f>IF(INDEX(Table2[KET],MATCH(A212,Table2[//]))="","-",INDEX(Table2[KET],MATCH(A212,Table2[//])))</f>
        <v>100</v>
      </c>
    </row>
    <row r="213" spans="1:6" ht="15">
      <c r="A213" s="27">
        <v>257</v>
      </c>
      <c r="D213" s="3" t="str">
        <f>INDEX(Table2[NAMA BARANG],MATCH(A213,Table2[//]))</f>
        <v>Balon BL 10023</v>
      </c>
      <c r="E213" s="4">
        <f>INDEX(Table2[TT],MATCH(A213,Table2[//]))</f>
        <v>16</v>
      </c>
      <c r="F213" s="5">
        <f>IF(INDEX(Table2[KET],MATCH(A213,Table2[//]))="","-",INDEX(Table2[KET],MATCH(A213,Table2[//])))</f>
        <v>100</v>
      </c>
    </row>
    <row r="214" spans="1:6" ht="15">
      <c r="A214" s="27">
        <v>258</v>
      </c>
      <c r="D214" s="3" t="str">
        <f>INDEX(Table2[NAMA BARANG],MATCH(A214,Table2[//]))</f>
        <v>Balon BL 10025</v>
      </c>
      <c r="E214" s="4">
        <f>INDEX(Table2[TT],MATCH(A214,Table2[//]))</f>
        <v>9</v>
      </c>
      <c r="F214" s="5">
        <f>IF(INDEX(Table2[KET],MATCH(A214,Table2[//]))="","-",INDEX(Table2[KET],MATCH(A214,Table2[//])))</f>
        <v>100</v>
      </c>
    </row>
    <row r="215" spans="1:6" ht="15">
      <c r="A215" s="27">
        <v>259</v>
      </c>
      <c r="D215" s="3" t="str">
        <f>INDEX(Table2[NAMA BARANG],MATCH(A215,Table2[//]))</f>
        <v>Balon BL 1003</v>
      </c>
      <c r="E215" s="4">
        <f>INDEX(Table2[TT],MATCH(A215,Table2[//]))</f>
        <v>11</v>
      </c>
      <c r="F215" s="5">
        <f>IF(INDEX(Table2[KET],MATCH(A215,Table2[//]))="","-",INDEX(Table2[KET],MATCH(A215,Table2[//])))</f>
        <v>100</v>
      </c>
    </row>
    <row r="216" spans="1:6" ht="15">
      <c r="A216" s="27">
        <v>260</v>
      </c>
      <c r="D216" s="3" t="str">
        <f>INDEX(Table2[NAMA BARANG],MATCH(A216,Table2[//]))</f>
        <v>Balon BL 1005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261</v>
      </c>
      <c r="D217" s="3" t="str">
        <f>INDEX(Table2[NAMA BARANG],MATCH(A217,Table2[//]))</f>
        <v>Balon BL 1006</v>
      </c>
      <c r="E217" s="4">
        <f>INDEX(Table2[TT],MATCH(A217,Table2[//]))</f>
        <v>9</v>
      </c>
      <c r="F217" s="5">
        <f>IF(INDEX(Table2[KET],MATCH(A217,Table2[//]))="","-",INDEX(Table2[KET],MATCH(A217,Table2[//])))</f>
        <v>100</v>
      </c>
    </row>
    <row r="218" spans="1:6" ht="15">
      <c r="A218" s="27">
        <v>262</v>
      </c>
      <c r="D218" s="3" t="str">
        <f>INDEX(Table2[NAMA BARANG],MATCH(A218,Table2[//]))</f>
        <v>Balon BL 1007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263</v>
      </c>
      <c r="D219" s="3" t="str">
        <f>INDEX(Table2[NAMA BARANG],MATCH(A219,Table2[//]))</f>
        <v>Balon BL 1008</v>
      </c>
      <c r="E219" s="4">
        <f>INDEX(Table2[TT],MATCH(A219,Table2[//]))</f>
        <v>7</v>
      </c>
      <c r="F219" s="5">
        <f>IF(INDEX(Table2[KET],MATCH(A219,Table2[//]))="","-",INDEX(Table2[KET],MATCH(A219,Table2[//])))</f>
        <v>100</v>
      </c>
    </row>
    <row r="220" spans="1:6" ht="15">
      <c r="A220" s="27">
        <v>264</v>
      </c>
      <c r="D220" s="3" t="str">
        <f>INDEX(Table2[NAMA BARANG],MATCH(A220,Table2[//]))</f>
        <v>Balon BL 10082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265</v>
      </c>
      <c r="D221" s="3" t="str">
        <f>INDEX(Table2[NAMA BARANG],MATCH(A221,Table2[//]))</f>
        <v>Balon BL 1009</v>
      </c>
      <c r="E221" s="4">
        <f>INDEX(Table2[TT],MATCH(A221,Table2[//]))</f>
        <v>8</v>
      </c>
      <c r="F221" s="5">
        <f>IF(INDEX(Table2[KET],MATCH(A221,Table2[//]))="","-",INDEX(Table2[KET],MATCH(A221,Table2[//])))</f>
        <v>100</v>
      </c>
    </row>
    <row r="222" spans="1:6" ht="15">
      <c r="A222" s="27">
        <v>266</v>
      </c>
      <c r="D222" s="3" t="str">
        <f>INDEX(Table2[NAMA BARANG],MATCH(A222,Table2[//]))</f>
        <v>Balon BL 10092</v>
      </c>
      <c r="E222" s="4">
        <f>INDEX(Table2[TT],MATCH(A222,Table2[//]))</f>
        <v>6</v>
      </c>
      <c r="F222" s="5">
        <f>IF(INDEX(Table2[KET],MATCH(A222,Table2[//]))="","-",INDEX(Table2[KET],MATCH(A222,Table2[//])))</f>
        <v>100</v>
      </c>
    </row>
    <row r="223" spans="1:6" ht="15">
      <c r="A223" s="27">
        <v>267</v>
      </c>
      <c r="D223" s="3" t="str">
        <f>INDEX(Table2[NAMA BARANG],MATCH(A223,Table2[//]))</f>
        <v>Balon Bulan bintang BL 1808</v>
      </c>
      <c r="E223" s="4">
        <f>INDEX(Table2[TT],MATCH(A223,Table2[//]))</f>
        <v>1</v>
      </c>
      <c r="F223" s="5">
        <f>IF(INDEX(Table2[KET],MATCH(A223,Table2[//]))="","-",INDEX(Table2[KET],MATCH(A223,Table2[//])))</f>
        <v>100</v>
      </c>
    </row>
    <row r="224" spans="1:6" ht="15">
      <c r="A224" s="27">
        <v>270</v>
      </c>
      <c r="D224" s="3" t="str">
        <f>INDEX(Table2[NAMA BARANG],MATCH(A224,Table2[//]))</f>
        <v>Balon FS Bintang Bulan M12</v>
      </c>
      <c r="E224" s="4">
        <f>INDEX(Table2[TT],MATCH(A224,Table2[//]))</f>
        <v>1</v>
      </c>
      <c r="F224" s="5" t="str">
        <f>IF(INDEX(Table2[KET],MATCH(A224,Table2[//]))="","-",INDEX(Table2[KET],MATCH(A224,Table2[//])))</f>
        <v>50 PAK</v>
      </c>
    </row>
    <row r="225" spans="1:6" ht="15">
      <c r="A225" s="27">
        <v>271</v>
      </c>
      <c r="D225" s="3" t="str">
        <f>INDEX(Table2[NAMA BARANG],MATCH(A225,Table2[//]))</f>
        <v>Balon FS Cupcake LKF 3200 M 16</v>
      </c>
      <c r="E225" s="4">
        <f>INDEX(Table2[TT],MATCH(A225,Table2[//]))</f>
        <v>11</v>
      </c>
      <c r="F225" s="5">
        <f>IF(INDEX(Table2[KET],MATCH(A225,Table2[//]))="","-",INDEX(Table2[KET],MATCH(A225,Table2[//])))</f>
        <v>50</v>
      </c>
    </row>
    <row r="226" spans="1:6" ht="15">
      <c r="A226" s="27">
        <v>275</v>
      </c>
      <c r="D226" s="3" t="str">
        <f>INDEX(Table2[NAMA BARANG],MATCH(A226,Table2[//]))</f>
        <v>Balon FS polkadot LKF 3200 PP</v>
      </c>
      <c r="E226" s="4">
        <f>INDEX(Table2[TT],MATCH(A226,Table2[//]))</f>
        <v>2</v>
      </c>
      <c r="F226" s="5" t="str">
        <f>IF(INDEX(Table2[KET],MATCH(A226,Table2[//]))="","-",INDEX(Table2[KET],MATCH(A226,Table2[//])))</f>
        <v>50 PAK</v>
      </c>
    </row>
    <row r="227" spans="1:6" ht="15">
      <c r="A227" s="27">
        <v>276</v>
      </c>
      <c r="D227" s="3" t="str">
        <f>INDEX(Table2[NAMA BARANG],MATCH(A227,Table2[//]))</f>
        <v>Balon FS polkadot LKF 3200 PW</v>
      </c>
      <c r="E227" s="4">
        <f>INDEX(Table2[TT],MATCH(A227,Table2[//]))</f>
        <v>4</v>
      </c>
      <c r="F227" s="5" t="str">
        <f>IF(INDEX(Table2[KET],MATCH(A227,Table2[//]))="","-",INDEX(Table2[KET],MATCH(A227,Table2[//])))</f>
        <v>50 pk</v>
      </c>
    </row>
    <row r="228" spans="1:6" ht="15">
      <c r="A228" s="27">
        <v>277</v>
      </c>
      <c r="D228" s="3" t="str">
        <f>INDEX(Table2[NAMA BARANG],MATCH(A228,Table2[//]))</f>
        <v>Balon Jumbo LJ 1836</v>
      </c>
      <c r="E228" s="4">
        <f>INDEX(Table2[TT],MATCH(A228,Table2[//]))</f>
        <v>2</v>
      </c>
      <c r="F228" s="5" t="str">
        <f>IF(INDEX(Table2[KET],MATCH(A228,Table2[//]))="","-",INDEX(Table2[KET],MATCH(A228,Table2[//])))</f>
        <v>50 PAK</v>
      </c>
    </row>
    <row r="229" spans="1:6" ht="15">
      <c r="A229" s="27">
        <v>278</v>
      </c>
      <c r="D229" s="3" t="str">
        <f>INDEX(Table2[NAMA BARANG],MATCH(A229,Table2[//]))</f>
        <v>Balon LMP 2200</v>
      </c>
      <c r="E229" s="4">
        <f>INDEX(Table2[TT],MATCH(A229,Table2[//]))</f>
        <v>6</v>
      </c>
      <c r="F229" s="5" t="str">
        <f>IF(INDEX(Table2[KET],MATCH(A229,Table2[//]))="","-",INDEX(Table2[KET],MATCH(A229,Table2[//])))</f>
        <v>60 pc</v>
      </c>
    </row>
    <row r="230" spans="1:6" ht="15">
      <c r="A230" s="27">
        <v>280</v>
      </c>
      <c r="D230" s="3" t="str">
        <f>INDEX(Table2[NAMA BARANG],MATCH(A230,Table2[//]))</f>
        <v>Balon Macaron LKM 2200</v>
      </c>
      <c r="E230" s="4">
        <f>INDEX(Table2[TT],MATCH(A230,Table2[//]))</f>
        <v>2</v>
      </c>
      <c r="F230" s="5" t="str">
        <f>IF(INDEX(Table2[KET],MATCH(A230,Table2[//]))="","-",INDEX(Table2[KET],MATCH(A230,Table2[//])))</f>
        <v>60 PAK</v>
      </c>
    </row>
    <row r="231" spans="1:6" ht="15">
      <c r="A231" s="27">
        <v>284</v>
      </c>
      <c r="D231" s="3" t="str">
        <f>INDEX(Table2[NAMA BARANG],MATCH(A231,Table2[//]))</f>
        <v>Balon metalik LMP 2800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50 PAK</v>
      </c>
    </row>
    <row r="232" spans="1:6" ht="15">
      <c r="A232" s="27">
        <v>285</v>
      </c>
      <c r="D232" s="3" t="str">
        <f>INDEX(Table2[NAMA BARANG],MATCH(A232,Table2[//]))</f>
        <v>Balon metalik Yoeker (20)</v>
      </c>
      <c r="E232" s="4">
        <f>INDEX(Table2[TT],MATCH(A232,Table2[//]))</f>
        <v>37</v>
      </c>
      <c r="F232" s="5" t="str">
        <f>IF(INDEX(Table2[KET],MATCH(A232,Table2[//]))="","-",INDEX(Table2[KET],MATCH(A232,Table2[//])))</f>
        <v>100 Disp</v>
      </c>
    </row>
    <row r="233" spans="1:6" ht="15">
      <c r="A233" s="27">
        <v>286</v>
      </c>
      <c r="D233" s="3" t="str">
        <f>INDEX(Table2[NAMA BARANG],MATCH(A233,Table2[//]))</f>
        <v>Balon mickey Kcl (20)</v>
      </c>
      <c r="E233" s="4">
        <f>INDEX(Table2[TT],MATCH(A233,Table2[//]))</f>
        <v>4</v>
      </c>
      <c r="F233" s="5" t="str">
        <f>IF(INDEX(Table2[KET],MATCH(A233,Table2[//]))="","-",INDEX(Table2[KET],MATCH(A233,Table2[//])))</f>
        <v>150 Disp</v>
      </c>
    </row>
    <row r="234" spans="1:6" ht="15">
      <c r="A234" s="27">
        <v>289</v>
      </c>
      <c r="D234" s="3" t="str">
        <f>INDEX(Table2[NAMA BARANG],MATCH(A234,Table2[//]))</f>
        <v>Balon Tata Surya KS 1222</v>
      </c>
      <c r="E234" s="4">
        <f>INDEX(Table2[TT],MATCH(A234,Table2[//]))</f>
        <v>8</v>
      </c>
      <c r="F234" s="5" t="str">
        <f>IF(INDEX(Table2[KET],MATCH(A234,Table2[//]))="","-",INDEX(Table2[KET],MATCH(A234,Table2[//])))</f>
        <v>80 pk</v>
      </c>
    </row>
    <row r="235" spans="1:6" ht="15">
      <c r="A235" s="27">
        <v>290</v>
      </c>
      <c r="D235" s="3" t="str">
        <f>INDEX(Table2[NAMA BARANG],MATCH(A235,Table2[//]))</f>
        <v>Balon Zodiak 2260</v>
      </c>
      <c r="E235" s="4">
        <f>INDEX(Table2[TT],MATCH(A235,Table2[//]))</f>
        <v>1</v>
      </c>
      <c r="F235" s="5" t="str">
        <f>IF(INDEX(Table2[KET],MATCH(A235,Table2[//]))="","-",INDEX(Table2[KET],MATCH(A235,Table2[//])))</f>
        <v>80 pk</v>
      </c>
    </row>
    <row r="236" spans="1:6" ht="15">
      <c r="A236" s="27">
        <v>291</v>
      </c>
      <c r="D236" s="3" t="str">
        <f>INDEX(Table2[NAMA BARANG],MATCH(A236,Table2[//]))</f>
        <v>Bando King (Raja) mix gold/ silver</v>
      </c>
      <c r="E236" s="4">
        <f>INDEX(Table2[TT],MATCH(A236,Table2[//]))</f>
        <v>2</v>
      </c>
      <c r="F236" s="5" t="str">
        <f>IF(INDEX(Table2[KET],MATCH(A236,Table2[//]))="","-",INDEX(Table2[KET],MATCH(A236,Table2[//])))</f>
        <v>1000 pc</v>
      </c>
    </row>
    <row r="237" spans="1:6" ht="15">
      <c r="A237" s="27">
        <v>292</v>
      </c>
      <c r="D237" s="3" t="str">
        <f>INDEX(Table2[NAMA BARANG],MATCH(A237,Table2[//]))</f>
        <v>Bando King (Ratu) gold</v>
      </c>
      <c r="E237" s="4">
        <f>INDEX(Table2[TT],MATCH(A237,Table2[//]))</f>
        <v>2</v>
      </c>
      <c r="F237" s="5" t="str">
        <f>IF(INDEX(Table2[KET],MATCH(A237,Table2[//]))="","-",INDEX(Table2[KET],MATCH(A237,Table2[//])))</f>
        <v>600 pc</v>
      </c>
    </row>
    <row r="238" spans="1:6" ht="15">
      <c r="A238" s="27">
        <v>293</v>
      </c>
      <c r="D238" s="3" t="str">
        <f>INDEX(Table2[NAMA BARANG],MATCH(A238,Table2[//]))</f>
        <v>Banner Ballet B312 BS</v>
      </c>
      <c r="E238" s="4">
        <f>INDEX(Table2[TT],MATCH(A238,Table2[//]))</f>
        <v>1</v>
      </c>
      <c r="F238" s="5" t="str">
        <f>IF(INDEX(Table2[KET],MATCH(A238,Table2[//]))="","-",INDEX(Table2[KET],MATCH(A238,Table2[//])))</f>
        <v>400 pc</v>
      </c>
    </row>
    <row r="239" spans="1:6" ht="15">
      <c r="A239" s="27">
        <v>294</v>
      </c>
      <c r="D239" s="3" t="str">
        <f>INDEX(Table2[NAMA BARANG],MATCH(A239,Table2[//]))</f>
        <v>Bensia 03LM4 (6202)</v>
      </c>
      <c r="E239" s="4">
        <f>INDEX(Table2[TT],MATCH(A239,Table2[//]))</f>
        <v>35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295</v>
      </c>
      <c r="D240" s="3" t="str">
        <f>INDEX(Table2[NAMA BARANG],MATCH(A240,Table2[//]))</f>
        <v>Bensia 04LM1 (5921</v>
      </c>
      <c r="E240" s="4">
        <f>INDEX(Table2[TT],MATCH(A240,Table2[//]))</f>
        <v>29</v>
      </c>
      <c r="F240" s="5" t="str">
        <f>IF(INDEX(Table2[KET],MATCH(A240,Table2[//]))="","-",INDEX(Table2[KET],MATCH(A240,Table2[//])))</f>
        <v>48 BOX (50)</v>
      </c>
    </row>
    <row r="241" spans="1:6" ht="15">
      <c r="A241" s="27">
        <v>296</v>
      </c>
      <c r="D241" s="3" t="str">
        <f>INDEX(Table2[NAMA BARANG],MATCH(A241,Table2[//]))</f>
        <v>Bensia 05LM2 (6021)</v>
      </c>
      <c r="E241" s="4">
        <f>INDEX(Table2[TT],MATCH(A241,Table2[//]))</f>
        <v>27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297</v>
      </c>
      <c r="D242" s="3" t="str">
        <f>INDEX(Table2[NAMA BARANG],MATCH(A242,Table2[//]))</f>
        <v>Bensia 06 LMH 4M-3 Hati metalik pendek</v>
      </c>
      <c r="E242" s="4">
        <f>INDEX(Table2[TT],MATCH(A242,Table2[//]))</f>
        <v>8</v>
      </c>
      <c r="F242" s="5" t="str">
        <f>IF(INDEX(Table2[KET],MATCH(A242,Table2[//]))="","-",INDEX(Table2[KET],MATCH(A242,Table2[//])))</f>
        <v>1152 pc</v>
      </c>
    </row>
    <row r="243" spans="1:6" ht="15">
      <c r="A243" s="27">
        <v>298</v>
      </c>
      <c r="D243" s="3" t="str">
        <f>INDEX(Table2[NAMA BARANG],MATCH(A243,Table2[//]))</f>
        <v>Bensia 06LM1 (6034)</v>
      </c>
      <c r="E243" s="4">
        <f>INDEX(Table2[TT],MATCH(A243,Table2[//]))</f>
        <v>17</v>
      </c>
      <c r="F243" s="5" t="str">
        <f>IF(INDEX(Table2[KET],MATCH(A243,Table2[//]))="","-",INDEX(Table2[KET],MATCH(A243,Table2[//])))</f>
        <v>48 BOX (36)</v>
      </c>
    </row>
    <row r="244" spans="1:6" ht="15">
      <c r="A244" s="27">
        <v>299</v>
      </c>
      <c r="D244" s="3" t="str">
        <f>INDEX(Table2[NAMA BARANG],MATCH(A244,Table2[//]))</f>
        <v>Bensia 08LM1 (6221)</v>
      </c>
      <c r="E244" s="4">
        <f>INDEX(Table2[TT],MATCH(A244,Table2[//]))</f>
        <v>21</v>
      </c>
      <c r="F244" s="5" t="str">
        <f>IF(INDEX(Table2[KET],MATCH(A244,Table2[//]))="","-",INDEX(Table2[KET],MATCH(A244,Table2[//])))</f>
        <v>48 BOX (36)</v>
      </c>
    </row>
    <row r="245" spans="1:6" ht="15">
      <c r="A245" s="27">
        <v>300</v>
      </c>
      <c r="D245" s="3" t="str">
        <f>INDEX(Table2[NAMA BARANG],MATCH(A245,Table2[//]))</f>
        <v>Bensia 09LM1 (6213)</v>
      </c>
      <c r="E245" s="4">
        <f>INDEX(Table2[TT],MATCH(A245,Table2[//]))</f>
        <v>25</v>
      </c>
      <c r="F245" s="5" t="str">
        <f>IF(INDEX(Table2[KET],MATCH(A245,Table2[//]))="","-",INDEX(Table2[KET],MATCH(A245,Table2[//])))</f>
        <v>48 BOX (42)</v>
      </c>
    </row>
    <row r="246" spans="1:6" ht="15">
      <c r="A246" s="27">
        <v>301</v>
      </c>
      <c r="D246" s="3" t="str">
        <f>INDEX(Table2[NAMA BARANG],MATCH(A246,Table2[//]))</f>
        <v>Bensia 10LM1 (6209)</v>
      </c>
      <c r="E246" s="4">
        <f>INDEX(Table2[TT],MATCH(A246,Table2[//]))</f>
        <v>15</v>
      </c>
      <c r="F246" s="5" t="str">
        <f>IF(INDEX(Table2[KET],MATCH(A246,Table2[//]))="","-",INDEX(Table2[KET],MATCH(A246,Table2[//])))</f>
        <v>48 BOX (50)</v>
      </c>
    </row>
    <row r="247" spans="1:6" ht="15">
      <c r="A247" s="27">
        <v>302</v>
      </c>
      <c r="D247" s="3" t="str">
        <f>INDEX(Table2[NAMA BARANG],MATCH(A247,Table2[//]))</f>
        <v>Bensia 13LM1 (6212)</v>
      </c>
      <c r="E247" s="4">
        <f>INDEX(Table2[TT],MATCH(A247,Table2[//]))</f>
        <v>22</v>
      </c>
      <c r="F247" s="5" t="str">
        <f>IF(INDEX(Table2[KET],MATCH(A247,Table2[//]))="","-",INDEX(Table2[KET],MATCH(A247,Table2[//])))</f>
        <v>48 BOX (50)</v>
      </c>
    </row>
    <row r="248" spans="1:6" ht="15">
      <c r="A248" s="27">
        <v>304</v>
      </c>
      <c r="D248" s="3" t="str">
        <f>INDEX(Table2[NAMA BARANG],MATCH(A248,Table2[//]))</f>
        <v>Bensia 905</v>
      </c>
      <c r="E248" s="4">
        <f>INDEX(Table2[TT],MATCH(A248,Table2[//]))</f>
        <v>6</v>
      </c>
      <c r="F248" s="5" t="str">
        <f>IF(INDEX(Table2[KET],MATCH(A248,Table2[//]))="","-",INDEX(Table2[KET],MATCH(A248,Table2[//])))</f>
        <v>1152 pc</v>
      </c>
    </row>
    <row r="249" spans="1:6" ht="15">
      <c r="A249" s="27">
        <v>305</v>
      </c>
      <c r="D249" s="3" t="str">
        <f>INDEX(Table2[NAMA BARANG],MATCH(A249,Table2[//]))</f>
        <v>Bensia 909</v>
      </c>
      <c r="E249" s="4">
        <f>INDEX(Table2[TT],MATCH(A249,Table2[//]))</f>
        <v>6</v>
      </c>
      <c r="F249" s="5" t="str">
        <f>IF(INDEX(Table2[KET],MATCH(A249,Table2[//]))="","-",INDEX(Table2[KET],MATCH(A249,Table2[//])))</f>
        <v>1152 PC</v>
      </c>
    </row>
    <row r="250" spans="1:6" ht="15">
      <c r="A250" s="27">
        <v>306</v>
      </c>
      <c r="D250" s="3" t="str">
        <f>INDEX(Table2[NAMA BARANG],MATCH(A250,Table2[//]))</f>
        <v>Bensia 9935 pluit (42)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307</v>
      </c>
      <c r="D251" s="3" t="str">
        <f>INDEX(Table2[NAMA BARANG],MATCH(A251,Table2[//]))</f>
        <v>Bensia 9938 Cermin Kaca (32)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309</v>
      </c>
      <c r="D252" s="3" t="str">
        <f>INDEX(Table2[NAMA BARANG],MATCH(A252,Table2[//]))</f>
        <v>Bensia 9939 Dadu (32)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310</v>
      </c>
      <c r="D253" s="3" t="str">
        <f>INDEX(Table2[NAMA BARANG],MATCH(A253,Table2[//]))</f>
        <v>Bensia BAEA 009 (1x50)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311</v>
      </c>
      <c r="D254" s="3" t="str">
        <f>INDEX(Table2[NAMA BARANG],MATCH(A254,Table2[//]))</f>
        <v>Bensia CYD3-1 Smile</v>
      </c>
      <c r="E254" s="4">
        <f>INDEX(Table2[TT],MATCH(A254,Table2[//]))</f>
        <v>6</v>
      </c>
      <c r="F254" s="5" t="str">
        <f>IF(INDEX(Table2[KET],MATCH(A254,Table2[//]))="","-",INDEX(Table2[KET],MATCH(A254,Table2[//])))</f>
        <v>1200 set</v>
      </c>
    </row>
    <row r="255" spans="1:6" ht="15">
      <c r="A255" s="27">
        <v>312</v>
      </c>
      <c r="D255" s="3" t="str">
        <f>INDEX(Table2[NAMA BARANG],MATCH(A255,Table2[//]))</f>
        <v>Bensia CYD3-5 Angel 0322</v>
      </c>
      <c r="E255" s="4">
        <f>INDEX(Table2[TT],MATCH(A255,Table2[//]))</f>
        <v>8</v>
      </c>
      <c r="F255" s="5" t="str">
        <f>IF(INDEX(Table2[KET],MATCH(A255,Table2[//]))="","-",INDEX(Table2[KET],MATCH(A255,Table2[//])))</f>
        <v>1200 set</v>
      </c>
    </row>
    <row r="256" spans="1:6" ht="15">
      <c r="A256" s="27">
        <v>313</v>
      </c>
      <c r="D256" s="3" t="str">
        <f>INDEX(Table2[NAMA BARANG],MATCH(A256,Table2[//]))</f>
        <v>Bensia CYLN 6203/ 5333</v>
      </c>
      <c r="E256" s="4">
        <f>INDEX(Table2[TT],MATCH(A256,Table2[//]))</f>
        <v>30</v>
      </c>
      <c r="F256" s="5" t="str">
        <f>IF(INDEX(Table2[KET],MATCH(A256,Table2[//]))="","-",INDEX(Table2[KET],MATCH(A256,Table2[//])))</f>
        <v>48 BOX (50)</v>
      </c>
    </row>
    <row r="257" spans="1:6" ht="15">
      <c r="A257" s="27">
        <v>314</v>
      </c>
      <c r="D257" s="3" t="str">
        <f>INDEX(Table2[NAMA BARANG],MATCH(A257,Table2[//]))</f>
        <v>Bensia Dadu (faktur)</v>
      </c>
      <c r="E257" s="4">
        <f>INDEX(Table2[TT],MATCH(A257,Table2[//]))</f>
        <v>17</v>
      </c>
      <c r="F257" s="5" t="str">
        <f>IF(INDEX(Table2[KET],MATCH(A257,Table2[//]))="","-",INDEX(Table2[KET],MATCH(A257,Table2[//])))</f>
        <v>768 PCS</v>
      </c>
    </row>
    <row r="258" spans="1:6" ht="15">
      <c r="A258" s="27">
        <v>316</v>
      </c>
      <c r="D258" s="3" t="str">
        <f>INDEX(Table2[NAMA BARANG],MATCH(A258,Table2[//]))</f>
        <v>Bensia Dollar</v>
      </c>
      <c r="E258" s="4">
        <f>INDEX(Table2[TT],MATCH(A258,Table2[//]))</f>
        <v>1</v>
      </c>
      <c r="F258" s="5" t="str">
        <f>IF(INDEX(Table2[KET],MATCH(A258,Table2[//]))="","-",INDEX(Table2[KET],MATCH(A258,Table2[//])))</f>
        <v>12 grs</v>
      </c>
    </row>
    <row r="259" spans="1:6" ht="15">
      <c r="A259" s="27">
        <v>317</v>
      </c>
      <c r="D259" s="3" t="str">
        <f>INDEX(Table2[NAMA BARANG],MATCH(A259,Table2[//]))</f>
        <v>Bensia LT 131 (30 pc) (36)</v>
      </c>
      <c r="E259" s="4">
        <f>INDEX(Table2[TT],MATCH(A259,Table2[//]))</f>
        <v>7</v>
      </c>
      <c r="F259" s="5" t="str">
        <f>IF(INDEX(Table2[KET],MATCH(A259,Table2[//]))="","-",INDEX(Table2[KET],MATCH(A259,Table2[//])))</f>
        <v>30 box</v>
      </c>
    </row>
    <row r="260" spans="1:6" ht="15">
      <c r="A260" s="27">
        <v>318</v>
      </c>
      <c r="D260" s="3" t="str">
        <f>INDEX(Table2[NAMA BARANG],MATCH(A260,Table2[//]))</f>
        <v>Bensia pluit 9925 A</v>
      </c>
      <c r="E260" s="4">
        <f>INDEX(Table2[TT],MATCH(A260,Table2[//]))</f>
        <v>1</v>
      </c>
      <c r="F260" s="5" t="str">
        <f>IF(INDEX(Table2[KET],MATCH(A260,Table2[//]))="","-",INDEX(Table2[KET],MATCH(A260,Table2[//])))</f>
        <v>40 box</v>
      </c>
    </row>
    <row r="261" spans="1:6" ht="15">
      <c r="A261" s="27">
        <v>320</v>
      </c>
      <c r="D261" s="3" t="str">
        <f>INDEX(Table2[NAMA BARANG],MATCH(A261,Table2[//]))</f>
        <v>Bensia SF 9925 B (Tangan 42 F)</v>
      </c>
      <c r="E261" s="4">
        <f>INDEX(Table2[TT],MATCH(A261,Table2[//]))</f>
        <v>2</v>
      </c>
      <c r="F261" s="5" t="str">
        <f>IF(INDEX(Table2[KET],MATCH(A261,Table2[//]))="","-",INDEX(Table2[KET],MATCH(A261,Table2[//])))</f>
        <v>40 box</v>
      </c>
    </row>
    <row r="262" spans="1:6" ht="15">
      <c r="A262" s="27">
        <v>321</v>
      </c>
      <c r="D262" s="3" t="str">
        <f>INDEX(Table2[NAMA BARANG],MATCH(A262,Table2[//]))</f>
        <v>Bensia SF 9925 C (Biasa)</v>
      </c>
      <c r="E262" s="4">
        <f>INDEX(Table2[TT],MATCH(A262,Table2[//]))</f>
        <v>1</v>
      </c>
      <c r="F262" s="5" t="str">
        <f>IF(INDEX(Table2[KET],MATCH(A262,Table2[//]))="","-",INDEX(Table2[KET],MATCH(A262,Table2[//])))</f>
        <v>38 box</v>
      </c>
    </row>
    <row r="263" spans="1:6" ht="15">
      <c r="A263" s="27">
        <v>322</v>
      </c>
      <c r="D263" s="3" t="str">
        <f>INDEX(Table2[NAMA BARANG],MATCH(A263,Table2[//]))</f>
        <v>Bensia SF 9925 C (Faktur)</v>
      </c>
      <c r="E263" s="4">
        <f>INDEX(Table2[TT],MATCH(A263,Table2[//]))</f>
        <v>7</v>
      </c>
      <c r="F263" s="5" t="str">
        <f>IF(INDEX(Table2[KET],MATCH(A263,Table2[//]))="","-",INDEX(Table2[KET],MATCH(A263,Table2[//])))</f>
        <v>40 box</v>
      </c>
    </row>
    <row r="264" spans="1:6" ht="15">
      <c r="A264" s="27">
        <v>323</v>
      </c>
      <c r="D264" s="3" t="str">
        <f>INDEX(Table2[NAMA BARANG],MATCH(A264,Table2[//]))</f>
        <v>Bensia SF 9925 C (Sendok 42 Biasa)</v>
      </c>
      <c r="E264" s="4">
        <f>INDEX(Table2[TT],MATCH(A264,Table2[//]))</f>
        <v>19</v>
      </c>
      <c r="F264" s="5" t="str">
        <f>IF(INDEX(Table2[KET],MATCH(A264,Table2[//]))="","-",INDEX(Table2[KET],MATCH(A264,Table2[//])))</f>
        <v>40 box</v>
      </c>
    </row>
    <row r="265" spans="1:6" ht="15">
      <c r="A265" s="27">
        <v>324</v>
      </c>
      <c r="D265" s="3" t="str">
        <f>INDEX(Table2[NAMA BARANG],MATCH(A265,Table2[//]))</f>
        <v>Bensia ZC 105 pluit</v>
      </c>
      <c r="E265" s="4">
        <f>INDEX(Table2[TT],MATCH(A265,Table2[//]))</f>
        <v>4</v>
      </c>
      <c r="F265" s="5" t="str">
        <f>IF(INDEX(Table2[KET],MATCH(A265,Table2[//]))="","-",INDEX(Table2[KET],MATCH(A265,Table2[//])))</f>
        <v>1728 pc</v>
      </c>
    </row>
    <row r="266" spans="1:6" ht="15">
      <c r="A266" s="27">
        <v>325</v>
      </c>
      <c r="D266" s="3" t="str">
        <f>INDEX(Table2[NAMA BARANG],MATCH(A266,Table2[//]))</f>
        <v>Bensia ZC 131 Fan (30 Box) isi 48</v>
      </c>
      <c r="E266" s="4">
        <f>INDEX(Table2[TT],MATCH(A266,Table2[//]))</f>
        <v>24</v>
      </c>
      <c r="F266" s="5" t="str">
        <f>IF(INDEX(Table2[KET],MATCH(A266,Table2[//]))="","-",INDEX(Table2[KET],MATCH(A266,Table2[//])))</f>
        <v>1728 pc</v>
      </c>
    </row>
    <row r="267" spans="1:6" ht="15">
      <c r="A267" s="27">
        <v>326</v>
      </c>
      <c r="D267" s="3" t="str">
        <f>INDEX(Table2[NAMA BARANG],MATCH(A267,Table2[//]))</f>
        <v>Bensia ZC 9937 (50)</v>
      </c>
      <c r="E267" s="4">
        <f>INDEX(Table2[TT],MATCH(A267,Table2[//]))</f>
        <v>23</v>
      </c>
      <c r="F267" s="5" t="str">
        <f>IF(INDEX(Table2[KET],MATCH(A267,Table2[//]))="","-",INDEX(Table2[KET],MATCH(A267,Table2[//])))</f>
        <v>72 box</v>
      </c>
    </row>
    <row r="268" spans="1:6" ht="15">
      <c r="A268" s="27">
        <v>327</v>
      </c>
      <c r="D268" s="3" t="str">
        <f>INDEX(Table2[NAMA BARANG],MATCH(A268,Table2[//]))</f>
        <v>Binder Clip 111 Flower (48)</v>
      </c>
      <c r="E268" s="4">
        <f>INDEX(Table2[TT],MATCH(A268,Table2[//]))</f>
        <v>1</v>
      </c>
      <c r="F268" s="5" t="str">
        <f>IF(INDEX(Table2[KET],MATCH(A268,Table2[//]))="","-",INDEX(Table2[KET],MATCH(A268,Table2[//])))</f>
        <v>96 Tab</v>
      </c>
    </row>
    <row r="269" spans="1:6" ht="15">
      <c r="A269" s="27">
        <v>328</v>
      </c>
      <c r="D269" s="3" t="str">
        <f>INDEX(Table2[NAMA BARANG],MATCH(A269,Table2[//]))</f>
        <v>Binder Clip 155 Flower (24)</v>
      </c>
      <c r="E269" s="4">
        <f>INDEX(Table2[TT],MATCH(A269,Table2[//]))</f>
        <v>2</v>
      </c>
      <c r="F269" s="5" t="str">
        <f>IF(INDEX(Table2[KET],MATCH(A269,Table2[//]))="","-",INDEX(Table2[KET],MATCH(A269,Table2[//])))</f>
        <v>96 Tab</v>
      </c>
    </row>
    <row r="270" spans="1:6" ht="15">
      <c r="A270" s="27">
        <v>329</v>
      </c>
      <c r="D270" s="3" t="str">
        <f>INDEX(Table2[NAMA BARANG],MATCH(A270,Table2[//]))</f>
        <v>Binder Note A5 besi Fancy 4D</v>
      </c>
      <c r="E270" s="4">
        <f>INDEX(Table2[TT],MATCH(A270,Table2[//]))</f>
        <v>3</v>
      </c>
      <c r="F270" s="5" t="str">
        <f>IF(INDEX(Table2[KET],MATCH(A270,Table2[//]))="","-",INDEX(Table2[KET],MATCH(A270,Table2[//])))</f>
        <v>120 pc</v>
      </c>
    </row>
    <row r="271" spans="1:6" ht="15">
      <c r="A271" s="27">
        <v>330</v>
      </c>
      <c r="D271" s="3" t="str">
        <f>INDEX(Table2[NAMA BARANG],MATCH(A271,Table2[//]))</f>
        <v>Binder Note A5 Pon GZ-015 Sheepo</v>
      </c>
      <c r="E271" s="4">
        <f>INDEX(Table2[TT],MATCH(A271,Table2[//]))</f>
        <v>4</v>
      </c>
      <c r="F271" s="5" t="str">
        <f>IF(INDEX(Table2[KET],MATCH(A271,Table2[//]))="","-",INDEX(Table2[KET],MATCH(A271,Table2[//])))</f>
        <v>96 pc</v>
      </c>
    </row>
    <row r="272" spans="1:6" ht="15">
      <c r="A272" s="27">
        <v>331</v>
      </c>
      <c r="D272" s="3" t="str">
        <f>INDEX(Table2[NAMA BARANG],MATCH(A272,Table2[//]))</f>
        <v>Binder Note A5 Pons Plst Dragon(5)/ MM(4)</v>
      </c>
      <c r="E272" s="4">
        <f>INDEX(Table2[TT],MATCH(A272,Table2[//]))</f>
        <v>7</v>
      </c>
      <c r="F272" s="5" t="str">
        <f>IF(INDEX(Table2[KET],MATCH(A272,Table2[//]))="","-",INDEX(Table2[KET],MATCH(A272,Table2[//])))</f>
        <v>96 pc</v>
      </c>
    </row>
    <row r="273" spans="1:6" ht="15">
      <c r="A273" s="27">
        <v>334</v>
      </c>
      <c r="D273" s="3" t="str">
        <f>INDEX(Table2[NAMA BARANG],MATCH(A273,Table2[//]))</f>
        <v xml:space="preserve">Bk Bank Folio </v>
      </c>
      <c r="E273" s="4">
        <f>INDEX(Table2[TT],MATCH(A273,Table2[//]))</f>
        <v>1</v>
      </c>
      <c r="F273" s="5">
        <f>IF(INDEX(Table2[KET],MATCH(A273,Table2[//]))="","-",INDEX(Table2[KET],MATCH(A273,Table2[//])))</f>
        <v>50</v>
      </c>
    </row>
    <row r="274" spans="1:6" ht="15">
      <c r="A274" s="27">
        <v>337</v>
      </c>
      <c r="D274" s="3" t="str">
        <f>INDEX(Table2[NAMA BARANG],MATCH(A274,Table2[//]))</f>
        <v>Bk BNPP Kwarto (PAJAK)</v>
      </c>
      <c r="E274" s="4">
        <f>INDEX(Table2[TT],MATCH(A274,Table2[//]))</f>
        <v>1</v>
      </c>
      <c r="F274" s="5">
        <f>IF(INDEX(Table2[KET],MATCH(A274,Table2[//]))="","-",INDEX(Table2[KET],MATCH(A274,Table2[//])))</f>
        <v>100</v>
      </c>
    </row>
    <row r="275" spans="1:6" ht="15">
      <c r="A275" s="27">
        <v>338</v>
      </c>
      <c r="D275" s="3" t="str">
        <f>INDEX(Table2[NAMA BARANG],MATCH(A275,Table2[//]))</f>
        <v>Bk Diary 1273</v>
      </c>
      <c r="E275" s="4">
        <f>INDEX(Table2[TT],MATCH(A275,Table2[//]))</f>
        <v>1</v>
      </c>
      <c r="F275" s="5" t="str">
        <f>IF(INDEX(Table2[KET],MATCH(A275,Table2[//]))="","-",INDEX(Table2[KET],MATCH(A275,Table2[//])))</f>
        <v>300 pc</v>
      </c>
    </row>
    <row r="276" spans="1:6" ht="15">
      <c r="A276" s="27">
        <v>339</v>
      </c>
      <c r="D276" s="3" t="str">
        <f>INDEX(Table2[NAMA BARANG],MATCH(A276,Table2[//]))</f>
        <v>Bk Diary 1277</v>
      </c>
      <c r="E276" s="4">
        <f>INDEX(Table2[TT],MATCH(A276,Table2[//]))</f>
        <v>2</v>
      </c>
      <c r="F276" s="5" t="str">
        <f>IF(INDEX(Table2[KET],MATCH(A276,Table2[//]))="","-",INDEX(Table2[KET],MATCH(A276,Table2[//])))</f>
        <v>300 pc</v>
      </c>
    </row>
    <row r="277" spans="1:6" ht="15">
      <c r="A277" s="27">
        <v>342</v>
      </c>
      <c r="D277" s="3" t="str">
        <f>INDEX(Table2[NAMA BARANG],MATCH(A277,Table2[//]))</f>
        <v>Bk mewarnai &amp; cerita miring</v>
      </c>
      <c r="E277" s="4">
        <f>INDEX(Table2[TT],MATCH(A277,Table2[//]))</f>
        <v>29</v>
      </c>
      <c r="F277" s="5" t="str">
        <f>IF(INDEX(Table2[KET],MATCH(A277,Table2[//]))="","-",INDEX(Table2[KET],MATCH(A277,Table2[//])))</f>
        <v>128 ls</v>
      </c>
    </row>
    <row r="278" spans="1:6" ht="15">
      <c r="A278" s="27">
        <v>343</v>
      </c>
      <c r="D278" s="3" t="str">
        <f>INDEX(Table2[NAMA BARANG],MATCH(A278,Table2[//]))</f>
        <v>Bk mewarnai 21x29 B</v>
      </c>
      <c r="E278" s="4">
        <f>INDEX(Table2[TT],MATCH(A278,Table2[//]))</f>
        <v>4</v>
      </c>
      <c r="F278" s="5" t="str">
        <f>IF(INDEX(Table2[KET],MATCH(A278,Table2[//]))="","-",INDEX(Table2[KET],MATCH(A278,Table2[//])))</f>
        <v>600 pc</v>
      </c>
    </row>
    <row r="279" spans="1:6" ht="15">
      <c r="A279" s="27">
        <v>345</v>
      </c>
      <c r="D279" s="3" t="str">
        <f>INDEX(Table2[NAMA BARANG],MATCH(A279,Table2[//]))</f>
        <v>Bk mewarnai ART 8 design (32x50)</v>
      </c>
      <c r="E279" s="4">
        <f>INDEX(Table2[TT],MATCH(A279,Table2[//]))</f>
        <v>12</v>
      </c>
      <c r="F279" s="5" t="str">
        <f>IF(INDEX(Table2[KET],MATCH(A279,Table2[//]))="","-",INDEX(Table2[KET],MATCH(A279,Table2[//])))</f>
        <v>1600 pc</v>
      </c>
    </row>
    <row r="280" spans="1:6" ht="15">
      <c r="A280" s="27">
        <v>347</v>
      </c>
      <c r="D280" s="3" t="str">
        <f>INDEX(Table2[NAMA BARANG],MATCH(A280,Table2[//]))</f>
        <v>Bk Mewarnai ART A4 B</v>
      </c>
      <c r="E280" s="4">
        <f>INDEX(Table2[TT],MATCH(A280,Table2[//]))</f>
        <v>5</v>
      </c>
      <c r="F280" s="5" t="str">
        <f>IF(INDEX(Table2[KET],MATCH(A280,Table2[//]))="","-",INDEX(Table2[KET],MATCH(A280,Table2[//])))</f>
        <v>900 PCS</v>
      </c>
    </row>
    <row r="281" spans="1:6" ht="15">
      <c r="A281" s="27">
        <v>349</v>
      </c>
      <c r="D281" s="3" t="str">
        <f>INDEX(Table2[NAMA BARANG],MATCH(A281,Table2[//]))</f>
        <v>Bk mewarnai HTL 600-650</v>
      </c>
      <c r="E281" s="4">
        <f>INDEX(Table2[TT],MATCH(A281,Table2[//]))</f>
        <v>2</v>
      </c>
      <c r="F281" s="5" t="str">
        <f>IF(INDEX(Table2[KET],MATCH(A281,Table2[//]))="","-",INDEX(Table2[KET],MATCH(A281,Table2[//])))</f>
        <v>160 ls</v>
      </c>
    </row>
    <row r="282" spans="1:6" ht="15">
      <c r="A282" s="27">
        <v>350</v>
      </c>
      <c r="D282" s="3" t="str">
        <f>INDEX(Table2[NAMA BARANG],MATCH(A282,Table2[//]))</f>
        <v>Bk mewarnai jumbo</v>
      </c>
      <c r="E282" s="4">
        <f>INDEX(Table2[TT],MATCH(A282,Table2[//]))</f>
        <v>2</v>
      </c>
      <c r="F282" s="5">
        <f>IF(INDEX(Table2[KET],MATCH(A282,Table2[//]))="","-",INDEX(Table2[KET],MATCH(A282,Table2[//])))</f>
        <v>600</v>
      </c>
    </row>
    <row r="283" spans="1:6" ht="15">
      <c r="A283" s="27">
        <v>351</v>
      </c>
      <c r="D283" s="3" t="str">
        <f>INDEX(Table2[NAMA BARANG],MATCH(A283,Table2[//]))</f>
        <v>Bk Mewarnai Jumbo (Putri 3)</v>
      </c>
      <c r="E283" s="4">
        <f>INDEX(Table2[TT],MATCH(A283,Table2[//]))</f>
        <v>2</v>
      </c>
      <c r="F283" s="5" t="str">
        <f>IF(INDEX(Table2[KET],MATCH(A283,Table2[//]))="","-",INDEX(Table2[KET],MATCH(A283,Table2[//])))</f>
        <v>600 PCS</v>
      </c>
    </row>
    <row r="284" spans="1:6" ht="15">
      <c r="A284" s="27">
        <v>352</v>
      </c>
      <c r="D284" s="3" t="str">
        <f>INDEX(Table2[NAMA BARANG],MATCH(A284,Table2[//]))</f>
        <v>Bk mewarnai jumbo 4 Seri IF</v>
      </c>
      <c r="E284" s="4">
        <f>INDEX(Table2[TT],MATCH(A284,Table2[//]))</f>
        <v>1</v>
      </c>
      <c r="F284" s="5">
        <f>IF(INDEX(Table2[KET],MATCH(A284,Table2[//]))="","-",INDEX(Table2[KET],MATCH(A284,Table2[//])))</f>
        <v>600</v>
      </c>
    </row>
    <row r="285" spans="1:6" ht="15">
      <c r="A285" s="27">
        <v>353</v>
      </c>
      <c r="D285" s="3" t="str">
        <f>INDEX(Table2[NAMA BARANG],MATCH(A285,Table2[//]))</f>
        <v>Bk mewarnai jumbo Abjad Angka IF</v>
      </c>
      <c r="E285" s="4">
        <f>INDEX(Table2[TT],MATCH(A285,Table2[//]))</f>
        <v>1</v>
      </c>
      <c r="F285" s="5">
        <f>IF(INDEX(Table2[KET],MATCH(A285,Table2[//]))="","-",INDEX(Table2[KET],MATCH(A285,Table2[//])))</f>
        <v>600</v>
      </c>
    </row>
    <row r="286" spans="1:6" ht="15">
      <c r="A286" s="27">
        <v>354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355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356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357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358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359</v>
      </c>
      <c r="D291" s="3" t="str">
        <f>INDEX(Table2[NAMA BARANG],MATCH(A291,Table2[//]))</f>
        <v>Bk Tabungan Enter</v>
      </c>
      <c r="E291" s="4">
        <f>INDEX(Table2[TT],MATCH(A291,Table2[//]))</f>
        <v>1</v>
      </c>
      <c r="F291" s="5" t="str">
        <f>IF(INDEX(Table2[KET],MATCH(A291,Table2[//]))="","-",INDEX(Table2[KET],MATCH(A291,Table2[//])))</f>
        <v>3600 PCS</v>
      </c>
    </row>
    <row r="292" spans="1:6" ht="15">
      <c r="A292" s="27">
        <v>361</v>
      </c>
      <c r="D292" s="3" t="str">
        <f>INDEX(Table2[NAMA BARANG],MATCH(A292,Table2[//]))</f>
        <v>Bk/ Diary 1047</v>
      </c>
      <c r="E292" s="4">
        <f>INDEX(Table2[TT],MATCH(A292,Table2[//]))</f>
        <v>1</v>
      </c>
      <c r="F292" s="5" t="str">
        <f>IF(INDEX(Table2[KET],MATCH(A292,Table2[//]))="","-",INDEX(Table2[KET],MATCH(A292,Table2[//])))</f>
        <v>-</v>
      </c>
    </row>
    <row r="293" spans="1:6" ht="15">
      <c r="A293" s="27">
        <v>362</v>
      </c>
      <c r="D293" s="3" t="str">
        <f>INDEX(Table2[NAMA BARANG],MATCH(A293,Table2[//]))</f>
        <v>Bk/ NB A 318B(1)</v>
      </c>
      <c r="E293" s="4">
        <f>INDEX(Table2[TT],MATCH(A293,Table2[//]))</f>
        <v>1</v>
      </c>
      <c r="F293" s="5" t="str">
        <f>IF(INDEX(Table2[KET],MATCH(A293,Table2[//]))="","-",INDEX(Table2[KET],MATCH(A293,Table2[//])))</f>
        <v>120 pc</v>
      </c>
    </row>
    <row r="294" spans="1:6" ht="15">
      <c r="A294" s="27">
        <v>363</v>
      </c>
      <c r="D294" s="3" t="str">
        <f>INDEX(Table2[NAMA BARANG],MATCH(A294,Table2[//]))</f>
        <v>Bk/ NB A 326K(5)/ A 343K(1)</v>
      </c>
      <c r="E294" s="4">
        <f>INDEX(Table2[TT],MATCH(A294,Table2[//]))</f>
        <v>6</v>
      </c>
      <c r="F294" s="5" t="str">
        <f>IF(INDEX(Table2[KET],MATCH(A294,Table2[//]))="","-",INDEX(Table2[KET],MATCH(A294,Table2[//])))</f>
        <v>180 pc</v>
      </c>
    </row>
    <row r="295" spans="1:6" ht="15">
      <c r="A295" s="27">
        <v>364</v>
      </c>
      <c r="D295" s="3" t="str">
        <f>INDEX(Table2[NAMA BARANG],MATCH(A295,Table2[//]))</f>
        <v>Bk/ NB A 331B</v>
      </c>
      <c r="E295" s="4">
        <f>INDEX(Table2[TT],MATCH(A295,Table2[//]))</f>
        <v>3</v>
      </c>
      <c r="F295" s="5" t="str">
        <f>IF(INDEX(Table2[KET],MATCH(A295,Table2[//]))="","-",INDEX(Table2[KET],MATCH(A295,Table2[//])))</f>
        <v>120 pc</v>
      </c>
    </row>
    <row r="296" spans="1:6" ht="15">
      <c r="A296" s="27">
        <v>365</v>
      </c>
      <c r="D296" s="3" t="str">
        <f>INDEX(Table2[NAMA BARANG],MATCH(A296,Table2[//]))</f>
        <v>Bk/ NB A 342K</v>
      </c>
      <c r="E296" s="4">
        <f>INDEX(Table2[TT],MATCH(A296,Table2[//]))</f>
        <v>9</v>
      </c>
      <c r="F296" s="5" t="str">
        <f>IF(INDEX(Table2[KET],MATCH(A296,Table2[//]))="","-",INDEX(Table2[KET],MATCH(A296,Table2[//])))</f>
        <v>180 pc</v>
      </c>
    </row>
    <row r="297" spans="1:6" ht="15">
      <c r="A297" s="27">
        <v>366</v>
      </c>
      <c r="D297" s="3" t="str">
        <f>INDEX(Table2[NAMA BARANG],MATCH(A297,Table2[//]))</f>
        <v>Bk/ NB Kancing A5 Dsy</v>
      </c>
      <c r="E297" s="4">
        <f>INDEX(Table2[TT],MATCH(A297,Table2[//]))</f>
        <v>2</v>
      </c>
      <c r="F297" s="5" t="str">
        <f>IF(INDEX(Table2[KET],MATCH(A297,Table2[//]))="","-",INDEX(Table2[KET],MATCH(A297,Table2[//])))</f>
        <v>210 pc</v>
      </c>
    </row>
    <row r="298" spans="1:6" ht="15">
      <c r="A298" s="27">
        <v>367</v>
      </c>
      <c r="D298" s="3" t="str">
        <f>INDEX(Table2[NAMA BARANG],MATCH(A298,Table2[//]))</f>
        <v>Bk/ NB Spiral 6650/ 6450 (A6)</v>
      </c>
      <c r="E298" s="4">
        <f>INDEX(Table2[TT],MATCH(A298,Table2[//]))</f>
        <v>3</v>
      </c>
      <c r="F298" s="5" t="str">
        <f>IF(INDEX(Table2[KET],MATCH(A298,Table2[//]))="","-",INDEX(Table2[KET],MATCH(A298,Table2[//])))</f>
        <v>240 pc</v>
      </c>
    </row>
    <row r="299" spans="1:6" ht="15">
      <c r="A299" s="27">
        <v>368</v>
      </c>
      <c r="D299" s="3" t="str">
        <f>INDEX(Table2[NAMA BARANG],MATCH(A299,Table2[//]))</f>
        <v>Bk/ NB Spiral A6-120 Tab</v>
      </c>
      <c r="E299" s="4">
        <f>INDEX(Table2[TT],MATCH(A299,Table2[//]))</f>
        <v>1</v>
      </c>
      <c r="F299" s="5" t="str">
        <f>IF(INDEX(Table2[KET],MATCH(A299,Table2[//]))="","-",INDEX(Table2[KET],MATCH(A299,Table2[//])))</f>
        <v>160 pc</v>
      </c>
    </row>
    <row r="300" spans="1:6" ht="15">
      <c r="A300" s="27">
        <v>369</v>
      </c>
      <c r="D300" s="3" t="str">
        <f>INDEX(Table2[NAMA BARANG],MATCH(A300,Table2[//]))</f>
        <v>BkTamu ECO love</v>
      </c>
      <c r="E300" s="4">
        <f>INDEX(Table2[TT],MATCH(A300,Table2[//]))</f>
        <v>5</v>
      </c>
      <c r="F300" s="5" t="str">
        <f>IF(INDEX(Table2[KET],MATCH(A300,Table2[//]))="","-",INDEX(Table2[KET],MATCH(A300,Table2[//])))</f>
        <v>7 ls</v>
      </c>
    </row>
    <row r="301" spans="1:6" ht="15">
      <c r="A301" s="27">
        <v>371</v>
      </c>
      <c r="D301" s="3" t="str">
        <f>INDEX(Table2[NAMA BARANG],MATCH(A301,Table2[//]))</f>
        <v>Block note Enter 404</v>
      </c>
      <c r="E301" s="4">
        <f>INDEX(Table2[TT],MATCH(A301,Table2[//]))</f>
        <v>1</v>
      </c>
      <c r="F301" s="5" t="str">
        <f>IF(INDEX(Table2[KET],MATCH(A301,Table2[//]))="","-",INDEX(Table2[KET],MATCH(A301,Table2[//])))</f>
        <v>40 LSN</v>
      </c>
    </row>
    <row r="302" spans="1:6" ht="15">
      <c r="A302" s="27">
        <v>372</v>
      </c>
      <c r="D302" s="3" t="str">
        <f>INDEX(Table2[NAMA BARANG],MATCH(A302,Table2[//]))</f>
        <v>Block note Enter 501</v>
      </c>
      <c r="E302" s="4">
        <f>INDEX(Table2[TT],MATCH(A302,Table2[//]))</f>
        <v>1</v>
      </c>
      <c r="F302" s="5" t="str">
        <f>IF(INDEX(Table2[KET],MATCH(A302,Table2[//]))="","-",INDEX(Table2[KET],MATCH(A302,Table2[//])))</f>
        <v>60 LSN</v>
      </c>
    </row>
    <row r="303" spans="1:6" ht="15">
      <c r="A303" s="27">
        <v>376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377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392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393</v>
      </c>
      <c r="D306" s="3" t="str">
        <f>INDEX(Table2[NAMA BARANG],MATCH(A306,Table2[//]))</f>
        <v>BN A5 FPHY 001</v>
      </c>
      <c r="E306" s="4">
        <f>INDEX(Table2[TT],MATCH(A306,Table2[//]))</f>
        <v>2</v>
      </c>
      <c r="F306" s="5">
        <f>IF(INDEX(Table2[KET],MATCH(A306,Table2[//]))="","-",INDEX(Table2[KET],MATCH(A306,Table2[//])))</f>
        <v>96</v>
      </c>
    </row>
    <row r="307" spans="1:6" ht="15">
      <c r="A307" s="27">
        <v>394</v>
      </c>
      <c r="D307" s="3" t="str">
        <f>INDEX(Table2[NAMA BARANG],MATCH(A307,Table2[//]))</f>
        <v>BN A5 FPHY 002</v>
      </c>
      <c r="E307" s="4">
        <f>INDEX(Table2[TT],MATCH(A307,Table2[//]))</f>
        <v>2</v>
      </c>
      <c r="F307" s="5">
        <f>IF(INDEX(Table2[KET],MATCH(A307,Table2[//]))="","-",INDEX(Table2[KET],MATCH(A307,Table2[//])))</f>
        <v>96</v>
      </c>
    </row>
    <row r="308" spans="1:6" ht="15">
      <c r="A308" s="27">
        <v>397</v>
      </c>
      <c r="D308" s="3" t="str">
        <f>INDEX(Table2[NAMA BARANG],MATCH(A308,Table2[//]))</f>
        <v>BN A5 Rabbit/ koala</v>
      </c>
      <c r="E308" s="4">
        <f>INDEX(Table2[TT],MATCH(A308,Table2[//]))</f>
        <v>7</v>
      </c>
      <c r="F308" s="5" t="str">
        <f>IF(INDEX(Table2[KET],MATCH(A308,Table2[//]))="","-",INDEX(Table2[KET],MATCH(A308,Table2[//])))</f>
        <v>66 pc</v>
      </c>
    </row>
    <row r="309" spans="1:6" ht="15">
      <c r="A309" s="27">
        <v>398</v>
      </c>
      <c r="D309" s="3" t="str">
        <f>INDEX(Table2[NAMA BARANG],MATCH(A309,Table2[//]))</f>
        <v>BN A5 Sika B(3)/ or(2) ring 20</v>
      </c>
      <c r="E309" s="4">
        <f>INDEX(Table2[TT],MATCH(A309,Table2[//]))</f>
        <v>5</v>
      </c>
      <c r="F309" s="5">
        <f>IF(INDEX(Table2[KET],MATCH(A309,Table2[//]))="","-",INDEX(Table2[KET],MATCH(A309,Table2[//])))</f>
        <v>72</v>
      </c>
    </row>
    <row r="310" spans="1:6" ht="15">
      <c r="A310" s="27">
        <v>399</v>
      </c>
      <c r="D310" s="3" t="str">
        <f>INDEX(Table2[NAMA BARANG],MATCH(A310,Table2[//]))</f>
        <v>BN A5 Sika K(3)/ M(1) ring 20</v>
      </c>
      <c r="E310" s="4">
        <f>INDEX(Table2[TT],MATCH(A310,Table2[//]))</f>
        <v>3</v>
      </c>
      <c r="F310" s="5">
        <f>IF(INDEX(Table2[KET],MATCH(A310,Table2[//]))="","-",INDEX(Table2[KET],MATCH(A310,Table2[//])))</f>
        <v>72</v>
      </c>
    </row>
    <row r="311" spans="1:6" ht="15">
      <c r="A311" s="27">
        <v>416</v>
      </c>
      <c r="D311" s="3" t="str">
        <f>INDEX(Table2[NAMA BARANG],MATCH(A311,Table2[//]))</f>
        <v>BN B5 FPHY 001</v>
      </c>
      <c r="E311" s="4">
        <f>INDEX(Table2[TT],MATCH(A311,Table2[//]))</f>
        <v>2</v>
      </c>
      <c r="F311" s="5">
        <f>IF(INDEX(Table2[KET],MATCH(A311,Table2[//]))="","-",INDEX(Table2[KET],MATCH(A311,Table2[//])))</f>
        <v>72</v>
      </c>
    </row>
    <row r="312" spans="1:6" ht="15">
      <c r="A312" s="27">
        <v>426</v>
      </c>
      <c r="D312" s="3" t="str">
        <f>INDEX(Table2[NAMA BARANG],MATCH(A312,Table2[//]))</f>
        <v>BN Gasta B5 B 65 Batik</v>
      </c>
      <c r="E312" s="4">
        <f>INDEX(Table2[TT],MATCH(A312,Table2[//]))</f>
        <v>1</v>
      </c>
      <c r="F312" s="5" t="str">
        <f>IF(INDEX(Table2[KET],MATCH(A312,Table2[//]))="","-",INDEX(Table2[KET],MATCH(A312,Table2[//])))</f>
        <v>96 PCS</v>
      </c>
    </row>
    <row r="313" spans="1:6" ht="15">
      <c r="A313" s="27">
        <v>429</v>
      </c>
      <c r="D313" s="3" t="str">
        <f>INDEX(Table2[NAMA BARANG],MATCH(A313,Table2[//]))</f>
        <v>BN memo batik T(76)</v>
      </c>
      <c r="E313" s="4">
        <f>INDEX(Table2[TT],MATCH(A313,Table2[//]))</f>
        <v>10</v>
      </c>
      <c r="F313" s="5" t="str">
        <f>IF(INDEX(Table2[KET],MATCH(A313,Table2[//]))="","-",INDEX(Table2[KET],MATCH(A313,Table2[//])))</f>
        <v>384 pc</v>
      </c>
    </row>
    <row r="314" spans="1:6" ht="15">
      <c r="A314" s="27">
        <v>433</v>
      </c>
      <c r="D314" s="3" t="str">
        <f>INDEX(Table2[NAMA BARANG],MATCH(A314,Table2[//]))</f>
        <v>BN S 032k - S002 PR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296 pc</v>
      </c>
    </row>
    <row r="315" spans="1:6" ht="15">
      <c r="A315" s="27">
        <v>434</v>
      </c>
      <c r="D315" s="3" t="str">
        <f>INDEX(Table2[NAMA BARANG],MATCH(A315,Table2[//]))</f>
        <v>BN Slip A5 Sika Campus</v>
      </c>
      <c r="E315" s="4">
        <f>INDEX(Table2[TT],MATCH(A315,Table2[//]))</f>
        <v>18</v>
      </c>
      <c r="F315" s="5">
        <f>IF(INDEX(Table2[KET],MATCH(A315,Table2[//]))="","-",INDEX(Table2[KET],MATCH(A315,Table2[//])))</f>
        <v>72</v>
      </c>
    </row>
    <row r="316" spans="1:6" ht="15">
      <c r="A316" s="27">
        <v>436</v>
      </c>
      <c r="D316" s="3" t="str">
        <f>INDEX(Table2[NAMA BARANG],MATCH(A316,Table2[//]))</f>
        <v>BN Wengu A5-B 0164 (3W)</v>
      </c>
      <c r="E316" s="4">
        <f>INDEX(Table2[TT],MATCH(A316,Table2[//]))</f>
        <v>24</v>
      </c>
      <c r="F316" s="5" t="str">
        <f>IF(INDEX(Table2[KET],MATCH(A316,Table2[//]))="","-",INDEX(Table2[KET],MATCH(A316,Table2[//])))</f>
        <v>96 PCS</v>
      </c>
    </row>
    <row r="317" spans="1:6" ht="15">
      <c r="A317" s="27">
        <v>437</v>
      </c>
      <c r="D317" s="3" t="str">
        <f>INDEX(Table2[NAMA BARANG],MATCH(A317,Table2[//]))</f>
        <v>BN Wengu A5-B 0164 (4W)</v>
      </c>
      <c r="E317" s="4">
        <f>INDEX(Table2[TT],MATCH(A317,Table2[//]))</f>
        <v>64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438</v>
      </c>
      <c r="D318" s="3" t="str">
        <f>INDEX(Table2[NAMA BARANG],MATCH(A318,Table2[//]))</f>
        <v>BN Wengu B5-B 0164 (4W)</v>
      </c>
      <c r="E318" s="4">
        <f>INDEX(Table2[TT],MATCH(A318,Table2[//]))</f>
        <v>18</v>
      </c>
      <c r="F318" s="5">
        <f>IF(INDEX(Table2[KET],MATCH(A318,Table2[//]))="","-",INDEX(Table2[KET],MATCH(A318,Table2[//])))</f>
        <v>72</v>
      </c>
    </row>
    <row r="319" spans="1:6" ht="15">
      <c r="A319" s="27">
        <v>439</v>
      </c>
      <c r="D319" s="3" t="str">
        <f>INDEX(Table2[NAMA BARANG],MATCH(A319,Table2[//]))</f>
        <v>BNL A2560-37/38/ A5 besar</v>
      </c>
      <c r="E319" s="4">
        <f>INDEX(Table2[TT],MATCH(A319,Table2[//]))</f>
        <v>1</v>
      </c>
      <c r="F319" s="5" t="str">
        <f>IF(INDEX(Table2[KET],MATCH(A319,Table2[//]))="","-",INDEX(Table2[KET],MATCH(A319,Table2[//])))</f>
        <v>36 ls</v>
      </c>
    </row>
    <row r="320" spans="1:6" ht="15">
      <c r="A320" s="27">
        <v>440</v>
      </c>
      <c r="D320" s="3" t="str">
        <f>INDEX(Table2[NAMA BARANG],MATCH(A320,Table2[//]))</f>
        <v>BNS XB 72k 1273</v>
      </c>
      <c r="E320" s="4">
        <f>INDEX(Table2[TT],MATCH(A320,Table2[//]))</f>
        <v>1</v>
      </c>
      <c r="F320" s="5" t="str">
        <f>IF(INDEX(Table2[KET],MATCH(A320,Table2[//]))="","-",INDEX(Table2[KET],MATCH(A320,Table2[//])))</f>
        <v>24 ls</v>
      </c>
    </row>
    <row r="321" spans="1:6" ht="15">
      <c r="A321" s="27">
        <v>441</v>
      </c>
      <c r="D321" s="3" t="str">
        <f>INDEX(Table2[NAMA BARANG],MATCH(A321,Table2[//]))</f>
        <v>BNS XB 72k 1352</v>
      </c>
      <c r="E321" s="4">
        <f>INDEX(Table2[TT],MATCH(A321,Table2[//]))</f>
        <v>3</v>
      </c>
      <c r="F321" s="5" t="str">
        <f>IF(INDEX(Table2[KET],MATCH(A321,Table2[//]))="","-",INDEX(Table2[KET],MATCH(A321,Table2[//])))</f>
        <v>300 pc</v>
      </c>
    </row>
    <row r="322" spans="1:6" ht="15">
      <c r="A322" s="27">
        <v>443</v>
      </c>
      <c r="D322" s="3" t="str">
        <f>INDEX(Table2[NAMA BARANG],MATCH(A322,Table2[//]))</f>
        <v>BNS XQ 95k 415/ 440</v>
      </c>
      <c r="E322" s="4">
        <f>INDEX(Table2[TT],MATCH(A322,Table2[//]))</f>
        <v>1</v>
      </c>
      <c r="F322" s="5">
        <f>IF(INDEX(Table2[KET],MATCH(A322,Table2[//]))="","-",INDEX(Table2[KET],MATCH(A322,Table2[//])))</f>
        <v>480</v>
      </c>
    </row>
    <row r="323" spans="1:6" ht="15">
      <c r="A323" s="27">
        <v>444</v>
      </c>
      <c r="D323" s="3" t="str">
        <f>INDEX(Table2[NAMA BARANG],MATCH(A323,Table2[//]))</f>
        <v>BNS XQ 95k 500/ 511</v>
      </c>
      <c r="E323" s="4">
        <f>INDEX(Table2[TT],MATCH(A323,Table2[//]))</f>
        <v>1</v>
      </c>
      <c r="F323" s="5">
        <f>IF(INDEX(Table2[KET],MATCH(A323,Table2[//]))="","-",INDEX(Table2[KET],MATCH(A323,Table2[//])))</f>
        <v>480</v>
      </c>
    </row>
    <row r="324" spans="1:6" ht="15">
      <c r="A324" s="27">
        <v>445</v>
      </c>
      <c r="D324" s="3" t="str">
        <f>INDEX(Table2[NAMA BARANG],MATCH(A324,Table2[//]))</f>
        <v>BNT 2560-45</v>
      </c>
      <c r="E324" s="4">
        <f>INDEX(Table2[TT],MATCH(A324,Table2[//]))</f>
        <v>1</v>
      </c>
      <c r="F324" s="5" t="str">
        <f>IF(INDEX(Table2[KET],MATCH(A324,Table2[//]))="","-",INDEX(Table2[KET],MATCH(A324,Table2[//])))</f>
        <v>200 pc</v>
      </c>
    </row>
    <row r="325" spans="1:6" ht="15">
      <c r="A325" s="27">
        <v>446</v>
      </c>
      <c r="D325" s="3" t="str">
        <f>INDEX(Table2[NAMA BARANG],MATCH(A325,Table2[//]))</f>
        <v>Box file besi microtop MT 115/ 155</v>
      </c>
      <c r="E325" s="4">
        <f>INDEX(Table2[TT],MATCH(A325,Table2[//]))</f>
        <v>1</v>
      </c>
      <c r="F325" s="5" t="str">
        <f>IF(INDEX(Table2[KET],MATCH(A325,Table2[//]))="","-",INDEX(Table2[KET],MATCH(A325,Table2[//])))</f>
        <v>24 PCS</v>
      </c>
    </row>
    <row r="326" spans="1:6" ht="15">
      <c r="A326" s="27">
        <v>447</v>
      </c>
      <c r="D326" s="3" t="str">
        <f>INDEX(Table2[NAMA BARANG],MATCH(A326,Table2[//]))</f>
        <v>Box File Enter Bentuk</v>
      </c>
      <c r="E326" s="4">
        <f>INDEX(Table2[TT],MATCH(A326,Table2[//]))</f>
        <v>1</v>
      </c>
      <c r="F326" s="5" t="str">
        <f>IF(INDEX(Table2[KET],MATCH(A326,Table2[//]))="","-",INDEX(Table2[KET],MATCH(A326,Table2[//])))</f>
        <v>8 LSN</v>
      </c>
    </row>
    <row r="327" spans="1:6" ht="15">
      <c r="A327" s="27">
        <v>448</v>
      </c>
      <c r="D327" s="3" t="str">
        <f>INDEX(Table2[NAMA BARANG],MATCH(A327,Table2[//]))</f>
        <v>Box File Enter kcg Biru</v>
      </c>
      <c r="E327" s="4">
        <f>INDEX(Table2[TT],MATCH(A327,Table2[//]))</f>
        <v>6</v>
      </c>
      <c r="F327" s="5" t="str">
        <f>IF(INDEX(Table2[KET],MATCH(A327,Table2[//]))="","-",INDEX(Table2[KET],MATCH(A327,Table2[//])))</f>
        <v>60 PCS</v>
      </c>
    </row>
    <row r="328" spans="1:6" ht="15">
      <c r="A328" s="27">
        <v>449</v>
      </c>
      <c r="D328" s="3" t="str">
        <f>INDEX(Table2[NAMA BARANG],MATCH(A328,Table2[//]))</f>
        <v>Box File Enter kcg Hitam</v>
      </c>
      <c r="E328" s="4">
        <f>INDEX(Table2[TT],MATCH(A328,Table2[//]))</f>
        <v>4</v>
      </c>
      <c r="F328" s="5" t="str">
        <f>IF(INDEX(Table2[KET],MATCH(A328,Table2[//]))="","-",INDEX(Table2[KET],MATCH(A328,Table2[//])))</f>
        <v>60 PCS</v>
      </c>
    </row>
    <row r="329" spans="1:6" ht="15">
      <c r="A329" s="27">
        <v>451</v>
      </c>
      <c r="D329" s="3" t="str">
        <f>INDEX(Table2[NAMA BARANG],MATCH(A329,Table2[//]))</f>
        <v>Box file Microtop A.618/ 3 susun</v>
      </c>
      <c r="E329" s="4">
        <f>INDEX(Table2[TT],MATCH(A329,Table2[//]))</f>
        <v>6</v>
      </c>
      <c r="F329" s="5" t="str">
        <f>IF(INDEX(Table2[KET],MATCH(A329,Table2[//]))="","-",INDEX(Table2[KET],MATCH(A329,Table2[//])))</f>
        <v>48 pc</v>
      </c>
    </row>
    <row r="330" spans="1:6" ht="15">
      <c r="A330" s="27">
        <v>452</v>
      </c>
      <c r="D330" s="3" t="str">
        <f>INDEX(Table2[NAMA BARANG],MATCH(A330,Table2[//]))</f>
        <v>Box file Microtop A.648/ 4 susun</v>
      </c>
      <c r="E330" s="4">
        <f>INDEX(Table2[TT],MATCH(A330,Table2[//]))</f>
        <v>3</v>
      </c>
      <c r="F330" s="5" t="str">
        <f>IF(INDEX(Table2[KET],MATCH(A330,Table2[//]))="","-",INDEX(Table2[KET],MATCH(A330,Table2[//])))</f>
        <v>40 pc</v>
      </c>
    </row>
    <row r="331" spans="1:6" ht="15">
      <c r="A331" s="27">
        <v>453</v>
      </c>
      <c r="D331" s="3" t="str">
        <f>INDEX(Table2[NAMA BARANG],MATCH(A331,Table2[//]))</f>
        <v>Box File MT 115 (SB 221503)</v>
      </c>
      <c r="E331" s="4">
        <f>INDEX(Table2[TT],MATCH(A331,Table2[//]))</f>
        <v>1</v>
      </c>
      <c r="F331" s="5" t="str">
        <f>IF(INDEX(Table2[KET],MATCH(A331,Table2[//]))="","-",INDEX(Table2[KET],MATCH(A331,Table2[//])))</f>
        <v>24 PCS</v>
      </c>
    </row>
    <row r="332" spans="1:6" ht="15">
      <c r="A332" s="27">
        <v>454</v>
      </c>
      <c r="D332" s="3" t="str">
        <f>INDEX(Table2[NAMA BARANG],MATCH(A332,Table2[//]))</f>
        <v>Box file tylo C 306 Bmuda(6), M(4)</v>
      </c>
      <c r="E332" s="4">
        <f>INDEX(Table2[TT],MATCH(A332,Table2[//]))</f>
        <v>10</v>
      </c>
      <c r="F332" s="5" t="str">
        <f>IF(INDEX(Table2[KET],MATCH(A332,Table2[//]))="","-",INDEX(Table2[KET],MATCH(A332,Table2[//])))</f>
        <v>48 pc</v>
      </c>
    </row>
    <row r="333" spans="1:6" ht="15">
      <c r="A333" s="27">
        <v>455</v>
      </c>
      <c r="D333" s="3" t="str">
        <f>INDEX(Table2[NAMA BARANG],MATCH(A333,Table2[//]))</f>
        <v>Box file tylo C 306 ht(6), Btua(3)</v>
      </c>
      <c r="E333" s="4">
        <f>INDEX(Table2[TT],MATCH(A333,Table2[//]))</f>
        <v>9</v>
      </c>
      <c r="F333" s="5" t="str">
        <f>IF(INDEX(Table2[KET],MATCH(A333,Table2[//]))="","-",INDEX(Table2[KET],MATCH(A333,Table2[//])))</f>
        <v>48 pc</v>
      </c>
    </row>
    <row r="334" spans="1:6" ht="15">
      <c r="A334" s="27">
        <v>456</v>
      </c>
      <c r="D334" s="3" t="str">
        <f>INDEX(Table2[NAMA BARANG],MATCH(A334,Table2[//]))</f>
        <v>Box file tylo C 306 Orange(4), Hj(4)</v>
      </c>
      <c r="E334" s="4">
        <f>INDEX(Table2[TT],MATCH(A334,Table2[//]))</f>
        <v>8</v>
      </c>
      <c r="F334" s="5" t="str">
        <f>IF(INDEX(Table2[KET],MATCH(A334,Table2[//]))="","-",INDEX(Table2[KET],MATCH(A334,Table2[//])))</f>
        <v>48 pc</v>
      </c>
    </row>
    <row r="335" spans="1:6" ht="15">
      <c r="A335" s="27">
        <v>458</v>
      </c>
      <c r="D335" s="3" t="str">
        <f>INDEX(Table2[NAMA BARANG],MATCH(A335,Table2[//]))</f>
        <v>Bp 0218 Sekuter (48)</v>
      </c>
      <c r="E335" s="4">
        <f>INDEX(Table2[TT],MATCH(A335,Table2[//]))</f>
        <v>2</v>
      </c>
      <c r="F335" s="5" t="str">
        <f>IF(INDEX(Table2[KET],MATCH(A335,Table2[//]))="","-",INDEX(Table2[KET],MATCH(A335,Table2[//])))</f>
        <v>144 ls</v>
      </c>
    </row>
    <row r="336" spans="1:6" ht="15">
      <c r="A336" s="27">
        <v>459</v>
      </c>
      <c r="D336" s="3" t="str">
        <f>INDEX(Table2[NAMA BARANG],MATCH(A336,Table2[//]))</f>
        <v>Bp 0908/ S3 Biru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40 box</v>
      </c>
    </row>
    <row r="337" spans="1:6" ht="15">
      <c r="A337" s="27">
        <v>460</v>
      </c>
      <c r="D337" s="3" t="str">
        <f>INDEX(Table2[NAMA BARANG],MATCH(A337,Table2[//]))</f>
        <v>Bp 0929</v>
      </c>
      <c r="E337" s="4">
        <f>INDEX(Table2[TT],MATCH(A337,Table2[//]))</f>
        <v>3</v>
      </c>
      <c r="F337" s="5" t="str">
        <f>IF(INDEX(Table2[KET],MATCH(A337,Table2[//]))="","-",INDEX(Table2[KET],MATCH(A337,Table2[//])))</f>
        <v>144 ls</v>
      </c>
    </row>
    <row r="338" spans="1:6" ht="15">
      <c r="A338" s="27">
        <v>461</v>
      </c>
      <c r="D338" s="3" t="str">
        <f>INDEX(Table2[NAMA BARANG],MATCH(A338,Table2[//]))</f>
        <v>Bp 10w Smurf(1)/ 4w Smurf(1)</v>
      </c>
      <c r="E338" s="4">
        <f>INDEX(Table2[TT],MATCH(A338,Table2[//]))</f>
        <v>1</v>
      </c>
      <c r="F338" s="5" t="str">
        <f>IF(INDEX(Table2[KET],MATCH(A338,Table2[//]))="","-",INDEX(Table2[KET],MATCH(A338,Table2[//])))</f>
        <v>36 box</v>
      </c>
    </row>
    <row r="339" spans="1:6" ht="15">
      <c r="A339" s="27">
        <v>462</v>
      </c>
      <c r="D339" s="3" t="str">
        <f>INDEX(Table2[NAMA BARANG],MATCH(A339,Table2[//]))</f>
        <v>Bp 1120 kaki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144 ls</v>
      </c>
    </row>
    <row r="340" spans="1:6" ht="15">
      <c r="A340" s="27">
        <v>463</v>
      </c>
      <c r="D340" s="3" t="str">
        <f>INDEX(Table2[NAMA BARANG],MATCH(A340,Table2[//]))</f>
        <v>Bp 116 (36)</v>
      </c>
      <c r="E340" s="4">
        <f>INDEX(Table2[TT],MATCH(A340,Table2[//]))</f>
        <v>6</v>
      </c>
      <c r="F340" s="5" t="str">
        <f>IF(INDEX(Table2[KET],MATCH(A340,Table2[//]))="","-",INDEX(Table2[KET],MATCH(A340,Table2[//])))</f>
        <v>48 box</v>
      </c>
    </row>
    <row r="341" spans="1:6" ht="15">
      <c r="A341" s="27">
        <v>464</v>
      </c>
      <c r="D341" s="3" t="str">
        <f>INDEX(Table2[NAMA BARANG],MATCH(A341,Table2[//]))</f>
        <v>Bp 12/ on off M mouse</v>
      </c>
      <c r="E341" s="4">
        <f>INDEX(Table2[TT],MATCH(A341,Table2[//]))</f>
        <v>5</v>
      </c>
      <c r="F341" s="5" t="str">
        <f>IF(INDEX(Table2[KET],MATCH(A341,Table2[//]))="","-",INDEX(Table2[KET],MATCH(A341,Table2[//])))</f>
        <v>200 ls</v>
      </c>
    </row>
    <row r="342" spans="1:6" ht="15">
      <c r="A342" s="27">
        <v>465</v>
      </c>
      <c r="D342" s="3" t="str">
        <f>INDEX(Table2[NAMA BARANG],MATCH(A342,Table2[//]))</f>
        <v>Bp 1890 jamur</v>
      </c>
      <c r="E342" s="4">
        <f>INDEX(Table2[TT],MATCH(A342,Table2[//]))</f>
        <v>3</v>
      </c>
      <c r="F342" s="5" t="str">
        <f>IF(INDEX(Table2[KET],MATCH(A342,Table2[//]))="","-",INDEX(Table2[KET],MATCH(A342,Table2[//])))</f>
        <v>18 box</v>
      </c>
    </row>
    <row r="343" spans="1:6" ht="15">
      <c r="A343" s="27">
        <v>466</v>
      </c>
      <c r="D343" s="3" t="str">
        <f>INDEX(Table2[NAMA BARANG],MATCH(A343,Table2[//]))</f>
        <v>Bp 2028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144 ls</v>
      </c>
    </row>
    <row r="344" spans="1:6" ht="15">
      <c r="A344" s="27">
        <v>467</v>
      </c>
      <c r="D344" s="3" t="str">
        <f>INDEX(Table2[NAMA BARANG],MATCH(A344,Table2[//]))</f>
        <v>Bp 2313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468</v>
      </c>
      <c r="D345" s="3" t="str">
        <f>INDEX(Table2[NAMA BARANG],MATCH(A345,Table2[//]))</f>
        <v>Bp 2319 (1)/ 9809 (3)</v>
      </c>
      <c r="E345" s="4">
        <f>INDEX(Table2[TT],MATCH(A345,Table2[//]))</f>
        <v>4</v>
      </c>
      <c r="F345" s="5" t="str">
        <f>IF(INDEX(Table2[KET],MATCH(A345,Table2[//]))="","-",INDEX(Table2[KET],MATCH(A345,Table2[//])))</f>
        <v>144 ls</v>
      </c>
    </row>
    <row r="346" spans="1:6" ht="15">
      <c r="A346" s="27">
        <v>469</v>
      </c>
      <c r="D346" s="3" t="str">
        <f>INDEX(Table2[NAMA BARANG],MATCH(A346,Table2[//]))</f>
        <v>Bp 2325 (1)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144 ls</v>
      </c>
    </row>
    <row r="347" spans="1:6" ht="15">
      <c r="A347" s="27">
        <v>470</v>
      </c>
      <c r="D347" s="3" t="str">
        <f>INDEX(Table2[NAMA BARANG],MATCH(A347,Table2[//]))</f>
        <v>Bp 2326 (2)/ 9928 (3)</v>
      </c>
      <c r="E347" s="4">
        <f>INDEX(Table2[TT],MATCH(A347,Table2[//]))</f>
        <v>5</v>
      </c>
      <c r="F347" s="5" t="str">
        <f>IF(INDEX(Table2[KET],MATCH(A347,Table2[//]))="","-",INDEX(Table2[KET],MATCH(A347,Table2[//])))</f>
        <v>144 ls</v>
      </c>
    </row>
    <row r="348" spans="1:6" ht="15">
      <c r="A348" s="27">
        <v>471</v>
      </c>
      <c r="D348" s="3" t="str">
        <f>INDEX(Table2[NAMA BARANG],MATCH(A348,Table2[//]))</f>
        <v>Bp 25001</v>
      </c>
      <c r="E348" s="4">
        <f>INDEX(Table2[TT],MATCH(A348,Table2[//]))</f>
        <v>5</v>
      </c>
      <c r="F348" s="5" t="str">
        <f>IF(INDEX(Table2[KET],MATCH(A348,Table2[//]))="","-",INDEX(Table2[KET],MATCH(A348,Table2[//])))</f>
        <v>36 box</v>
      </c>
    </row>
    <row r="349" spans="1:6" ht="15">
      <c r="A349" s="27">
        <v>472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18 box</v>
      </c>
    </row>
    <row r="350" spans="1:6" ht="15">
      <c r="A350" s="27">
        <v>473</v>
      </c>
      <c r="D350" s="3" t="str">
        <f>INDEX(Table2[NAMA BARANG],MATCH(A350,Table2[//]))</f>
        <v>Bp 2628</v>
      </c>
      <c r="E350" s="4">
        <f>INDEX(Table2[TT],MATCH(A350,Table2[//]))</f>
        <v>4</v>
      </c>
      <c r="F350" s="5" t="str">
        <f>IF(INDEX(Table2[KET],MATCH(A350,Table2[//]))="","-",INDEX(Table2[KET],MATCH(A350,Table2[//])))</f>
        <v>36 box</v>
      </c>
    </row>
    <row r="351" spans="1:6" ht="15">
      <c r="A351" s="27">
        <v>474</v>
      </c>
      <c r="D351" s="3" t="str">
        <f>INDEX(Table2[NAMA BARANG],MATCH(A351,Table2[//]))</f>
        <v>Bp 2710 tentara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18 box</v>
      </c>
    </row>
    <row r="352" spans="1:6" ht="15">
      <c r="A352" s="27">
        <v>475</v>
      </c>
      <c r="D352" s="3" t="str">
        <f>INDEX(Table2[NAMA BARANG],MATCH(A352,Table2[//]))</f>
        <v>Bp 2710 tentara (48)</v>
      </c>
      <c r="E352" s="4">
        <f>INDEX(Table2[TT],MATCH(A352,Table2[//]))</f>
        <v>4</v>
      </c>
      <c r="F352" s="5" t="str">
        <f>IF(INDEX(Table2[KET],MATCH(A352,Table2[//]))="","-",INDEX(Table2[KET],MATCH(A352,Table2[//])))</f>
        <v>16 box</v>
      </c>
    </row>
    <row r="353" spans="1:6" ht="15">
      <c r="A353" s="27">
        <v>476</v>
      </c>
      <c r="D353" s="3" t="str">
        <f>INDEX(Table2[NAMA BARANG],MATCH(A353,Table2[//]))</f>
        <v>Bp 2710 tentara (48)</v>
      </c>
      <c r="E353" s="4">
        <f>INDEX(Table2[TT],MATCH(A353,Table2[//]))</f>
        <v>1</v>
      </c>
      <c r="F353" s="5" t="str">
        <f>IF(INDEX(Table2[KET],MATCH(A353,Table2[//]))="","-",INDEX(Table2[KET],MATCH(A353,Table2[//])))</f>
        <v>20 box</v>
      </c>
    </row>
    <row r="354" spans="1:6" ht="15">
      <c r="A354" s="27">
        <v>477</v>
      </c>
      <c r="D354" s="3" t="str">
        <f>INDEX(Table2[NAMA BARANG],MATCH(A354,Table2[//]))</f>
        <v>Bp 2725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120 ls</v>
      </c>
    </row>
    <row r="355" spans="1:6" ht="15">
      <c r="A355" s="27">
        <v>478</v>
      </c>
      <c r="D355" s="3" t="str">
        <f>INDEX(Table2[NAMA BARANG],MATCH(A355,Table2[//]))</f>
        <v>Bp 2731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18 box</v>
      </c>
    </row>
    <row r="356" spans="1:6" ht="15">
      <c r="A356" s="27">
        <v>479</v>
      </c>
      <c r="D356" s="3" t="str">
        <f>INDEX(Table2[NAMA BARANG],MATCH(A356,Table2[//]))</f>
        <v>Bp 3028 love straw (7=18 box/ 1= 21 box) 1x48</v>
      </c>
      <c r="E356" s="4">
        <f>INDEX(Table2[TT],MATCH(A356,Table2[//]))</f>
        <v>4</v>
      </c>
      <c r="F356" s="5" t="str">
        <f>IF(INDEX(Table2[KET],MATCH(A356,Table2[//]))="","-",INDEX(Table2[KET],MATCH(A356,Table2[//])))</f>
        <v>18 box</v>
      </c>
    </row>
    <row r="357" spans="1:6" ht="15">
      <c r="A357" s="27">
        <v>482</v>
      </c>
      <c r="D357" s="3" t="str">
        <f>INDEX(Table2[NAMA BARANG],MATCH(A357,Table2[//]))</f>
        <v>Bp 3333 gelas + pedang</v>
      </c>
      <c r="E357" s="4">
        <f>INDEX(Table2[TT],MATCH(A357,Table2[//]))</f>
        <v>1</v>
      </c>
      <c r="F357" s="5" t="str">
        <f>IF(INDEX(Table2[KET],MATCH(A357,Table2[//]))="","-",INDEX(Table2[KET],MATCH(A357,Table2[//])))</f>
        <v>72 box</v>
      </c>
    </row>
    <row r="358" spans="1:6" ht="15">
      <c r="A358" s="27">
        <v>483</v>
      </c>
      <c r="D358" s="3" t="str">
        <f>INDEX(Table2[NAMA BARANG],MATCH(A358,Table2[//]))</f>
        <v>Bp 3653 kuda (48)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18 box</v>
      </c>
    </row>
    <row r="359" spans="1:6" ht="15">
      <c r="A359" s="27">
        <v>484</v>
      </c>
      <c r="D359" s="3" t="str">
        <f>INDEX(Table2[NAMA BARANG],MATCH(A359,Table2[//]))</f>
        <v>Bp 380 (1x36)</v>
      </c>
      <c r="E359" s="4">
        <f>INDEX(Table2[TT],MATCH(A359,Table2[//]))</f>
        <v>1</v>
      </c>
      <c r="F359" s="5" t="str">
        <f>IF(INDEX(Table2[KET],MATCH(A359,Table2[//]))="","-",INDEX(Table2[KET],MATCH(A359,Table2[//])))</f>
        <v>48 box</v>
      </c>
    </row>
    <row r="360" spans="1:6" ht="15">
      <c r="A360" s="27">
        <v>485</v>
      </c>
      <c r="D360" s="3" t="str">
        <f>INDEX(Table2[NAMA BARANG],MATCH(A360,Table2[//]))</f>
        <v>Bp 389 AB (1x36)</v>
      </c>
      <c r="E360" s="4">
        <f>INDEX(Table2[TT],MATCH(A360,Table2[//]))</f>
        <v>2</v>
      </c>
      <c r="F360" s="5" t="str">
        <f>IF(INDEX(Table2[KET],MATCH(A360,Table2[//]))="","-",INDEX(Table2[KET],MATCH(A360,Table2[//])))</f>
        <v>48 box</v>
      </c>
    </row>
    <row r="361" spans="1:6" ht="15">
      <c r="A361" s="27">
        <v>488</v>
      </c>
      <c r="D361" s="3" t="str">
        <f>INDEX(Table2[NAMA BARANG],MATCH(A361,Table2[//]))</f>
        <v>Bp 506</v>
      </c>
      <c r="E361" s="4">
        <f>INDEX(Table2[TT],MATCH(A361,Table2[//]))</f>
        <v>4</v>
      </c>
      <c r="F361" s="5" t="str">
        <f>IF(INDEX(Table2[KET],MATCH(A361,Table2[//]))="","-",INDEX(Table2[KET],MATCH(A361,Table2[//])))</f>
        <v>144 ls</v>
      </c>
    </row>
    <row r="362" spans="1:6" ht="15">
      <c r="A362" s="27">
        <v>489</v>
      </c>
      <c r="D362" s="3" t="str">
        <f>INDEX(Table2[NAMA BARANG],MATCH(A362,Table2[//]))</f>
        <v>Bp 6 warna HK 6060 (24)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60 box</v>
      </c>
    </row>
    <row r="363" spans="1:6" ht="15">
      <c r="A363" s="27">
        <v>490</v>
      </c>
      <c r="D363" s="3" t="str">
        <f>INDEX(Table2[NAMA BARANG],MATCH(A363,Table2[//]))</f>
        <v>Bp 6653</v>
      </c>
      <c r="E363" s="4">
        <f>INDEX(Table2[TT],MATCH(A363,Table2[//]))</f>
        <v>3</v>
      </c>
      <c r="F363" s="5" t="str">
        <f>IF(INDEX(Table2[KET],MATCH(A363,Table2[//]))="","-",INDEX(Table2[KET],MATCH(A363,Table2[//])))</f>
        <v>144 ls</v>
      </c>
    </row>
    <row r="364" spans="1:6" ht="15">
      <c r="A364" s="27">
        <v>491</v>
      </c>
      <c r="D364" s="3" t="str">
        <f>INDEX(Table2[NAMA BARANG],MATCH(A364,Table2[//]))</f>
        <v>Bp 680 diamond Hati (48)</v>
      </c>
      <c r="E364" s="4">
        <f>INDEX(Table2[TT],MATCH(A364,Table2[//]))</f>
        <v>6</v>
      </c>
      <c r="F364" s="5" t="str">
        <f>IF(INDEX(Table2[KET],MATCH(A364,Table2[//]))="","-",INDEX(Table2[KET],MATCH(A364,Table2[//])))</f>
        <v>20 box</v>
      </c>
    </row>
    <row r="365" spans="1:6" ht="15">
      <c r="A365" s="27">
        <v>492</v>
      </c>
      <c r="D365" s="3" t="str">
        <f>INDEX(Table2[NAMA BARANG],MATCH(A365,Table2[//]))</f>
        <v>Bp 68003 apel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144 ls</v>
      </c>
    </row>
    <row r="366" spans="1:6" ht="15">
      <c r="A366" s="27">
        <v>493</v>
      </c>
      <c r="D366" s="3" t="str">
        <f>INDEX(Table2[NAMA BARANG],MATCH(A366,Table2[//]))</f>
        <v>Bp 688/ S3 Biru (30)</v>
      </c>
      <c r="E366" s="4">
        <f>INDEX(Table2[TT],MATCH(A366,Table2[//]))</f>
        <v>1</v>
      </c>
      <c r="F366" s="5" t="str">
        <f>IF(INDEX(Table2[KET],MATCH(A366,Table2[//]))="","-",INDEX(Table2[KET],MATCH(A366,Table2[//])))</f>
        <v>32 box</v>
      </c>
    </row>
    <row r="367" spans="1:6" ht="15">
      <c r="A367" s="27">
        <v>494</v>
      </c>
      <c r="D367" s="3" t="str">
        <f>INDEX(Table2[NAMA BARANG],MATCH(A367,Table2[//]))</f>
        <v>Bp 6w 6767 sika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108 ls</v>
      </c>
    </row>
    <row r="368" spans="1:6" ht="15">
      <c r="A368" s="27">
        <v>495</v>
      </c>
      <c r="D368" s="3" t="str">
        <f>INDEX(Table2[NAMA BARANG],MATCH(A368,Table2[//]))</f>
        <v>Bp 6w MIX karakter 6 gambar</v>
      </c>
      <c r="E368" s="4">
        <f>INDEX(Table2[TT],MATCH(A368,Table2[//]))</f>
        <v>9</v>
      </c>
      <c r="F368" s="5" t="str">
        <f>IF(INDEX(Table2[KET],MATCH(A368,Table2[//]))="","-",INDEX(Table2[KET],MATCH(A368,Table2[//])))</f>
        <v>1296 pc</v>
      </c>
    </row>
    <row r="369" spans="1:6" ht="15">
      <c r="A369" s="27">
        <v>498</v>
      </c>
      <c r="D369" s="3" t="str">
        <f>INDEX(Table2[NAMA BARANG],MATCH(A369,Table2[//]))</f>
        <v>Bp 7064</v>
      </c>
      <c r="E369" s="4">
        <f>INDEX(Table2[TT],MATCH(A369,Table2[//]))</f>
        <v>11</v>
      </c>
      <c r="F369" s="5" t="str">
        <f>IF(INDEX(Table2[KET],MATCH(A369,Table2[//]))="","-",INDEX(Table2[KET],MATCH(A369,Table2[//])))</f>
        <v>192 ls</v>
      </c>
    </row>
    <row r="370" spans="1:6" ht="15">
      <c r="A370" s="27">
        <v>499</v>
      </c>
      <c r="D370" s="3" t="str">
        <f>INDEX(Table2[NAMA BARANG],MATCH(A370,Table2[//]))</f>
        <v>Bp 7067</v>
      </c>
      <c r="E370" s="4">
        <f>INDEX(Table2[TT],MATCH(A370,Table2[//]))</f>
        <v>16</v>
      </c>
      <c r="F370" s="5" t="str">
        <f>IF(INDEX(Table2[KET],MATCH(A370,Table2[//]))="","-",INDEX(Table2[KET],MATCH(A370,Table2[//])))</f>
        <v>192 ls</v>
      </c>
    </row>
    <row r="371" spans="1:6" ht="15">
      <c r="A371" s="27">
        <v>500</v>
      </c>
      <c r="D371" s="3" t="str">
        <f>INDEX(Table2[NAMA BARANG],MATCH(A371,Table2[//]))</f>
        <v>Bp 789</v>
      </c>
      <c r="E371" s="4">
        <f>INDEX(Table2[TT],MATCH(A371,Table2[//]))</f>
        <v>2</v>
      </c>
      <c r="F371" s="5" t="str">
        <f>IF(INDEX(Table2[KET],MATCH(A371,Table2[//]))="","-",INDEX(Table2[KET],MATCH(A371,Table2[//])))</f>
        <v>48 box</v>
      </c>
    </row>
    <row r="372" spans="1:6" ht="15">
      <c r="A372" s="27">
        <v>501</v>
      </c>
      <c r="D372" s="3" t="str">
        <f>INDEX(Table2[NAMA BARANG],MATCH(A372,Table2[//]))</f>
        <v>Bp 82018 garukan/ rabbit</v>
      </c>
      <c r="E372" s="4">
        <f>INDEX(Table2[TT],MATCH(A372,Table2[//]))</f>
        <v>1</v>
      </c>
      <c r="F372" s="5" t="str">
        <f>IF(INDEX(Table2[KET],MATCH(A372,Table2[//]))="","-",INDEX(Table2[KET],MATCH(A372,Table2[//])))</f>
        <v>144 ls</v>
      </c>
    </row>
    <row r="373" spans="1:6" ht="15">
      <c r="A373" s="27">
        <v>502</v>
      </c>
      <c r="D373" s="3" t="str">
        <f>INDEX(Table2[NAMA BARANG],MATCH(A373,Table2[//]))</f>
        <v>Bp 8646</v>
      </c>
      <c r="E373" s="4">
        <f>INDEX(Table2[TT],MATCH(A373,Table2[//]))</f>
        <v>6</v>
      </c>
      <c r="F373" s="5" t="str">
        <f>IF(INDEX(Table2[KET],MATCH(A373,Table2[//]))="","-",INDEX(Table2[KET],MATCH(A373,Table2[//])))</f>
        <v>144 ls</v>
      </c>
    </row>
    <row r="374" spans="1:6" ht="15">
      <c r="A374" s="27">
        <v>503</v>
      </c>
      <c r="D374" s="3" t="str">
        <f>INDEX(Table2[NAMA BARANG],MATCH(A374,Table2[//]))</f>
        <v>Bp 8813 bebek (48)</v>
      </c>
      <c r="E374" s="4">
        <f>INDEX(Table2[TT],MATCH(A374,Table2[//]))</f>
        <v>1</v>
      </c>
      <c r="F374" s="5" t="str">
        <f>IF(INDEX(Table2[KET],MATCH(A374,Table2[//]))="","-",INDEX(Table2[KET],MATCH(A374,Table2[//])))</f>
        <v>36 box</v>
      </c>
    </row>
    <row r="375" spans="1:6" ht="15">
      <c r="A375" s="27">
        <v>504</v>
      </c>
      <c r="D375" s="3" t="str">
        <f>INDEX(Table2[NAMA BARANG],MATCH(A375,Table2[//]))</f>
        <v>Bp 8889 hati</v>
      </c>
      <c r="E375" s="4">
        <f>INDEX(Table2[TT],MATCH(A375,Table2[//]))</f>
        <v>3</v>
      </c>
      <c r="F375" s="5" t="str">
        <f>IF(INDEX(Table2[KET],MATCH(A375,Table2[//]))="","-",INDEX(Table2[KET],MATCH(A375,Table2[//])))</f>
        <v>144 ls</v>
      </c>
    </row>
    <row r="376" spans="1:6" ht="15">
      <c r="A376" s="27">
        <v>505</v>
      </c>
      <c r="D376" s="3" t="str">
        <f>INDEX(Table2[NAMA BARANG],MATCH(A376,Table2[//]))</f>
        <v>Bp 8W megan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144 ls</v>
      </c>
    </row>
    <row r="377" spans="1:6" ht="15">
      <c r="A377" s="27">
        <v>506</v>
      </c>
      <c r="D377" s="3" t="str">
        <f>INDEX(Table2[NAMA BARANG],MATCH(A377,Table2[//]))</f>
        <v>Bp 9799</v>
      </c>
      <c r="E377" s="4">
        <f>INDEX(Table2[TT],MATCH(A377,Table2[//]))</f>
        <v>2</v>
      </c>
      <c r="F377" s="5" t="str">
        <f>IF(INDEX(Table2[KET],MATCH(A377,Table2[//]))="","-",INDEX(Table2[KET],MATCH(A377,Table2[//])))</f>
        <v>144 ls</v>
      </c>
    </row>
    <row r="378" spans="1:6" ht="15">
      <c r="A378" s="27">
        <v>507</v>
      </c>
      <c r="D378" s="3" t="str">
        <f>INDEX(Table2[NAMA BARANG],MATCH(A378,Table2[//]))</f>
        <v>Bp 9892</v>
      </c>
      <c r="E378" s="4">
        <f>INDEX(Table2[TT],MATCH(A378,Table2[//]))</f>
        <v>11</v>
      </c>
      <c r="F378" s="5" t="str">
        <f>IF(INDEX(Table2[KET],MATCH(A378,Table2[//]))="","-",INDEX(Table2[KET],MATCH(A378,Table2[//])))</f>
        <v>144 ls</v>
      </c>
    </row>
    <row r="379" spans="1:6" ht="15">
      <c r="A379" s="27">
        <v>508</v>
      </c>
      <c r="D379" s="3" t="str">
        <f>INDEX(Table2[NAMA BARANG],MATCH(A379,Table2[//]))</f>
        <v>Bp 9938</v>
      </c>
      <c r="E379" s="4">
        <f>INDEX(Table2[TT],MATCH(A379,Table2[//]))</f>
        <v>1</v>
      </c>
      <c r="F379" s="5" t="str">
        <f>IF(INDEX(Table2[KET],MATCH(A379,Table2[//]))="","-",INDEX(Table2[KET],MATCH(A379,Table2[//])))</f>
        <v>144 ls</v>
      </c>
    </row>
    <row r="380" spans="1:6" ht="15">
      <c r="A380" s="27">
        <v>509</v>
      </c>
      <c r="D380" s="3" t="str">
        <f>INDEX(Table2[NAMA BARANG],MATCH(A380,Table2[//]))</f>
        <v>Bp AODM 011 (5)/ 010 (7) Faktur</v>
      </c>
      <c r="E380" s="4">
        <f>INDEX(Table2[TT],MATCH(A380,Table2[//]))</f>
        <v>12</v>
      </c>
      <c r="F380" s="5" t="str">
        <f>IF(INDEX(Table2[KET],MATCH(A380,Table2[//]))="","-",INDEX(Table2[KET],MATCH(A380,Table2[//])))</f>
        <v>240 LSN</v>
      </c>
    </row>
    <row r="381" spans="1:6" ht="15">
      <c r="A381" s="27">
        <v>511</v>
      </c>
      <c r="D381" s="3" t="str">
        <f>INDEX(Table2[NAMA BARANG],MATCH(A381,Table2[//]))</f>
        <v>Bp AODM 021 Faktur</v>
      </c>
      <c r="E381" s="4">
        <f>INDEX(Table2[TT],MATCH(A381,Table2[//]))</f>
        <v>5</v>
      </c>
      <c r="F381" s="5" t="str">
        <f>IF(INDEX(Table2[KET],MATCH(A381,Table2[//]))="","-",INDEX(Table2[KET],MATCH(A381,Table2[//])))</f>
        <v>240 ls</v>
      </c>
    </row>
    <row r="382" spans="1:6" ht="15">
      <c r="A382" s="27">
        <v>512</v>
      </c>
      <c r="D382" s="3" t="str">
        <f>INDEX(Table2[NAMA BARANG],MATCH(A382,Table2[//]))</f>
        <v>Bp AODM 911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513</v>
      </c>
      <c r="D383" s="3" t="str">
        <f>INDEX(Table2[NAMA BARANG],MATCH(A383,Table2[//]))</f>
        <v>Bp Aopo 335 htm (24)</v>
      </c>
      <c r="E383" s="4">
        <f>INDEX(Table2[TT],MATCH(A383,Table2[//]))</f>
        <v>1</v>
      </c>
      <c r="F383" s="5" t="str">
        <f>IF(INDEX(Table2[KET],MATCH(A383,Table2[//]))="","-",INDEX(Table2[KET],MATCH(A383,Table2[//])))</f>
        <v>240 ls</v>
      </c>
    </row>
    <row r="384" spans="1:6" ht="15">
      <c r="A384" s="27">
        <v>514</v>
      </c>
      <c r="D384" s="3" t="str">
        <f>INDEX(Table2[NAMA BARANG],MATCH(A384,Table2[//]))</f>
        <v>Bp Aopo 4506 B</v>
      </c>
      <c r="E384" s="4">
        <f>INDEX(Table2[TT],MATCH(A384,Table2[//]))</f>
        <v>1</v>
      </c>
      <c r="F384" s="5" t="str">
        <f>IF(INDEX(Table2[KET],MATCH(A384,Table2[//]))="","-",INDEX(Table2[KET],MATCH(A384,Table2[//])))</f>
        <v>144 ls</v>
      </c>
    </row>
    <row r="385" spans="1:6" ht="15">
      <c r="A385" s="27">
        <v>515</v>
      </c>
      <c r="D385" s="3" t="str">
        <f>INDEX(Table2[NAMA BARANG],MATCH(A385,Table2[//]))</f>
        <v>Bp art 3013</v>
      </c>
      <c r="E385" s="4">
        <f>INDEX(Table2[TT],MATCH(A385,Table2[//]))</f>
        <v>1</v>
      </c>
      <c r="F385" s="5" t="str">
        <f>IF(INDEX(Table2[KET],MATCH(A385,Table2[//]))="","-",INDEX(Table2[KET],MATCH(A385,Table2[//])))</f>
        <v>5400 pc</v>
      </c>
    </row>
    <row r="386" spans="1:6" ht="15">
      <c r="A386" s="27">
        <v>516</v>
      </c>
      <c r="D386" s="3" t="str">
        <f>INDEX(Table2[NAMA BARANG],MATCH(A386,Table2[//]))</f>
        <v>Bp ATM crystal</v>
      </c>
      <c r="E386" s="4">
        <f>INDEX(Table2[TT],MATCH(A386,Table2[//]))</f>
        <v>2</v>
      </c>
      <c r="F386" s="5" t="str">
        <f>IF(INDEX(Table2[KET],MATCH(A386,Table2[//]))="","-",INDEX(Table2[KET],MATCH(A386,Table2[//])))</f>
        <v>20 grs</v>
      </c>
    </row>
    <row r="387" spans="1:6" ht="15">
      <c r="A387" s="27">
        <v>517</v>
      </c>
      <c r="D387" s="3" t="str">
        <f>INDEX(Table2[NAMA BARANG],MATCH(A387,Table2[//]))</f>
        <v>Bp B-88</v>
      </c>
      <c r="E387" s="4">
        <f>INDEX(Table2[TT],MATCH(A387,Table2[//]))</f>
        <v>7</v>
      </c>
      <c r="F387" s="5" t="str">
        <f>IF(INDEX(Table2[KET],MATCH(A387,Table2[//]))="","-",INDEX(Table2[KET],MATCH(A387,Table2[//])))</f>
        <v>20 grs</v>
      </c>
    </row>
    <row r="388" spans="1:6" ht="15">
      <c r="A388" s="27">
        <v>518</v>
      </c>
      <c r="D388" s="3" t="str">
        <f>INDEX(Table2[NAMA BARANG],MATCH(A388,Table2[//]))</f>
        <v>Bp bellignafoss</v>
      </c>
      <c r="E388" s="4">
        <f>INDEX(Table2[TT],MATCH(A388,Table2[//]))</f>
        <v>2</v>
      </c>
      <c r="F388" s="5" t="str">
        <f>IF(INDEX(Table2[KET],MATCH(A388,Table2[//]))="","-",INDEX(Table2[KET],MATCH(A388,Table2[//])))</f>
        <v>12 grs</v>
      </c>
    </row>
    <row r="389" spans="1:6" ht="15">
      <c r="A389" s="27">
        <v>519</v>
      </c>
      <c r="D389" s="3" t="str">
        <f>INDEX(Table2[NAMA BARANG],MATCH(A389,Table2[//]))</f>
        <v>Bp bensia KMN 008/ 007</v>
      </c>
      <c r="E389" s="4">
        <f>INDEX(Table2[TT],MATCH(A389,Table2[//]))</f>
        <v>1</v>
      </c>
      <c r="F389" s="5" t="str">
        <f>IF(INDEX(Table2[KET],MATCH(A389,Table2[//]))="","-",INDEX(Table2[KET],MATCH(A389,Table2[//])))</f>
        <v>48 box</v>
      </c>
    </row>
    <row r="390" spans="1:6" ht="15">
      <c r="A390" s="27">
        <v>520</v>
      </c>
      <c r="D390" s="3" t="str">
        <f>INDEX(Table2[NAMA BARANG],MATCH(A390,Table2[//]))</f>
        <v>Bp BF 8118/ 8w</v>
      </c>
      <c r="E390" s="4">
        <f>INDEX(Table2[TT],MATCH(A390,Table2[//]))</f>
        <v>1</v>
      </c>
      <c r="F390" s="5" t="str">
        <f>IF(INDEX(Table2[KET],MATCH(A390,Table2[//]))="","-",INDEX(Table2[KET],MATCH(A390,Table2[//])))</f>
        <v>144 ls</v>
      </c>
    </row>
    <row r="391" spans="1:6" ht="15">
      <c r="A391" s="27">
        <v>521</v>
      </c>
      <c r="D391" s="3" t="str">
        <f>INDEX(Table2[NAMA BARANG],MATCH(A391,Table2[//]))</f>
        <v>Bp bolang-baling 1 box 48</v>
      </c>
      <c r="E391" s="4">
        <f>INDEX(Table2[TT],MATCH(A391,Table2[//]))</f>
        <v>2</v>
      </c>
      <c r="F391" s="5" t="str">
        <f>IF(INDEX(Table2[KET],MATCH(A391,Table2[//]))="","-",INDEX(Table2[KET],MATCH(A391,Table2[//])))</f>
        <v>36 box</v>
      </c>
    </row>
    <row r="392" spans="1:6" ht="15">
      <c r="A392" s="27">
        <v>522</v>
      </c>
      <c r="D392" s="3" t="str">
        <f>INDEX(Table2[NAMA BARANG],MATCH(A392,Table2[//]))</f>
        <v>Bp box 1000 K 1000</v>
      </c>
      <c r="E392" s="4">
        <f>INDEX(Table2[TT],MATCH(A392,Table2[//]))</f>
        <v>3</v>
      </c>
      <c r="F392" s="5" t="str">
        <f>IF(INDEX(Table2[KET],MATCH(A392,Table2[//]))="","-",INDEX(Table2[KET],MATCH(A392,Table2[//])))</f>
        <v>72 ls</v>
      </c>
    </row>
    <row r="393" spans="1:6" ht="15">
      <c r="A393" s="27">
        <v>523</v>
      </c>
      <c r="D393" s="3" t="str">
        <f>INDEX(Table2[NAMA BARANG],MATCH(A393,Table2[//]))</f>
        <v>Bp box ketapel AB 2921</v>
      </c>
      <c r="E393" s="4">
        <f>INDEX(Table2[TT],MATCH(A393,Table2[//]))</f>
        <v>7</v>
      </c>
      <c r="F393" s="5" t="str">
        <f>IF(INDEX(Table2[KET],MATCH(A393,Table2[//]))="","-",INDEX(Table2[KET],MATCH(A393,Table2[//])))</f>
        <v>135 ls</v>
      </c>
    </row>
    <row r="394" spans="1:6" ht="15">
      <c r="A394" s="27">
        <v>524</v>
      </c>
      <c r="D394" s="3" t="str">
        <f>INDEX(Table2[NAMA BARANG],MATCH(A394,Table2[//]))</f>
        <v>Bp cabe (G-103) + jepitan ret</v>
      </c>
      <c r="E394" s="4">
        <f>INDEX(Table2[TT],MATCH(A394,Table2[//]))</f>
        <v>1</v>
      </c>
      <c r="F394" s="5" t="str">
        <f>IF(INDEX(Table2[KET],MATCH(A394,Table2[//]))="","-",INDEX(Table2[KET],MATCH(A394,Table2[//])))</f>
        <v>1392 pc</v>
      </c>
    </row>
    <row r="395" spans="1:6" ht="15">
      <c r="A395" s="27">
        <v>525</v>
      </c>
      <c r="D395" s="3" t="str">
        <f>INDEX(Table2[NAMA BARANG],MATCH(A395,Table2[//]))</f>
        <v>Bp cabe (G-103) + jepitan ret (kng/Hj)</v>
      </c>
      <c r="E395" s="4">
        <f>INDEX(Table2[TT],MATCH(A395,Table2[//]))</f>
        <v>13</v>
      </c>
      <c r="F395" s="5" t="str">
        <f>IF(INDEX(Table2[KET],MATCH(A395,Table2[//]))="","-",INDEX(Table2[KET],MATCH(A395,Table2[//])))</f>
        <v>2000 pc</v>
      </c>
    </row>
    <row r="396" spans="1:6" ht="15">
      <c r="A396" s="27">
        <v>526</v>
      </c>
      <c r="D396" s="3" t="str">
        <f>INDEX(Table2[NAMA BARANG],MATCH(A396,Table2[//]))</f>
        <v>Bp Cosh CS 8501</v>
      </c>
      <c r="E396" s="4">
        <f>INDEX(Table2[TT],MATCH(A396,Table2[//]))</f>
        <v>5</v>
      </c>
      <c r="F396" s="5" t="str">
        <f>IF(INDEX(Table2[KET],MATCH(A396,Table2[//]))="","-",INDEX(Table2[KET],MATCH(A396,Table2[//])))</f>
        <v>144 ls</v>
      </c>
    </row>
    <row r="397" spans="1:6" ht="15">
      <c r="A397" s="27">
        <v>528</v>
      </c>
      <c r="D397" s="3" t="str">
        <f>INDEX(Table2[NAMA BARANG],MATCH(A397,Table2[//]))</f>
        <v>Bp Cosh CS 8601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144 ls</v>
      </c>
    </row>
    <row r="398" spans="1:6" ht="15">
      <c r="A398" s="27">
        <v>530</v>
      </c>
      <c r="D398" s="3" t="str">
        <f>INDEX(Table2[NAMA BARANG],MATCH(A398,Table2[//]))</f>
        <v>Bp Cosh CS LS 919</v>
      </c>
      <c r="E398" s="4">
        <f>INDEX(Table2[TT],MATCH(A398,Table2[//]))</f>
        <v>3</v>
      </c>
      <c r="F398" s="5" t="str">
        <f>IF(INDEX(Table2[KET],MATCH(A398,Table2[//]))="","-",INDEX(Table2[KET],MATCH(A398,Table2[//])))</f>
        <v>144 ls</v>
      </c>
    </row>
    <row r="399" spans="1:6" ht="15">
      <c r="A399" s="27">
        <v>531</v>
      </c>
      <c r="D399" s="3" t="str">
        <f>INDEX(Table2[NAMA BARANG],MATCH(A399,Table2[//]))</f>
        <v>Bp D Tian 1015 (6)/ 108 (8)</v>
      </c>
      <c r="E399" s="4">
        <f>INDEX(Table2[TT],MATCH(A399,Table2[//]))</f>
        <v>14</v>
      </c>
      <c r="F399" s="5" t="str">
        <f>IF(INDEX(Table2[KET],MATCH(A399,Table2[//]))="","-",INDEX(Table2[KET],MATCH(A399,Table2[//])))</f>
        <v>144 ls</v>
      </c>
    </row>
    <row r="400" spans="1:6" ht="15">
      <c r="A400" s="27">
        <v>532</v>
      </c>
      <c r="D400" s="3" t="str">
        <f>INDEX(Table2[NAMA BARANG],MATCH(A400,Table2[//]))</f>
        <v>Bp D Tian 2036</v>
      </c>
      <c r="E400" s="4">
        <f>INDEX(Table2[TT],MATCH(A400,Table2[//]))</f>
        <v>26</v>
      </c>
      <c r="F400" s="5" t="str">
        <f>IF(INDEX(Table2[KET],MATCH(A400,Table2[//]))="","-",INDEX(Table2[KET],MATCH(A400,Table2[//])))</f>
        <v>144 LSN</v>
      </c>
    </row>
    <row r="401" spans="1:6" ht="15">
      <c r="A401" s="27">
        <v>534</v>
      </c>
      <c r="D401" s="3" t="str">
        <f>INDEX(Table2[NAMA BARANG],MATCH(A401,Table2[//]))</f>
        <v>Bp DB 530 Biasa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120 ls</v>
      </c>
    </row>
    <row r="402" spans="1:6" ht="15">
      <c r="A402" s="27">
        <v>537</v>
      </c>
      <c r="D402" s="3" t="str">
        <f>INDEX(Table2[NAMA BARANG],MATCH(A402,Table2[//]))</f>
        <v>Bp Dbs GG 99</v>
      </c>
      <c r="E402" s="4">
        <f>INDEX(Table2[TT],MATCH(A402,Table2[//]))</f>
        <v>4</v>
      </c>
      <c r="F402" s="5" t="str">
        <f>IF(INDEX(Table2[KET],MATCH(A402,Table2[//]))="","-",INDEX(Table2[KET],MATCH(A402,Table2[//])))</f>
        <v>144 ls</v>
      </c>
    </row>
    <row r="403" spans="1:6" ht="15">
      <c r="A403" s="27">
        <v>541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542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543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544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545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546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547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548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549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551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557</v>
      </c>
      <c r="D413" s="3" t="str">
        <f>INDEX(Table2[NAMA BARANG],MATCH(A413,Table2[//]))</f>
        <v>Bp Gel Deboss DB 607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576</v>
      </c>
      <c r="D414" s="3" t="str">
        <f>INDEX(Table2[NAMA BARANG],MATCH(A414,Table2[//]))</f>
        <v>Bp Gel TG 670</v>
      </c>
      <c r="E414" s="4">
        <f>INDEX(Table2[TT],MATCH(A414,Table2[//]))</f>
        <v>1</v>
      </c>
      <c r="F414" s="5" t="str">
        <f>IF(INDEX(Table2[KET],MATCH(A414,Table2[//]))="","-",INDEX(Table2[KET],MATCH(A414,Table2[//])))</f>
        <v>96 LSN</v>
      </c>
    </row>
    <row r="415" spans="1:6" ht="15">
      <c r="A415" s="27">
        <v>579</v>
      </c>
      <c r="D415" s="3" t="str">
        <f>INDEX(Table2[NAMA BARANG],MATCH(A415,Table2[//]))</f>
        <v>Bp gel TZ 1002</v>
      </c>
      <c r="E415" s="4">
        <f>INDEX(Table2[TT],MATCH(A415,Table2[//]))</f>
        <v>14</v>
      </c>
      <c r="F415" s="5" t="str">
        <f>IF(INDEX(Table2[KET],MATCH(A415,Table2[//]))="","-",INDEX(Table2[KET],MATCH(A415,Table2[//])))</f>
        <v>144 ls</v>
      </c>
    </row>
    <row r="416" spans="1:6" ht="15">
      <c r="A416" s="27">
        <v>580</v>
      </c>
      <c r="D416" s="3" t="str">
        <f>INDEX(Table2[NAMA BARANG],MATCH(A416,Table2[//]))</f>
        <v>Bp Gell 013 (69030) hati+ mainan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581</v>
      </c>
      <c r="D417" s="3" t="str">
        <f>INDEX(Table2[NAMA BARANG],MATCH(A417,Table2[//]))</f>
        <v>Bp Gell 0313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192 ls</v>
      </c>
    </row>
    <row r="418" spans="1:6" ht="15">
      <c r="A418" s="27">
        <v>582</v>
      </c>
      <c r="D418" s="3" t="str">
        <f>INDEX(Table2[NAMA BARANG],MATCH(A418,Table2[//]))</f>
        <v>Bp Gell 0910 boneka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144 ls</v>
      </c>
    </row>
    <row r="419" spans="1:6" ht="15">
      <c r="A419" s="27">
        <v>583</v>
      </c>
      <c r="D419" s="3" t="str">
        <f>INDEX(Table2[NAMA BARANG],MATCH(A419,Table2[//]))</f>
        <v>Bp Gell 1188</v>
      </c>
      <c r="E419" s="4">
        <f>INDEX(Table2[TT],MATCH(A419,Table2[//]))</f>
        <v>15</v>
      </c>
      <c r="F419" s="5" t="str">
        <f>IF(INDEX(Table2[KET],MATCH(A419,Table2[//]))="","-",INDEX(Table2[KET],MATCH(A419,Table2[//])))</f>
        <v>144 ls</v>
      </c>
    </row>
    <row r="420" spans="1:6" ht="15">
      <c r="A420" s="27">
        <v>584</v>
      </c>
      <c r="D420" s="3" t="str">
        <f>INDEX(Table2[NAMA BARANG],MATCH(A420,Table2[//]))</f>
        <v>Bp Gell 12w 2010M 19A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144 ls</v>
      </c>
    </row>
    <row r="421" spans="1:6" ht="15">
      <c r="A421" s="27">
        <v>585</v>
      </c>
      <c r="D421" s="3" t="str">
        <f>INDEX(Table2[NAMA BARANG],MATCH(A421,Table2[//]))</f>
        <v>Bp Gell 1518(1)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192 ls</v>
      </c>
    </row>
    <row r="422" spans="1:6" ht="15">
      <c r="A422" s="27">
        <v>586</v>
      </c>
      <c r="D422" s="3" t="str">
        <f>INDEX(Table2[NAMA BARANG],MATCH(A422,Table2[//]))</f>
        <v>Bp Gell 566</v>
      </c>
      <c r="E422" s="4">
        <f>INDEX(Table2[TT],MATCH(A422,Table2[//]))</f>
        <v>2</v>
      </c>
      <c r="F422" s="5" t="str">
        <f>IF(INDEX(Table2[KET],MATCH(A422,Table2[//]))="","-",INDEX(Table2[KET],MATCH(A422,Table2[//])))</f>
        <v>144 ls</v>
      </c>
    </row>
    <row r="423" spans="1:6" ht="15">
      <c r="A423" s="27">
        <v>587</v>
      </c>
      <c r="D423" s="3" t="str">
        <f>INDEX(Table2[NAMA BARANG],MATCH(A423,Table2[//]))</f>
        <v>Bp Gell 585</v>
      </c>
      <c r="E423" s="4">
        <f>INDEX(Table2[TT],MATCH(A423,Table2[//]))</f>
        <v>16</v>
      </c>
      <c r="F423" s="5" t="str">
        <f>IF(INDEX(Table2[KET],MATCH(A423,Table2[//]))="","-",INDEX(Table2[KET],MATCH(A423,Table2[//])))</f>
        <v>144 ls</v>
      </c>
    </row>
    <row r="424" spans="1:6" ht="15">
      <c r="A424" s="27">
        <v>588</v>
      </c>
      <c r="D424" s="3" t="str">
        <f>INDEX(Table2[NAMA BARANG],MATCH(A424,Table2[//]))</f>
        <v>Bp Gell 7013</v>
      </c>
      <c r="E424" s="4">
        <f>INDEX(Table2[TT],MATCH(A424,Table2[//]))</f>
        <v>13</v>
      </c>
      <c r="F424" s="5" t="str">
        <f>IF(INDEX(Table2[KET],MATCH(A424,Table2[//]))="","-",INDEX(Table2[KET],MATCH(A424,Table2[//])))</f>
        <v>192 ls</v>
      </c>
    </row>
    <row r="425" spans="1:6" ht="15">
      <c r="A425" s="27">
        <v>589</v>
      </c>
      <c r="D425" s="3" t="str">
        <f>INDEX(Table2[NAMA BARANG],MATCH(A425,Table2[//]))</f>
        <v>Bp Gell 7022 kunci</v>
      </c>
      <c r="E425" s="4">
        <f>INDEX(Table2[TT],MATCH(A425,Table2[//]))</f>
        <v>40</v>
      </c>
      <c r="F425" s="5" t="str">
        <f>IF(INDEX(Table2[KET],MATCH(A425,Table2[//]))="","-",INDEX(Table2[KET],MATCH(A425,Table2[//])))</f>
        <v>192 ls</v>
      </c>
    </row>
    <row r="426" spans="1:6" ht="15">
      <c r="A426" s="27">
        <v>590</v>
      </c>
      <c r="D426" s="3" t="str">
        <f>INDEX(Table2[NAMA BARANG],MATCH(A426,Table2[//]))</f>
        <v>Bp Gell 7026</v>
      </c>
      <c r="E426" s="4">
        <f>INDEX(Table2[TT],MATCH(A426,Table2[//]))</f>
        <v>17</v>
      </c>
      <c r="F426" s="5" t="str">
        <f>IF(INDEX(Table2[KET],MATCH(A426,Table2[//]))="","-",INDEX(Table2[KET],MATCH(A426,Table2[//])))</f>
        <v>192 ls</v>
      </c>
    </row>
    <row r="427" spans="1:6" ht="15">
      <c r="A427" s="27">
        <v>591</v>
      </c>
      <c r="D427" s="3" t="str">
        <f>INDEX(Table2[NAMA BARANG],MATCH(A427,Table2[//]))</f>
        <v>Bp Gell 7038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192 ls</v>
      </c>
    </row>
    <row r="428" spans="1:6" ht="15">
      <c r="A428" s="27">
        <v>592</v>
      </c>
      <c r="D428" s="3" t="str">
        <f>INDEX(Table2[NAMA BARANG],MATCH(A428,Table2[//]))</f>
        <v>Bp Gell 7039</v>
      </c>
      <c r="E428" s="4">
        <f>INDEX(Table2[TT],MATCH(A428,Table2[//]))</f>
        <v>1</v>
      </c>
      <c r="F428" s="5" t="str">
        <f>IF(INDEX(Table2[KET],MATCH(A428,Table2[//]))="","-",INDEX(Table2[KET],MATCH(A428,Table2[//])))</f>
        <v>192 ls</v>
      </c>
    </row>
    <row r="429" spans="1:6" ht="15">
      <c r="A429" s="27">
        <v>593</v>
      </c>
      <c r="D429" s="3" t="str">
        <f>INDEX(Table2[NAMA BARANG],MATCH(A429,Table2[//]))</f>
        <v>Bp Gell 7043</v>
      </c>
      <c r="E429" s="4">
        <f>INDEX(Table2[TT],MATCH(A429,Table2[//]))</f>
        <v>40</v>
      </c>
      <c r="F429" s="5" t="str">
        <f>IF(INDEX(Table2[KET],MATCH(A429,Table2[//]))="","-",INDEX(Table2[KET],MATCH(A429,Table2[//])))</f>
        <v>192 ls</v>
      </c>
    </row>
    <row r="430" spans="1:6" ht="15">
      <c r="A430" s="27">
        <v>594</v>
      </c>
      <c r="D430" s="3" t="str">
        <f>INDEX(Table2[NAMA BARANG],MATCH(A430,Table2[//]))</f>
        <v>Bp Gell 7045</v>
      </c>
      <c r="E430" s="4">
        <f>INDEX(Table2[TT],MATCH(A430,Table2[//]))</f>
        <v>29</v>
      </c>
      <c r="F430" s="5" t="str">
        <f>IF(INDEX(Table2[KET],MATCH(A430,Table2[//]))="","-",INDEX(Table2[KET],MATCH(A430,Table2[//])))</f>
        <v>192 ls</v>
      </c>
    </row>
    <row r="431" spans="1:6" ht="15">
      <c r="A431" s="27">
        <v>595</v>
      </c>
      <c r="D431" s="3" t="str">
        <f>INDEX(Table2[NAMA BARANG],MATCH(A431,Table2[//]))</f>
        <v>Bp Gell 7092</v>
      </c>
      <c r="E431" s="4">
        <f>INDEX(Table2[TT],MATCH(A431,Table2[//]))</f>
        <v>36</v>
      </c>
      <c r="F431" s="5" t="str">
        <f>IF(INDEX(Table2[KET],MATCH(A431,Table2[//]))="","-",INDEX(Table2[KET],MATCH(A431,Table2[//])))</f>
        <v>192 ls</v>
      </c>
    </row>
    <row r="432" spans="1:6" ht="15">
      <c r="A432" s="27">
        <v>596</v>
      </c>
      <c r="D432" s="3" t="str">
        <f>INDEX(Table2[NAMA BARANG],MATCH(A432,Table2[//]))</f>
        <v>Bp Gell 802(10)/ 803(10)</v>
      </c>
      <c r="E432" s="4">
        <f>INDEX(Table2[TT],MATCH(A432,Table2[//]))</f>
        <v>20</v>
      </c>
      <c r="F432" s="5" t="str">
        <f>IF(INDEX(Table2[KET],MATCH(A432,Table2[//]))="","-",INDEX(Table2[KET],MATCH(A432,Table2[//])))</f>
        <v>144 ls</v>
      </c>
    </row>
    <row r="433" spans="1:6" ht="15">
      <c r="A433" s="27">
        <v>597</v>
      </c>
      <c r="D433" s="3" t="str">
        <f>INDEX(Table2[NAMA BARANG],MATCH(A433,Table2[//]))</f>
        <v>Bp Gell 805(11)/ 806(9)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598</v>
      </c>
      <c r="D434" s="3" t="str">
        <f>INDEX(Table2[NAMA BARANG],MATCH(A434,Table2[//]))</f>
        <v>Bp Gell 807</v>
      </c>
      <c r="E434" s="4">
        <f>INDEX(Table2[TT],MATCH(A434,Table2[//]))</f>
        <v>15</v>
      </c>
      <c r="F434" s="5" t="str">
        <f>IF(INDEX(Table2[KET],MATCH(A434,Table2[//]))="","-",INDEX(Table2[KET],MATCH(A434,Table2[//])))</f>
        <v>144 ls</v>
      </c>
    </row>
    <row r="435" spans="1:6" ht="15">
      <c r="A435" s="27">
        <v>599</v>
      </c>
      <c r="D435" s="3" t="str">
        <f>INDEX(Table2[NAMA BARANG],MATCH(A435,Table2[//]))</f>
        <v>Bp Gell 8853 segitiga bola</v>
      </c>
      <c r="E435" s="4">
        <f>INDEX(Table2[TT],MATCH(A435,Table2[//]))</f>
        <v>7</v>
      </c>
      <c r="F435" s="5" t="str">
        <f>IF(INDEX(Table2[KET],MATCH(A435,Table2[//]))="","-",INDEX(Table2[KET],MATCH(A435,Table2[//])))</f>
        <v>144 ls</v>
      </c>
    </row>
    <row r="436" spans="1:6" ht="15">
      <c r="A436" s="27">
        <v>600</v>
      </c>
      <c r="D436" s="3" t="str">
        <f>INDEX(Table2[NAMA BARANG],MATCH(A436,Table2[//]))</f>
        <v>Bp Gell 917/ 903</v>
      </c>
      <c r="E436" s="4">
        <f>INDEX(Table2[TT],MATCH(A436,Table2[//]))</f>
        <v>13</v>
      </c>
      <c r="F436" s="5" t="str">
        <f>IF(INDEX(Table2[KET],MATCH(A436,Table2[//]))="","-",INDEX(Table2[KET],MATCH(A436,Table2[//])))</f>
        <v>144 ls</v>
      </c>
    </row>
    <row r="437" spans="1:6" ht="15">
      <c r="A437" s="27">
        <v>601</v>
      </c>
      <c r="D437" s="3" t="str">
        <f>INDEX(Table2[NAMA BARANG],MATCH(A437,Table2[//]))</f>
        <v>Bp Gell 9518 tank air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142 ls</v>
      </c>
    </row>
    <row r="438" spans="1:6" ht="15">
      <c r="A438" s="27">
        <v>602</v>
      </c>
      <c r="D438" s="3" t="str">
        <f>INDEX(Table2[NAMA BARANG],MATCH(A438,Table2[//]))</f>
        <v>Bp Gell Aopo Gp 1895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603</v>
      </c>
      <c r="D439" s="3" t="str">
        <f>INDEX(Table2[NAMA BARANG],MATCH(A439,Table2[//]))</f>
        <v>Bp Gell Aopo Gp-032 warna</v>
      </c>
      <c r="E439" s="4">
        <f>INDEX(Table2[TT],MATCH(A439,Table2[//]))</f>
        <v>2</v>
      </c>
      <c r="F439" s="5" t="str">
        <f>IF(INDEX(Table2[KET],MATCH(A439,Table2[//]))="","-",INDEX(Table2[KET],MATCH(A439,Table2[//])))</f>
        <v>24 ls</v>
      </c>
    </row>
    <row r="440" spans="1:6" ht="15">
      <c r="A440" s="27">
        <v>604</v>
      </c>
      <c r="D440" s="3" t="str">
        <f>INDEX(Table2[NAMA BARANG],MATCH(A440,Table2[//]))</f>
        <v>Bp Gell B155 (0366)</v>
      </c>
      <c r="E440" s="4">
        <f>INDEX(Table2[TT],MATCH(A440,Table2[//]))</f>
        <v>14</v>
      </c>
      <c r="F440" s="5" t="str">
        <f>IF(INDEX(Table2[KET],MATCH(A440,Table2[//]))="","-",INDEX(Table2[KET],MATCH(A440,Table2[//])))</f>
        <v>144 ls</v>
      </c>
    </row>
    <row r="441" spans="1:6" ht="15">
      <c r="A441" s="27">
        <v>605</v>
      </c>
      <c r="D441" s="3" t="str">
        <f>INDEX(Table2[NAMA BARANG],MATCH(A441,Table2[//]))</f>
        <v>Bp Gell elmo H(1) M(1)</v>
      </c>
      <c r="E441" s="4">
        <f>INDEX(Table2[TT],MATCH(A441,Table2[//]))</f>
        <v>2</v>
      </c>
      <c r="F441" s="5" t="str">
        <f>IF(INDEX(Table2[KET],MATCH(A441,Table2[//]))="","-",INDEX(Table2[KET],MATCH(A441,Table2[//])))</f>
        <v>120 ls</v>
      </c>
    </row>
    <row r="442" spans="1:6" ht="15">
      <c r="A442" s="27">
        <v>606</v>
      </c>
      <c r="D442" s="3" t="str">
        <f>INDEX(Table2[NAMA BARANG],MATCH(A442,Table2[//]))</f>
        <v>Bp Gell executive 169 (2)/ 777 (3)</v>
      </c>
      <c r="E442" s="4">
        <f>INDEX(Table2[TT],MATCH(A442,Table2[//]))</f>
        <v>5</v>
      </c>
      <c r="F442" s="5" t="str">
        <f>IF(INDEX(Table2[KET],MATCH(A442,Table2[//]))="","-",INDEX(Table2[KET],MATCH(A442,Table2[//])))</f>
        <v>144 ls</v>
      </c>
    </row>
    <row r="443" spans="1:6" ht="15">
      <c r="A443" s="27">
        <v>607</v>
      </c>
      <c r="D443" s="3" t="str">
        <f>INDEX(Table2[NAMA BARANG],MATCH(A443,Table2[//]))</f>
        <v>Bp Gell G 2036 biru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609</v>
      </c>
      <c r="D444" s="3" t="str">
        <f>INDEX(Table2[NAMA BARANG],MATCH(A444,Table2[//]))</f>
        <v>Bp gell Gp 1016 gold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610</v>
      </c>
      <c r="D445" s="3" t="str">
        <f>INDEX(Table2[NAMA BARANG],MATCH(A445,Table2[//]))</f>
        <v>Bp gell Gp 1016 silver</v>
      </c>
      <c r="E445" s="4">
        <f>INDEX(Table2[TT],MATCH(A445,Table2[//]))</f>
        <v>4</v>
      </c>
      <c r="F445" s="5" t="str">
        <f>IF(INDEX(Table2[KET],MATCH(A445,Table2[//]))="","-",INDEX(Table2[KET],MATCH(A445,Table2[//])))</f>
        <v>144 ls</v>
      </c>
    </row>
    <row r="446" spans="1:6" ht="15">
      <c r="A446" s="27">
        <v>611</v>
      </c>
      <c r="D446" s="3" t="str">
        <f>INDEX(Table2[NAMA BARANG],MATCH(A446,Table2[//]))</f>
        <v>Bp Gell Gp 956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144 ls</v>
      </c>
    </row>
    <row r="447" spans="1:6" ht="15">
      <c r="A447" s="27">
        <v>612</v>
      </c>
      <c r="D447" s="3" t="str">
        <f>INDEX(Table2[NAMA BARANG],MATCH(A447,Table2[//]))</f>
        <v>Bp Gell Gp 963</v>
      </c>
      <c r="E447" s="4">
        <f>INDEX(Table2[TT],MATCH(A447,Table2[//]))</f>
        <v>3</v>
      </c>
      <c r="F447" s="5" t="str">
        <f>IF(INDEX(Table2[KET],MATCH(A447,Table2[//]))="","-",INDEX(Table2[KET],MATCH(A447,Table2[//])))</f>
        <v>144 ls</v>
      </c>
    </row>
    <row r="448" spans="1:6" ht="15">
      <c r="A448" s="27">
        <v>613</v>
      </c>
      <c r="D448" s="3" t="str">
        <f>INDEX(Table2[NAMA BARANG],MATCH(A448,Table2[//]))</f>
        <v>Bp Gell Gramata H1(5)/ H2(13)</v>
      </c>
      <c r="E448" s="4">
        <f>INDEX(Table2[TT],MATCH(A448,Table2[//]))</f>
        <v>18</v>
      </c>
      <c r="F448" s="5" t="str">
        <f>IF(INDEX(Table2[KET],MATCH(A448,Table2[//]))="","-",INDEX(Table2[KET],MATCH(A448,Table2[//])))</f>
        <v>144 ls</v>
      </c>
    </row>
    <row r="449" spans="1:6" ht="15">
      <c r="A449" s="27">
        <v>614</v>
      </c>
      <c r="D449" s="3" t="str">
        <f>INDEX(Table2[NAMA BARANG],MATCH(A449,Table2[//]))</f>
        <v>Bp Gell Gramata H5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615</v>
      </c>
      <c r="D450" s="3" t="str">
        <f>INDEX(Table2[NAMA BARANG],MATCH(A450,Table2[//]))</f>
        <v>Bp Gell HB k 510</v>
      </c>
      <c r="E450" s="4">
        <f>INDEX(Table2[TT],MATCH(A450,Table2[//]))</f>
        <v>7</v>
      </c>
      <c r="F450" s="5" t="str">
        <f>IF(INDEX(Table2[KET],MATCH(A450,Table2[//]))="","-",INDEX(Table2[KET],MATCH(A450,Table2[//])))</f>
        <v>144 ls</v>
      </c>
    </row>
    <row r="451" spans="1:6" ht="15">
      <c r="A451" s="27">
        <v>616</v>
      </c>
      <c r="D451" s="3" t="str">
        <f>INDEX(Table2[NAMA BARANG],MATCH(A451,Table2[//]))</f>
        <v>Bp gell HS 1215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617</v>
      </c>
      <c r="D452" s="3" t="str">
        <f>INDEX(Table2[NAMA BARANG],MATCH(A452,Table2[//]))</f>
        <v>Bp Gell JD. 860 MMORO (70)</v>
      </c>
      <c r="E452" s="4">
        <f>INDEX(Table2[TT],MATCH(A452,Table2[//]))</f>
        <v>10</v>
      </c>
      <c r="F452" s="5" t="str">
        <f>IF(INDEX(Table2[KET],MATCH(A452,Table2[//]))="","-",INDEX(Table2[KET],MATCH(A452,Table2[//])))</f>
        <v>36 box</v>
      </c>
    </row>
    <row r="453" spans="1:6" ht="15">
      <c r="A453" s="27">
        <v>618</v>
      </c>
      <c r="D453" s="3" t="str">
        <f>INDEX(Table2[NAMA BARANG],MATCH(A453,Table2[//]))</f>
        <v>Bp Gell jiausue 8 color (1 set = 8pc)</v>
      </c>
      <c r="E453" s="4">
        <f>INDEX(Table2[TT],MATCH(A453,Table2[//]))</f>
        <v>3</v>
      </c>
      <c r="F453" s="5" t="str">
        <f>IF(INDEX(Table2[KET],MATCH(A453,Table2[//]))="","-",INDEX(Table2[KET],MATCH(A453,Table2[//])))</f>
        <v>200 set</v>
      </c>
    </row>
    <row r="454" spans="1:6" ht="15">
      <c r="A454" s="27">
        <v>619</v>
      </c>
      <c r="D454" s="3" t="str">
        <f>INDEX(Table2[NAMA BARANG],MATCH(A454,Table2[//]))</f>
        <v>Bp Gell K 593</v>
      </c>
      <c r="E454" s="4">
        <f>INDEX(Table2[TT],MATCH(A454,Table2[//]))</f>
        <v>27</v>
      </c>
      <c r="F454" s="5" t="str">
        <f>IF(INDEX(Table2[KET],MATCH(A454,Table2[//]))="","-",INDEX(Table2[KET],MATCH(A454,Table2[//])))</f>
        <v>144 ls</v>
      </c>
    </row>
    <row r="455" spans="1:6" ht="15">
      <c r="A455" s="27">
        <v>620</v>
      </c>
      <c r="D455" s="3" t="str">
        <f>INDEX(Table2[NAMA BARANG],MATCH(A455,Table2[//]))</f>
        <v>Bp Gell microtop 808 Ht</v>
      </c>
      <c r="E455" s="4">
        <f>INDEX(Table2[TT],MATCH(A455,Table2[//]))</f>
        <v>6</v>
      </c>
      <c r="F455" s="5" t="str">
        <f>IF(INDEX(Table2[KET],MATCH(A455,Table2[//]))="","-",INDEX(Table2[KET],MATCH(A455,Table2[//])))</f>
        <v>200 ls</v>
      </c>
    </row>
    <row r="456" spans="1:6" ht="15">
      <c r="A456" s="27">
        <v>621</v>
      </c>
      <c r="D456" s="3" t="str">
        <f>INDEX(Table2[NAMA BARANG],MATCH(A456,Table2[//]))</f>
        <v>Bp Gell MP 1012 (4)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144 ls</v>
      </c>
    </row>
    <row r="457" spans="1:6" ht="15">
      <c r="A457" s="27">
        <v>622</v>
      </c>
      <c r="D457" s="3" t="str">
        <f>INDEX(Table2[NAMA BARANG],MATCH(A457,Table2[//]))</f>
        <v>Bp Gell MP 1118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623</v>
      </c>
      <c r="D458" s="3" t="str">
        <f>INDEX(Table2[NAMA BARANG],MATCH(A458,Table2[//]))</f>
        <v>Bp Gell natto 8855 (1x48)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144 ls</v>
      </c>
    </row>
    <row r="459" spans="1:6" ht="15">
      <c r="A459" s="27">
        <v>624</v>
      </c>
      <c r="D459" s="3" t="str">
        <f>INDEX(Table2[NAMA BARANG],MATCH(A459,Table2[//]))</f>
        <v>Bp Gell Pong2 merah (1 dos=20)</v>
      </c>
      <c r="E459" s="4">
        <f>INDEX(Table2[TT],MATCH(A459,Table2[//]))</f>
        <v>4</v>
      </c>
      <c r="F459" s="5" t="str">
        <f>IF(INDEX(Table2[KET],MATCH(A459,Table2[//]))="","-",INDEX(Table2[KET],MATCH(A459,Table2[//])))</f>
        <v>90 dos</v>
      </c>
    </row>
    <row r="460" spans="1:6" ht="15">
      <c r="A460" s="27">
        <v>625</v>
      </c>
      <c r="D460" s="3" t="str">
        <f>INDEX(Table2[NAMA BARANG],MATCH(A460,Table2[//]))</f>
        <v>Bp Gell SanMao 2320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626</v>
      </c>
      <c r="D461" s="3" t="str">
        <f>INDEX(Table2[NAMA BARANG],MATCH(A461,Table2[//]))</f>
        <v>Bp Gell SanMao 9578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1728 pc</v>
      </c>
    </row>
    <row r="462" spans="1:6" ht="15">
      <c r="A462" s="27">
        <v>627</v>
      </c>
      <c r="D462" s="3" t="str">
        <f>INDEX(Table2[NAMA BARANG],MATCH(A462,Table2[//]))</f>
        <v>Bp Gell SanMao 9590(3)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1728 pc</v>
      </c>
    </row>
    <row r="463" spans="1:6" ht="15">
      <c r="A463" s="27">
        <v>628</v>
      </c>
      <c r="D463" s="3" t="str">
        <f>INDEX(Table2[NAMA BARANG],MATCH(A463,Table2[//]))</f>
        <v>Bp Gell SanMao 9733(3)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144 ls</v>
      </c>
    </row>
    <row r="464" spans="1:6" ht="15">
      <c r="A464" s="27">
        <v>629</v>
      </c>
      <c r="D464" s="3" t="str">
        <f>INDEX(Table2[NAMA BARANG],MATCH(A464,Table2[//]))</f>
        <v>Bp Gell SanMao 9909</v>
      </c>
      <c r="E464" s="4">
        <f>INDEX(Table2[TT],MATCH(A464,Table2[//]))</f>
        <v>7</v>
      </c>
      <c r="F464" s="5" t="str">
        <f>IF(INDEX(Table2[KET],MATCH(A464,Table2[//]))="","-",INDEX(Table2[KET],MATCH(A464,Table2[//])))</f>
        <v>144 ls</v>
      </c>
    </row>
    <row r="465" spans="1:6" ht="15">
      <c r="A465" s="27">
        <v>630</v>
      </c>
      <c r="D465" s="3" t="str">
        <f>INDEX(Table2[NAMA BARANG],MATCH(A465,Table2[//]))</f>
        <v>Bp Gell Spray Gp-218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144 ls</v>
      </c>
    </row>
    <row r="466" spans="1:6" ht="15">
      <c r="A466" s="27">
        <v>632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633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634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635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636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637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638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639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640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641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642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643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644</v>
      </c>
      <c r="D478" s="3" t="str">
        <f>INDEX(Table2[NAMA BARANG],MATCH(A478,Table2[//]))</f>
        <v>Bp Hilltop HT 1020</v>
      </c>
      <c r="E478" s="4">
        <f>INDEX(Table2[TT],MATCH(A478,Table2[//]))</f>
        <v>6</v>
      </c>
      <c r="F478" s="5" t="str">
        <f>IF(INDEX(Table2[KET],MATCH(A478,Table2[//]))="","-",INDEX(Table2[KET],MATCH(A478,Table2[//])))</f>
        <v>144 ls</v>
      </c>
    </row>
    <row r="479" spans="1:6" ht="15">
      <c r="A479" s="27">
        <v>645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646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647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648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649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650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651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652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653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654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655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657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658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659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660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661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662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663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664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665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666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667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668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669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671</v>
      </c>
      <c r="D503" s="3" t="str">
        <f>INDEX(Table2[NAMA BARANG],MATCH(A503,Table2[//]))</f>
        <v>Bp Pelna 01</v>
      </c>
      <c r="E503" s="4">
        <f>INDEX(Table2[TT],MATCH(A503,Table2[//]))</f>
        <v>10</v>
      </c>
      <c r="F503" s="5" t="str">
        <f>IF(INDEX(Table2[KET],MATCH(A503,Table2[//]))="","-",INDEX(Table2[KET],MATCH(A503,Table2[//])))</f>
        <v>20 GRS</v>
      </c>
    </row>
    <row r="504" spans="1:6" ht="15">
      <c r="A504" s="27">
        <v>672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674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675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676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677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678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679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687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688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689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690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691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692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694</v>
      </c>
      <c r="D517" s="3" t="str">
        <f>INDEX(Table2[NAMA BARANG],MATCH(A517,Table2[//]))</f>
        <v>Bp tali 1835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100 ls</v>
      </c>
    </row>
    <row r="518" spans="1:6" ht="15">
      <c r="A518" s="27">
        <v>695</v>
      </c>
      <c r="D518" s="3" t="str">
        <f>INDEX(Table2[NAMA BARANG],MATCH(A518,Table2[//]))</f>
        <v>Bp tali PN 1001</v>
      </c>
      <c r="E518" s="4">
        <f>INDEX(Table2[TT],MATCH(A518,Table2[//]))</f>
        <v>8</v>
      </c>
      <c r="F518" s="5" t="str">
        <f>IF(INDEX(Table2[KET],MATCH(A518,Table2[//]))="","-",INDEX(Table2[KET],MATCH(A518,Table2[//])))</f>
        <v>200 ls</v>
      </c>
    </row>
    <row r="519" spans="1:6" ht="15">
      <c r="A519" s="27">
        <v>697</v>
      </c>
      <c r="D519" s="3" t="str">
        <f>INDEX(Table2[NAMA BARANG],MATCH(A519,Table2[//]))</f>
        <v>Bp Tekken warna pp 30</v>
      </c>
      <c r="E519" s="4">
        <f>INDEX(Table2[TT],MATCH(A519,Table2[//]))</f>
        <v>3</v>
      </c>
      <c r="F519" s="5" t="str">
        <f>IF(INDEX(Table2[KET],MATCH(A519,Table2[//]))="","-",INDEX(Table2[KET],MATCH(A519,Table2[//])))</f>
        <v>48 box</v>
      </c>
    </row>
    <row r="520" spans="1:6" ht="15">
      <c r="A520" s="27">
        <v>698</v>
      </c>
      <c r="D520" s="3" t="str">
        <f>INDEX(Table2[NAMA BARANG],MATCH(A520,Table2[//]))</f>
        <v>Bp Terompet (48)</v>
      </c>
      <c r="E520" s="4">
        <f>INDEX(Table2[TT],MATCH(A520,Table2[//]))</f>
        <v>6</v>
      </c>
      <c r="F520" s="5" t="str">
        <f>IF(INDEX(Table2[KET],MATCH(A520,Table2[//]))="","-",INDEX(Table2[KET],MATCH(A520,Table2[//])))</f>
        <v>36 box</v>
      </c>
    </row>
    <row r="521" spans="1:6" ht="15">
      <c r="A521" s="27">
        <v>699</v>
      </c>
      <c r="D521" s="3" t="str">
        <f>INDEX(Table2[NAMA BARANG],MATCH(A521,Table2[//]))</f>
        <v>Bp TF 1190 B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LSN</v>
      </c>
    </row>
    <row r="522" spans="1:6" ht="15">
      <c r="A522" s="27">
        <v>701</v>
      </c>
      <c r="D522" s="3" t="str">
        <f>INDEX(Table2[NAMA BARANG],MATCH(A522,Table2[//]))</f>
        <v>Bp TF 1190 Hitam</v>
      </c>
      <c r="E522" s="4">
        <f>INDEX(Table2[TT],MATCH(A522,Table2[//]))</f>
        <v>2</v>
      </c>
      <c r="F522" s="5" t="str">
        <f>IF(INDEX(Table2[KET],MATCH(A522,Table2[//]))="","-",INDEX(Table2[KET],MATCH(A522,Table2[//])))</f>
        <v>144 LSN</v>
      </c>
    </row>
    <row r="523" spans="1:6" ht="15">
      <c r="A523" s="27">
        <v>708</v>
      </c>
      <c r="D523" s="3" t="str">
        <f>INDEX(Table2[NAMA BARANG],MATCH(A523,Table2[//]))</f>
        <v>Bp TF 228</v>
      </c>
      <c r="E523" s="4">
        <f>INDEX(Table2[TT],MATCH(A523,Table2[//]))</f>
        <v>16</v>
      </c>
      <c r="F523" s="5" t="str">
        <f>IF(INDEX(Table2[KET],MATCH(A523,Table2[//]))="","-",INDEX(Table2[KET],MATCH(A523,Table2[//])))</f>
        <v>144 ls</v>
      </c>
    </row>
    <row r="524" spans="1:6" ht="15">
      <c r="A524" s="27">
        <v>709</v>
      </c>
      <c r="D524" s="3" t="str">
        <f>INDEX(Table2[NAMA BARANG],MATCH(A524,Table2[//]))</f>
        <v>Bp TF 3115</v>
      </c>
      <c r="E524" s="4">
        <f>INDEX(Table2[TT],MATCH(A524,Table2[//]))</f>
        <v>4</v>
      </c>
      <c r="F524" s="5" t="str">
        <f>IF(INDEX(Table2[KET],MATCH(A524,Table2[//]))="","-",INDEX(Table2[KET],MATCH(A524,Table2[//])))</f>
        <v>144 LSN</v>
      </c>
    </row>
    <row r="525" spans="1:6" ht="15">
      <c r="A525" s="27">
        <v>710</v>
      </c>
      <c r="D525" s="3" t="str">
        <f>INDEX(Table2[NAMA BARANG],MATCH(A525,Table2[//]))</f>
        <v>Bp TF 3135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144 LSN</v>
      </c>
    </row>
    <row r="526" spans="1:6" ht="15">
      <c r="A526" s="27">
        <v>711</v>
      </c>
      <c r="D526" s="3" t="str">
        <f>INDEX(Table2[NAMA BARANG],MATCH(A526,Table2[//]))</f>
        <v>Bp TF 3135 batik blk</v>
      </c>
      <c r="E526" s="4">
        <f>INDEX(Table2[TT],MATCH(A526,Table2[//]))</f>
        <v>77</v>
      </c>
      <c r="F526" s="5" t="str">
        <f>IF(INDEX(Table2[KET],MATCH(A526,Table2[//]))="","-",INDEX(Table2[KET],MATCH(A526,Table2[//])))</f>
        <v>72 ls</v>
      </c>
    </row>
    <row r="527" spans="1:6" ht="15">
      <c r="A527" s="27">
        <v>712</v>
      </c>
      <c r="D527" s="3" t="str">
        <f>INDEX(Table2[NAMA BARANG],MATCH(A527,Table2[//]))</f>
        <v>Bp TF 344 batik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108 ls</v>
      </c>
    </row>
    <row r="528" spans="1:6" ht="15">
      <c r="A528" s="27">
        <v>713</v>
      </c>
      <c r="D528" s="3" t="str">
        <f>INDEX(Table2[NAMA BARANG],MATCH(A528,Table2[//]))</f>
        <v>Bp TF 719</v>
      </c>
      <c r="E528" s="4">
        <f>INDEX(Table2[TT],MATCH(A528,Table2[//]))</f>
        <v>3</v>
      </c>
      <c r="F528" s="5" t="str">
        <f>IF(INDEX(Table2[KET],MATCH(A528,Table2[//]))="","-",INDEX(Table2[KET],MATCH(A528,Table2[//])))</f>
        <v>108 ls</v>
      </c>
    </row>
    <row r="529" spans="1:6" ht="15">
      <c r="A529" s="27">
        <v>714</v>
      </c>
      <c r="D529" s="3" t="str">
        <f>INDEX(Table2[NAMA BARANG],MATCH(A529,Table2[//]))</f>
        <v>Bp TF 729</v>
      </c>
      <c r="E529" s="4">
        <f>INDEX(Table2[TT],MATCH(A529,Table2[//]))</f>
        <v>4</v>
      </c>
      <c r="F529" s="5" t="str">
        <f>IF(INDEX(Table2[KET],MATCH(A529,Table2[//]))="","-",INDEX(Table2[KET],MATCH(A529,Table2[//])))</f>
        <v>108 ls</v>
      </c>
    </row>
    <row r="530" spans="1:6" ht="15">
      <c r="A530" s="27">
        <v>728</v>
      </c>
      <c r="D530" s="3" t="str">
        <f>INDEX(Table2[NAMA BARANG],MATCH(A530,Table2[//]))</f>
        <v>Bp Tizo 340 Hitam (FAKTUR)</v>
      </c>
      <c r="E530" s="4">
        <f>INDEX(Table2[TT],MATCH(A530,Table2[//]))</f>
        <v>2</v>
      </c>
      <c r="F530" s="5" t="str">
        <f>IF(INDEX(Table2[KET],MATCH(A530,Table2[//]))="","-",INDEX(Table2[KET],MATCH(A530,Table2[//])))</f>
        <v>96 LSN</v>
      </c>
    </row>
    <row r="531" spans="1:6" ht="15">
      <c r="A531" s="27">
        <v>738</v>
      </c>
      <c r="D531" s="3" t="str">
        <f>INDEX(Table2[NAMA BARANG],MATCH(A531,Table2[//]))</f>
        <v>Bp Top 5559</v>
      </c>
      <c r="E531" s="4">
        <f>INDEX(Table2[TT],MATCH(A531,Table2[//]))</f>
        <v>2</v>
      </c>
      <c r="F531" s="5" t="str">
        <f>IF(INDEX(Table2[KET],MATCH(A531,Table2[//]))="","-",INDEX(Table2[KET],MATCH(A531,Table2[//])))</f>
        <v>48 box</v>
      </c>
    </row>
    <row r="532" spans="1:6" ht="15">
      <c r="A532" s="27">
        <v>739</v>
      </c>
      <c r="D532" s="3" t="str">
        <f>INDEX(Table2[NAMA BARANG],MATCH(A532,Table2[//]))</f>
        <v>Bp Top 5559</v>
      </c>
      <c r="E532" s="4">
        <f>INDEX(Table2[TT],MATCH(A532,Table2[//]))</f>
        <v>2</v>
      </c>
      <c r="F532" s="5" t="str">
        <f>IF(INDEX(Table2[KET],MATCH(A532,Table2[//]))="","-",INDEX(Table2[KET],MATCH(A532,Table2[//])))</f>
        <v>33 box</v>
      </c>
    </row>
    <row r="533" spans="1:6" ht="15">
      <c r="A533" s="27">
        <v>740</v>
      </c>
      <c r="D533" s="3" t="str">
        <f>INDEX(Table2[NAMA BARANG],MATCH(A533,Table2[//]))</f>
        <v>Bp Trix 150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192 ls</v>
      </c>
    </row>
    <row r="534" spans="1:6" ht="15">
      <c r="A534" s="27">
        <v>741</v>
      </c>
      <c r="D534" s="3" t="str">
        <f>INDEX(Table2[NAMA BARANG],MATCH(A534,Table2[//]))</f>
        <v xml:space="preserve">Bp TT senter 6014 smurf </v>
      </c>
      <c r="E534" s="4">
        <f>INDEX(Table2[TT],MATCH(A534,Table2[//]))</f>
        <v>2</v>
      </c>
      <c r="F534" s="5" t="str">
        <f>IF(INDEX(Table2[KET],MATCH(A534,Table2[//]))="","-",INDEX(Table2[KET],MATCH(A534,Table2[//])))</f>
        <v>72 ls</v>
      </c>
    </row>
    <row r="535" spans="1:6" ht="15">
      <c r="A535" s="27">
        <v>742</v>
      </c>
      <c r="D535" s="3" t="str">
        <f>INDEX(Table2[NAMA BARANG],MATCH(A535,Table2[//]))</f>
        <v>Bp TX 152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744</v>
      </c>
      <c r="D536" s="3" t="str">
        <f>INDEX(Table2[NAMA BARANG],MATCH(A536,Table2[//]))</f>
        <v>Bp TZ 501 Ht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745</v>
      </c>
      <c r="D537" s="3" t="str">
        <f>INDEX(Table2[NAMA BARANG],MATCH(A537,Table2[//]))</f>
        <v>Bp TZ 501 Ht (faktur)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144 LSN</v>
      </c>
    </row>
    <row r="538" spans="1:6" ht="15">
      <c r="A538" s="27">
        <v>746</v>
      </c>
      <c r="D538" s="3" t="str">
        <f>INDEX(Table2[NAMA BARANG],MATCH(A538,Table2[//]))</f>
        <v>Bp USA TP</v>
      </c>
      <c r="E538" s="4">
        <f>INDEX(Table2[TT],MATCH(A538,Table2[//]))</f>
        <v>4</v>
      </c>
      <c r="F538" s="5" t="str">
        <f>IF(INDEX(Table2[KET],MATCH(A538,Table2[//]))="","-",INDEX(Table2[KET],MATCH(A538,Table2[//])))</f>
        <v>100 ls</v>
      </c>
    </row>
    <row r="539" spans="1:6" ht="15">
      <c r="A539" s="27">
        <v>747</v>
      </c>
      <c r="D539" s="3" t="str">
        <f>INDEX(Table2[NAMA BARANG],MATCH(A539,Table2[//]))</f>
        <v>Bp Vanco VC 559 Ht FAKTUR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144 LSN</v>
      </c>
    </row>
    <row r="540" spans="1:6" ht="15">
      <c r="A540" s="27">
        <v>748</v>
      </c>
      <c r="D540" s="3" t="str">
        <f>INDEX(Table2[NAMA BARANG],MATCH(A540,Table2[//]))</f>
        <v>Bp VC 529 A 200 Vanco</v>
      </c>
      <c r="E540" s="4">
        <f>INDEX(Table2[TT],MATCH(A540,Table2[//]))</f>
        <v>3</v>
      </c>
      <c r="F540" s="5" t="str">
        <f>IF(INDEX(Table2[KET],MATCH(A540,Table2[//]))="","-",INDEX(Table2[KET],MATCH(A540,Table2[//])))</f>
        <v>144 ls</v>
      </c>
    </row>
    <row r="541" spans="1:6" ht="15">
      <c r="A541" s="27">
        <v>749</v>
      </c>
      <c r="D541" s="3" t="str">
        <f>INDEX(Table2[NAMA BARANG],MATCH(A541,Table2[//]))</f>
        <v>Bp VC 600 SegiEmpat batik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</v>
      </c>
    </row>
    <row r="542" spans="1:6" ht="15">
      <c r="A542" s="27">
        <v>751</v>
      </c>
      <c r="D542" s="3" t="str">
        <f>INDEX(Table2[NAMA BARANG],MATCH(A542,Table2[//]))</f>
        <v>Bp Vtro 220 BTS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144 ls</v>
      </c>
    </row>
    <row r="543" spans="1:6" ht="15">
      <c r="A543" s="27">
        <v>754</v>
      </c>
      <c r="D543" s="3" t="str">
        <f>INDEX(Table2[NAMA BARANG],MATCH(A543,Table2[//]))</f>
        <v>Bp WR Gp 112s 12w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160 set</v>
      </c>
    </row>
    <row r="544" spans="1:6" ht="15">
      <c r="A544" s="27">
        <v>755</v>
      </c>
      <c r="D544" s="3" t="str">
        <f>INDEX(Table2[NAMA BARANG],MATCH(A544,Table2[//]))</f>
        <v>Bp X data M1</v>
      </c>
      <c r="E544" s="4">
        <f>INDEX(Table2[TT],MATCH(A544,Table2[//]))</f>
        <v>7</v>
      </c>
      <c r="F544" s="5" t="str">
        <f>IF(INDEX(Table2[KET],MATCH(A544,Table2[//]))="","-",INDEX(Table2[KET],MATCH(A544,Table2[//])))</f>
        <v>20 GRS</v>
      </c>
    </row>
    <row r="545" spans="1:6" ht="15">
      <c r="A545" s="27">
        <v>756</v>
      </c>
      <c r="D545" s="3" t="str">
        <f>INDEX(Table2[NAMA BARANG],MATCH(A545,Table2[//]))</f>
        <v>Bp X data M2</v>
      </c>
      <c r="E545" s="4">
        <f>INDEX(Table2[TT],MATCH(A545,Table2[//]))</f>
        <v>5</v>
      </c>
      <c r="F545" s="5" t="str">
        <f>IF(INDEX(Table2[KET],MATCH(A545,Table2[//]))="","-",INDEX(Table2[KET],MATCH(A545,Table2[//])))</f>
        <v>20 GRS</v>
      </c>
    </row>
    <row r="546" spans="1:6" ht="15">
      <c r="A546" s="27">
        <v>757</v>
      </c>
      <c r="D546" s="3" t="str">
        <f>INDEX(Table2[NAMA BARANG],MATCH(A546,Table2[//]))</f>
        <v>Bp XD 061H/ 5w+mech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1296 pc</v>
      </c>
    </row>
    <row r="547" spans="1:6" ht="15">
      <c r="A547" s="27">
        <v>758</v>
      </c>
      <c r="D547" s="3" t="str">
        <f>INDEX(Table2[NAMA BARANG],MATCH(A547,Table2[//]))</f>
        <v>Bp XD 070 B10/ 3w</v>
      </c>
      <c r="E547" s="4">
        <f>INDEX(Table2[TT],MATCH(A547,Table2[//]))</f>
        <v>3</v>
      </c>
      <c r="F547" s="5" t="str">
        <f>IF(INDEX(Table2[KET],MATCH(A547,Table2[//]))="","-",INDEX(Table2[KET],MATCH(A547,Table2[//])))</f>
        <v>144 ls</v>
      </c>
    </row>
    <row r="548" spans="1:6" ht="15">
      <c r="A548" s="27">
        <v>760</v>
      </c>
      <c r="D548" s="3" t="str">
        <f>INDEX(Table2[NAMA BARANG],MATCH(A548,Table2[//]))</f>
        <v>Bp XDM 3017</v>
      </c>
      <c r="E548" s="4">
        <f>INDEX(Table2[TT],MATCH(A548,Table2[//]))</f>
        <v>2</v>
      </c>
      <c r="F548" s="5" t="str">
        <f>IF(INDEX(Table2[KET],MATCH(A548,Table2[//]))="","-",INDEX(Table2[KET],MATCH(A548,Table2[//])))</f>
        <v>144 ls</v>
      </c>
    </row>
    <row r="549" spans="1:6" ht="15">
      <c r="A549" s="27">
        <v>761</v>
      </c>
      <c r="D549" s="3" t="str">
        <f>INDEX(Table2[NAMA BARANG],MATCH(A549,Table2[//]))</f>
        <v>Bp XDM 3155</v>
      </c>
      <c r="E549" s="4">
        <f>INDEX(Table2[TT],MATCH(A549,Table2[//]))</f>
        <v>2</v>
      </c>
      <c r="F549" s="5" t="str">
        <f>IF(INDEX(Table2[KET],MATCH(A549,Table2[//]))="","-",INDEX(Table2[KET],MATCH(A549,Table2[//])))</f>
        <v>144 ls</v>
      </c>
    </row>
    <row r="550" spans="1:6" ht="15">
      <c r="A550" s="27">
        <v>763</v>
      </c>
      <c r="D550" s="3" t="str">
        <f>INDEX(Table2[NAMA BARANG],MATCH(A550,Table2[//]))</f>
        <v>Bp XDM Fancy 3124(1)/ 3125(1)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180 ls</v>
      </c>
    </row>
    <row r="551" spans="1:6" ht="15">
      <c r="A551" s="27">
        <v>764</v>
      </c>
      <c r="D551" s="3" t="str">
        <f>INDEX(Table2[NAMA BARANG],MATCH(A551,Table2[//]))</f>
        <v>Bp XDM Fancy 3126</v>
      </c>
      <c r="E551" s="4">
        <f>INDEX(Table2[TT],MATCH(A551,Table2[//]))</f>
        <v>3</v>
      </c>
      <c r="F551" s="5" t="str">
        <f>IF(INDEX(Table2[KET],MATCH(A551,Table2[//]))="","-",INDEX(Table2[KET],MATCH(A551,Table2[//])))</f>
        <v>180 ls</v>
      </c>
    </row>
    <row r="552" spans="1:6" ht="15">
      <c r="A552" s="27">
        <v>766</v>
      </c>
      <c r="D552" s="3" t="str">
        <f>INDEX(Table2[NAMA BARANG],MATCH(A552,Table2[//]))</f>
        <v>Bp XDM P213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144 ls</v>
      </c>
    </row>
    <row r="553" spans="1:6" ht="15">
      <c r="A553" s="27">
        <v>767</v>
      </c>
      <c r="D553" s="3" t="str">
        <f>INDEX(Table2[NAMA BARANG],MATCH(A553,Table2[//]))</f>
        <v>Bp Y L1000 HK panjang 1x48</v>
      </c>
      <c r="E553" s="4">
        <f>INDEX(Table2[TT],MATCH(A553,Table2[//]))</f>
        <v>1</v>
      </c>
      <c r="F553" s="5" t="str">
        <f>IF(INDEX(Table2[KET],MATCH(A553,Table2[//]))="","-",INDEX(Table2[KET],MATCH(A553,Table2[//])))</f>
        <v>36 box</v>
      </c>
    </row>
    <row r="554" spans="1:6" ht="15">
      <c r="A554" s="27">
        <v>792</v>
      </c>
      <c r="D554" s="3" t="str">
        <f>INDEX(Table2[NAMA BARANG],MATCH(A554,Table2[//]))</f>
        <v>Bp Zhixin 3568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LSN</v>
      </c>
    </row>
    <row r="555" spans="1:6" ht="15">
      <c r="A555" s="27">
        <v>793</v>
      </c>
      <c r="D555" s="3" t="str">
        <f>INDEX(Table2[NAMA BARANG],MATCH(A555,Table2[//]))</f>
        <v>Bp Zhixin ZH 101</v>
      </c>
      <c r="E555" s="4">
        <f>INDEX(Table2[TT],MATCH(A555,Table2[//]))</f>
        <v>3</v>
      </c>
      <c r="F555" s="5">
        <f>IF(INDEX(Table2[KET],MATCH(A555,Table2[//]))="","-",INDEX(Table2[KET],MATCH(A555,Table2[//])))</f>
        <v>120</v>
      </c>
    </row>
    <row r="556" spans="1:6" ht="15">
      <c r="A556" s="27">
        <v>794</v>
      </c>
      <c r="D556" s="3" t="str">
        <f>INDEX(Table2[NAMA BARANG],MATCH(A556,Table2[//]))</f>
        <v>Bp Zhixin ZH 102</v>
      </c>
      <c r="E556" s="4">
        <f>INDEX(Table2[TT],MATCH(A556,Table2[//]))</f>
        <v>9</v>
      </c>
      <c r="F556" s="5" t="str">
        <f>IF(INDEX(Table2[KET],MATCH(A556,Table2[//]))="","-",INDEX(Table2[KET],MATCH(A556,Table2[//])))</f>
        <v>120 ls</v>
      </c>
    </row>
    <row r="557" spans="1:6" ht="15">
      <c r="A557" s="27">
        <v>798</v>
      </c>
      <c r="D557" s="3" t="str">
        <f>INDEX(Table2[NAMA BARANG],MATCH(A557,Table2[//]))</f>
        <v>Bp/ pen holder PH 909(4)</v>
      </c>
      <c r="E557" s="4">
        <f>INDEX(Table2[TT],MATCH(A557,Table2[//]))</f>
        <v>4</v>
      </c>
      <c r="F557" s="5" t="str">
        <f>IF(INDEX(Table2[KET],MATCH(A557,Table2[//]))="","-",INDEX(Table2[KET],MATCH(A557,Table2[//])))</f>
        <v>96 pc</v>
      </c>
    </row>
    <row r="558" spans="1:6" ht="15">
      <c r="A558" s="27">
        <v>799</v>
      </c>
      <c r="D558" s="3" t="str">
        <f>INDEX(Table2[NAMA BARANG],MATCH(A558,Table2[//]))</f>
        <v>Bp/ Vullpen 3081(1)/ 3083(1)/ 3095(2)</v>
      </c>
      <c r="E558" s="4">
        <f>INDEX(Table2[TT],MATCH(A558,Table2[//]))</f>
        <v>2</v>
      </c>
      <c r="F558" s="5" t="str">
        <f>IF(INDEX(Table2[KET],MATCH(A558,Table2[//]))="","-",INDEX(Table2[KET],MATCH(A558,Table2[//])))</f>
        <v>20 ls</v>
      </c>
    </row>
    <row r="559" spans="1:6" ht="15">
      <c r="A559" s="27">
        <v>801</v>
      </c>
      <c r="D559" s="3" t="str">
        <f>INDEX(Table2[NAMA BARANG],MATCH(A559,Table2[//]))</f>
        <v>Bp/ Vullpen TF 801 (8)/ TF 802 (23)</v>
      </c>
      <c r="E559" s="4">
        <f>INDEX(Table2[TT],MATCH(A559,Table2[//]))</f>
        <v>31</v>
      </c>
      <c r="F559" s="5" t="str">
        <f>IF(INDEX(Table2[KET],MATCH(A559,Table2[//]))="","-",INDEX(Table2[KET],MATCH(A559,Table2[//])))</f>
        <v>50 ls</v>
      </c>
    </row>
    <row r="560" spans="1:6" ht="15">
      <c r="A560" s="27">
        <v>804</v>
      </c>
      <c r="D560" s="3" t="str">
        <f>INDEX(Table2[NAMA BARANG],MATCH(A560,Table2[//]))</f>
        <v>BTL A 2560-37/38 A5/30lb</v>
      </c>
      <c r="E560" s="4">
        <f>INDEX(Table2[TT],MATCH(A560,Table2[//]))</f>
        <v>1</v>
      </c>
      <c r="F560" s="5" t="str">
        <f>IF(INDEX(Table2[KET],MATCH(A560,Table2[//]))="","-",INDEX(Table2[KET],MATCH(A560,Table2[//])))</f>
        <v>432 PCS</v>
      </c>
    </row>
    <row r="561" spans="1:6" ht="15">
      <c r="A561" s="27">
        <v>805</v>
      </c>
      <c r="D561" s="3" t="str">
        <f>INDEX(Table2[NAMA BARANG],MATCH(A561,Table2[//]))</f>
        <v>BTS 329-1A/ 6</v>
      </c>
      <c r="E561" s="4">
        <f>INDEX(Table2[TT],MATCH(A561,Table2[//]))</f>
        <v>3</v>
      </c>
      <c r="F561" s="5" t="str">
        <f>IF(INDEX(Table2[KET],MATCH(A561,Table2[//]))="","-",INDEX(Table2[KET],MATCH(A561,Table2[//])))</f>
        <v>240 pc</v>
      </c>
    </row>
    <row r="562" spans="1:6" ht="15">
      <c r="A562" s="27">
        <v>806</v>
      </c>
      <c r="D562" s="3" t="str">
        <f>INDEX(Table2[NAMA BARANG],MATCH(A562,Table2[//]))</f>
        <v>BTS 329-2 A5-100</v>
      </c>
      <c r="E562" s="4">
        <f>INDEX(Table2[TT],MATCH(A562,Table2[//]))</f>
        <v>7</v>
      </c>
      <c r="F562" s="5" t="str">
        <f>IF(INDEX(Table2[KET],MATCH(A562,Table2[//]))="","-",INDEX(Table2[KET],MATCH(A562,Table2[//])))</f>
        <v>240 pc</v>
      </c>
    </row>
    <row r="563" spans="1:6" ht="15">
      <c r="A563" s="27">
        <v>807</v>
      </c>
      <c r="D563" s="3" t="str">
        <f>INDEX(Table2[NAMA BARANG],MATCH(A563,Table2[//]))</f>
        <v>BTS 60 404</v>
      </c>
      <c r="E563" s="4">
        <f>INDEX(Table2[TT],MATCH(A563,Table2[//]))</f>
        <v>1</v>
      </c>
      <c r="F563" s="5" t="str">
        <f>IF(INDEX(Table2[KET],MATCH(A563,Table2[//]))="","-",INDEX(Table2[KET],MATCH(A563,Table2[//])))</f>
        <v>80 pc</v>
      </c>
    </row>
    <row r="564" spans="1:6" ht="15">
      <c r="A564" s="27">
        <v>808</v>
      </c>
      <c r="D564" s="3" t="str">
        <f>INDEX(Table2[NAMA BARANG],MATCH(A564,Table2[//]))</f>
        <v>BTS 60-404/A5-45 Depan</v>
      </c>
      <c r="E564" s="4">
        <f>INDEX(Table2[TT],MATCH(A564,Table2[//]))</f>
        <v>8</v>
      </c>
      <c r="F564" s="5">
        <f>IF(INDEX(Table2[KET],MATCH(A564,Table2[//]))="","-",INDEX(Table2[KET],MATCH(A564,Table2[//])))</f>
        <v>320</v>
      </c>
    </row>
    <row r="565" spans="1:6" ht="15">
      <c r="A565" s="27">
        <v>809</v>
      </c>
      <c r="D565" s="3" t="str">
        <f>INDEX(Table2[NAMA BARANG],MATCH(A565,Table2[//]))</f>
        <v>BTS A680-08 (3)</v>
      </c>
      <c r="E565" s="4">
        <f>INDEX(Table2[TT],MATCH(A565,Table2[//]))</f>
        <v>3</v>
      </c>
      <c r="F565" s="5">
        <f>IF(INDEX(Table2[KET],MATCH(A565,Table2[//]))="","-",INDEX(Table2[KET],MATCH(A565,Table2[//])))</f>
        <v>320</v>
      </c>
    </row>
    <row r="566" spans="1:6" ht="15">
      <c r="A566" s="27">
        <v>810</v>
      </c>
      <c r="D566" s="3" t="str">
        <f>INDEX(Table2[NAMA BARANG],MATCH(A566,Table2[//]))</f>
        <v>BTS B156/ A6 Index</v>
      </c>
      <c r="E566" s="4">
        <f>INDEX(Table2[TT],MATCH(A566,Table2[//]))</f>
        <v>2</v>
      </c>
      <c r="F566" s="5">
        <f>IF(INDEX(Table2[KET],MATCH(A566,Table2[//]))="","-",INDEX(Table2[KET],MATCH(A566,Table2[//])))</f>
        <v>160</v>
      </c>
    </row>
    <row r="567" spans="1:6" ht="15">
      <c r="A567" s="27">
        <v>811</v>
      </c>
      <c r="D567" s="3" t="str">
        <f>INDEX(Table2[NAMA BARANG],MATCH(A567,Table2[//]))</f>
        <v>BTS gasta A5 80-12 Bola</v>
      </c>
      <c r="E567" s="4">
        <f>INDEX(Table2[TT],MATCH(A567,Table2[//]))</f>
        <v>6</v>
      </c>
      <c r="F567" s="5" t="str">
        <f>IF(INDEX(Table2[KET],MATCH(A567,Table2[//]))="","-",INDEX(Table2[KET],MATCH(A567,Table2[//])))</f>
        <v>168 pc</v>
      </c>
    </row>
    <row r="568" spans="1:6" ht="15">
      <c r="A568" s="27">
        <v>812</v>
      </c>
      <c r="D568" s="3" t="str">
        <f>INDEX(Table2[NAMA BARANG],MATCH(A568,Table2[//]))</f>
        <v>BTS Gasta A5-60 Biasa 6001/ 6002</v>
      </c>
      <c r="E568" s="4">
        <f>INDEX(Table2[TT],MATCH(A568,Table2[//]))</f>
        <v>2</v>
      </c>
      <c r="F568" s="5">
        <f>IF(INDEX(Table2[KET],MATCH(A568,Table2[//]))="","-",INDEX(Table2[KET],MATCH(A568,Table2[//])))</f>
        <v>192</v>
      </c>
    </row>
    <row r="569" spans="1:6" ht="15">
      <c r="A569" s="27">
        <v>813</v>
      </c>
      <c r="D569" s="3" t="str">
        <f>INDEX(Table2[NAMA BARANG],MATCH(A569,Table2[//]))</f>
        <v>BTS Gasta A5-60 Biasa 6003/ 6005</v>
      </c>
      <c r="E569" s="4">
        <f>INDEX(Table2[TT],MATCH(A569,Table2[//]))</f>
        <v>2</v>
      </c>
      <c r="F569" s="5">
        <f>IF(INDEX(Table2[KET],MATCH(A569,Table2[//]))="","-",INDEX(Table2[KET],MATCH(A569,Table2[//])))</f>
        <v>192</v>
      </c>
    </row>
    <row r="570" spans="1:6" ht="15">
      <c r="A570" s="27">
        <v>814</v>
      </c>
      <c r="D570" s="3" t="str">
        <f>INDEX(Table2[NAMA BARANG],MATCH(A570,Table2[//]))</f>
        <v>BTS Gasta A5-60 Biasa 6006</v>
      </c>
      <c r="E570" s="4">
        <f>INDEX(Table2[TT],MATCH(A570,Table2[//]))</f>
        <v>1</v>
      </c>
      <c r="F570" s="5">
        <f>IF(INDEX(Table2[KET],MATCH(A570,Table2[//]))="","-",INDEX(Table2[KET],MATCH(A570,Table2[//])))</f>
        <v>192</v>
      </c>
    </row>
    <row r="571" spans="1:6" ht="15">
      <c r="A571" s="27">
        <v>816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817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826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827</v>
      </c>
      <c r="D574" s="3" t="str">
        <f>INDEX(Table2[NAMA BARANG],MATCH(A574,Table2[//]))</f>
        <v>BTS WZ A5 Biasa 25100-59 warna</v>
      </c>
      <c r="E574" s="4">
        <f>INDEX(Table2[TT],MATCH(A574,Table2[//]))</f>
        <v>1</v>
      </c>
      <c r="F574" s="5">
        <f>IF(INDEX(Table2[KET],MATCH(A574,Table2[//]))="","-",INDEX(Table2[KET],MATCH(A574,Table2[//])))</f>
        <v>160</v>
      </c>
    </row>
    <row r="575" spans="1:6" ht="15">
      <c r="A575" s="27">
        <v>828</v>
      </c>
      <c r="D575" s="3" t="str">
        <f>INDEX(Table2[NAMA BARANG],MATCH(A575,Table2[//]))</f>
        <v>BTS WZ A5 Biasa 25100-65</v>
      </c>
      <c r="E575" s="4">
        <f>INDEX(Table2[TT],MATCH(A575,Table2[//]))</f>
        <v>1</v>
      </c>
      <c r="F575" s="5">
        <f>IF(INDEX(Table2[KET],MATCH(A575,Table2[//]))="","-",INDEX(Table2[KET],MATCH(A575,Table2[//])))</f>
        <v>160</v>
      </c>
    </row>
    <row r="576" spans="1:6" ht="15">
      <c r="A576" s="27">
        <v>829</v>
      </c>
      <c r="D576" s="3" t="str">
        <f>INDEX(Table2[NAMA BARANG],MATCH(A576,Table2[//]))</f>
        <v>BTS WZ A5 Biasa 25100-70</v>
      </c>
      <c r="E576" s="4">
        <f>INDEX(Table2[TT],MATCH(A576,Table2[//]))</f>
        <v>1</v>
      </c>
      <c r="F576" s="5">
        <f>IF(INDEX(Table2[KET],MATCH(A576,Table2[//]))="","-",INDEX(Table2[KET],MATCH(A576,Table2[//])))</f>
        <v>160</v>
      </c>
    </row>
    <row r="577" spans="1:6" ht="15">
      <c r="A577" s="27">
        <v>830</v>
      </c>
      <c r="D577" s="3" t="str">
        <f>INDEX(Table2[NAMA BARANG],MATCH(A577,Table2[//]))</f>
        <v>BTS WZ A5 Biasa 28825-64</v>
      </c>
      <c r="E577" s="4">
        <f>INDEX(Table2[TT],MATCH(A577,Table2[//]))</f>
        <v>1</v>
      </c>
      <c r="F577" s="5">
        <f>IF(INDEX(Table2[KET],MATCH(A577,Table2[//]))="","-",INDEX(Table2[KET],MATCH(A577,Table2[//])))</f>
        <v>160</v>
      </c>
    </row>
    <row r="578" spans="1:6" ht="15">
      <c r="A578" s="27">
        <v>831</v>
      </c>
      <c r="D578" s="3" t="str">
        <f>INDEX(Table2[NAMA BARANG],MATCH(A578,Table2[//]))</f>
        <v>BTS WZ A5 Biasa 28825-65</v>
      </c>
      <c r="E578" s="4">
        <f>INDEX(Table2[TT],MATCH(A578,Table2[//]))</f>
        <v>1</v>
      </c>
      <c r="F578" s="5">
        <f>IF(INDEX(Table2[KET],MATCH(A578,Table2[//]))="","-",INDEX(Table2[KET],MATCH(A578,Table2[//])))</f>
        <v>160</v>
      </c>
    </row>
    <row r="579" spans="1:6" ht="15">
      <c r="A579" s="27">
        <v>840</v>
      </c>
      <c r="D579" s="3" t="str">
        <f>INDEX(Table2[NAMA BARANG],MATCH(A579,Table2[//]))</f>
        <v>Buldog Clip 3 Dingli/ V Tech (24) 0024</v>
      </c>
      <c r="E579" s="4">
        <f>INDEX(Table2[TT],MATCH(A579,Table2[//]))</f>
        <v>14</v>
      </c>
      <c r="F579" s="5" t="str">
        <f>IF(INDEX(Table2[KET],MATCH(A579,Table2[//]))="","-",INDEX(Table2[KET],MATCH(A579,Table2[//])))</f>
        <v>60 ls</v>
      </c>
    </row>
    <row r="580" spans="1:6" ht="15">
      <c r="A580" s="27">
        <v>841</v>
      </c>
      <c r="D580" s="3" t="str">
        <f>INDEX(Table2[NAMA BARANG],MATCH(A580,Table2[//]))</f>
        <v>Buldog Clip 4 V tech (18) 0023</v>
      </c>
      <c r="E580" s="4">
        <f>INDEX(Table2[TT],MATCH(A580,Table2[//]))</f>
        <v>20</v>
      </c>
      <c r="F580" s="5" t="str">
        <f>IF(INDEX(Table2[KET],MATCH(A580,Table2[//]))="","-",INDEX(Table2[KET],MATCH(A580,Table2[//])))</f>
        <v>30 ls</v>
      </c>
    </row>
    <row r="581" spans="1:6" ht="15">
      <c r="A581" s="27">
        <v>842</v>
      </c>
      <c r="D581" s="3" t="str">
        <f>INDEX(Table2[NAMA BARANG],MATCH(A581,Table2[//]))</f>
        <v>Bulldog clip joss BC 0023 (4) ETJ</v>
      </c>
      <c r="E581" s="4">
        <f>INDEX(Table2[TT],MATCH(A581,Table2[//]))</f>
        <v>4</v>
      </c>
      <c r="F581" s="5" t="str">
        <f>IF(INDEX(Table2[KET],MATCH(A581,Table2[//]))="","-",INDEX(Table2[KET],MATCH(A581,Table2[//])))</f>
        <v>360 pc</v>
      </c>
    </row>
    <row r="582" spans="1:6" ht="15">
      <c r="A582" s="27">
        <v>843</v>
      </c>
      <c r="D582" s="3" t="str">
        <f>INDEX(Table2[NAMA BARANG],MATCH(A582,Table2[//]))</f>
        <v>Business file D file P</v>
      </c>
      <c r="E582" s="4">
        <f>INDEX(Table2[TT],MATCH(A582,Table2[//]))</f>
        <v>3</v>
      </c>
      <c r="F582" s="5" t="str">
        <f>IF(INDEX(Table2[KET],MATCH(A582,Table2[//]))="","-",INDEX(Table2[KET],MATCH(A582,Table2[//])))</f>
        <v>50 ls</v>
      </c>
    </row>
    <row r="583" spans="1:6" ht="15">
      <c r="A583" s="27">
        <v>844</v>
      </c>
      <c r="D583" s="3" t="str">
        <f>INDEX(Table2[NAMA BARANG],MATCH(A583,Table2[//]))</f>
        <v>Business file Sika AC-106 B</v>
      </c>
      <c r="E583" s="4">
        <f>INDEX(Table2[TT],MATCH(A583,Table2[//]))</f>
        <v>16</v>
      </c>
      <c r="F583" s="5" t="str">
        <f>IF(INDEX(Table2[KET],MATCH(A583,Table2[//]))="","-",INDEX(Table2[KET],MATCH(A583,Table2[//])))</f>
        <v>50 LSN</v>
      </c>
    </row>
    <row r="584" spans="1:6" ht="15">
      <c r="A584" s="27">
        <v>845</v>
      </c>
      <c r="D584" s="3" t="str">
        <f>INDEX(Table2[NAMA BARANG],MATCH(A584,Table2[//]))</f>
        <v>Business file Sika AC-106 Hj</v>
      </c>
      <c r="E584" s="4">
        <f>INDEX(Table2[TT],MATCH(A584,Table2[//]))</f>
        <v>22</v>
      </c>
      <c r="F584" s="5" t="str">
        <f>IF(INDEX(Table2[KET],MATCH(A584,Table2[//]))="","-",INDEX(Table2[KET],MATCH(A584,Table2[//])))</f>
        <v>50 LSN</v>
      </c>
    </row>
    <row r="585" spans="1:6" ht="15">
      <c r="A585" s="27">
        <v>846</v>
      </c>
      <c r="D585" s="3" t="str">
        <f>INDEX(Table2[NAMA BARANG],MATCH(A585,Table2[//]))</f>
        <v>Business file Sika AC-106 K</v>
      </c>
      <c r="E585" s="4">
        <f>INDEX(Table2[TT],MATCH(A585,Table2[//]))</f>
        <v>18</v>
      </c>
      <c r="F585" s="5" t="str">
        <f>IF(INDEX(Table2[KET],MATCH(A585,Table2[//]))="","-",INDEX(Table2[KET],MATCH(A585,Table2[//])))</f>
        <v>50 LSN</v>
      </c>
    </row>
    <row r="586" spans="1:6" ht="15">
      <c r="A586" s="27">
        <v>847</v>
      </c>
      <c r="D586" s="3" t="str">
        <f>INDEX(Table2[NAMA BARANG],MATCH(A586,Table2[//]))</f>
        <v>Business file Sika AC-106 M</v>
      </c>
      <c r="E586" s="4">
        <f>INDEX(Table2[TT],MATCH(A586,Table2[//]))</f>
        <v>19</v>
      </c>
      <c r="F586" s="5" t="str">
        <f>IF(INDEX(Table2[KET],MATCH(A586,Table2[//]))="","-",INDEX(Table2[KET],MATCH(A586,Table2[//])))</f>
        <v>50 LSN</v>
      </c>
    </row>
    <row r="587" spans="1:6" ht="15">
      <c r="A587" s="27">
        <v>848</v>
      </c>
      <c r="D587" s="3" t="str">
        <f>INDEX(Table2[NAMA BARANG],MATCH(A587,Table2[//]))</f>
        <v>Business file Sika AC-106 P</v>
      </c>
      <c r="E587" s="4">
        <f>INDEX(Table2[TT],MATCH(A587,Table2[//]))</f>
        <v>11</v>
      </c>
      <c r="F587" s="5" t="str">
        <f>IF(INDEX(Table2[KET],MATCH(A587,Table2[//]))="","-",INDEX(Table2[KET],MATCH(A587,Table2[//])))</f>
        <v>50 LSN</v>
      </c>
    </row>
    <row r="588" spans="1:6" ht="15">
      <c r="A588" s="27">
        <v>849</v>
      </c>
      <c r="D588" s="3" t="str">
        <f>INDEX(Table2[NAMA BARANG],MATCH(A588,Table2[//]))</f>
        <v>Bussines file enter K</v>
      </c>
      <c r="E588" s="4">
        <f>INDEX(Table2[TT],MATCH(A588,Table2[//]))</f>
        <v>2</v>
      </c>
      <c r="F588" s="5" t="str">
        <f>IF(INDEX(Table2[KET],MATCH(A588,Table2[//]))="","-",INDEX(Table2[KET],MATCH(A588,Table2[//])))</f>
        <v>50 ls</v>
      </c>
    </row>
    <row r="589" spans="1:6" ht="15">
      <c r="A589" s="27">
        <v>850</v>
      </c>
      <c r="D589" s="3" t="str">
        <f>INDEX(Table2[NAMA BARANG],MATCH(A589,Table2[//]))</f>
        <v>Bussines file mardex</v>
      </c>
      <c r="E589" s="4">
        <f>INDEX(Table2[TT],MATCH(A589,Table2[//]))</f>
        <v>1</v>
      </c>
      <c r="F589" s="5" t="str">
        <f>IF(INDEX(Table2[KET],MATCH(A589,Table2[//]))="","-",INDEX(Table2[KET],MATCH(A589,Table2[//])))</f>
        <v>50 ls</v>
      </c>
    </row>
    <row r="590" spans="1:6" ht="15">
      <c r="A590" s="27">
        <v>851</v>
      </c>
      <c r="D590" s="3" t="str">
        <f>INDEX(Table2[NAMA BARANG],MATCH(A590,Table2[//]))</f>
        <v>Busur 4 plastik B</v>
      </c>
      <c r="E590" s="4">
        <f>INDEX(Table2[TT],MATCH(A590,Table2[//]))</f>
        <v>1</v>
      </c>
      <c r="F590" s="5" t="str">
        <f>IF(INDEX(Table2[KET],MATCH(A590,Table2[//]))="","-",INDEX(Table2[KET],MATCH(A590,Table2[//])))</f>
        <v>1000 LSN</v>
      </c>
    </row>
    <row r="591" spans="1:6" ht="15">
      <c r="A591" s="27">
        <v>853</v>
      </c>
      <c r="D591" s="3" t="str">
        <f>INDEX(Table2[NAMA BARANG],MATCH(A591,Table2[//]))</f>
        <v>Card DX 622 (10 Biru)</v>
      </c>
      <c r="E591" s="4">
        <f>INDEX(Table2[TT],MATCH(A591,Table2[//]))</f>
        <v>69</v>
      </c>
      <c r="F591" s="5" t="str">
        <f>IF(INDEX(Table2[KET],MATCH(A591,Table2[//]))="","-",INDEX(Table2[KET],MATCH(A591,Table2[//])))</f>
        <v>1000 pc</v>
      </c>
    </row>
    <row r="592" spans="1:6" ht="15">
      <c r="A592" s="27">
        <v>854</v>
      </c>
      <c r="D592" s="3" t="str">
        <f>INDEX(Table2[NAMA BARANG],MATCH(A592,Table2[//]))</f>
        <v>Card DX 622 (eTJ) P(2)</v>
      </c>
      <c r="E592" s="4">
        <f>INDEX(Table2[TT],MATCH(A592,Table2[//]))</f>
        <v>2</v>
      </c>
      <c r="F592" s="5">
        <f>IF(INDEX(Table2[KET],MATCH(A592,Table2[//]))="","-",INDEX(Table2[KET],MATCH(A592,Table2[//])))</f>
        <v>1000</v>
      </c>
    </row>
    <row r="593" spans="1:6" ht="15">
      <c r="A593" s="27">
        <v>855</v>
      </c>
      <c r="D593" s="3" t="str">
        <f>INDEX(Table2[NAMA BARANG],MATCH(A593,Table2[//]))</f>
        <v>Card DX K (9), Hj (14) 612</v>
      </c>
      <c r="E593" s="4">
        <f>INDEX(Table2[TT],MATCH(A593,Table2[//]))</f>
        <v>23</v>
      </c>
      <c r="F593" s="5">
        <f>IF(INDEX(Table2[KET],MATCH(A593,Table2[//]))="","-",INDEX(Table2[KET],MATCH(A593,Table2[//])))</f>
        <v>1000</v>
      </c>
    </row>
    <row r="594" spans="1:6" ht="15">
      <c r="A594" s="27">
        <v>856</v>
      </c>
      <c r="D594" s="3" t="str">
        <f>INDEX(Table2[NAMA BARANG],MATCH(A594,Table2[//]))</f>
        <v>Card DX M (15), B (17) 612</v>
      </c>
      <c r="E594" s="4">
        <f>INDEX(Table2[TT],MATCH(A594,Table2[//]))</f>
        <v>31</v>
      </c>
      <c r="F594" s="5">
        <f>IF(INDEX(Table2[KET],MATCH(A594,Table2[//]))="","-",INDEX(Table2[KET],MATCH(A594,Table2[//])))</f>
        <v>1000</v>
      </c>
    </row>
    <row r="595" spans="1:6" ht="15">
      <c r="A595" s="27">
        <v>857</v>
      </c>
      <c r="D595" s="3" t="str">
        <f>INDEX(Table2[NAMA BARANG],MATCH(A595,Table2[//]))</f>
        <v>Card DX P 612</v>
      </c>
      <c r="E595" s="4">
        <f>INDEX(Table2[TT],MATCH(A595,Table2[//]))</f>
        <v>5</v>
      </c>
      <c r="F595" s="5">
        <f>IF(INDEX(Table2[KET],MATCH(A595,Table2[//]))="","-",INDEX(Table2[KET],MATCH(A595,Table2[//])))</f>
        <v>1000</v>
      </c>
    </row>
    <row r="596" spans="1:6" ht="15">
      <c r="A596" s="27">
        <v>859</v>
      </c>
      <c r="D596" s="3" t="str">
        <f>INDEX(Table2[NAMA BARANG],MATCH(A596,Table2[//]))</f>
        <v>Carry file Topla 8820 B</v>
      </c>
      <c r="E596" s="4">
        <f>INDEX(Table2[TT],MATCH(A596,Table2[//]))</f>
        <v>7</v>
      </c>
      <c r="F596" s="5">
        <f>IF(INDEX(Table2[KET],MATCH(A596,Table2[//]))="","-",INDEX(Table2[KET],MATCH(A596,Table2[//])))</f>
        <v>4</v>
      </c>
    </row>
    <row r="597" spans="1:6" ht="15">
      <c r="A597" s="27">
        <v>860</v>
      </c>
      <c r="D597" s="3" t="str">
        <f>INDEX(Table2[NAMA BARANG],MATCH(A597,Table2[//]))</f>
        <v>Carry file Topla 8820 Hj</v>
      </c>
      <c r="E597" s="4">
        <f>INDEX(Table2[TT],MATCH(A597,Table2[//]))</f>
        <v>4</v>
      </c>
      <c r="F597" s="5">
        <f>IF(INDEX(Table2[KET],MATCH(A597,Table2[//]))="","-",INDEX(Table2[KET],MATCH(A597,Table2[//])))</f>
        <v>4</v>
      </c>
    </row>
    <row r="598" spans="1:6" ht="15">
      <c r="A598" s="27">
        <v>861</v>
      </c>
      <c r="D598" s="3" t="str">
        <f>INDEX(Table2[NAMA BARANG],MATCH(A598,Table2[//]))</f>
        <v>Carry file Topla 8820 M(6)/ K(7)</v>
      </c>
      <c r="E598" s="4">
        <f>INDEX(Table2[TT],MATCH(A598,Table2[//]))</f>
        <v>11</v>
      </c>
      <c r="F598" s="5">
        <f>IF(INDEX(Table2[KET],MATCH(A598,Table2[//]))="","-",INDEX(Table2[KET],MATCH(A598,Table2[//])))</f>
        <v>40</v>
      </c>
    </row>
    <row r="599" spans="1:6" ht="15">
      <c r="A599" s="27">
        <v>862</v>
      </c>
      <c r="D599" s="3" t="str">
        <f>INDEX(Table2[NAMA BARANG],MATCH(A599,Table2[//]))</f>
        <v>Carry file Topla 8820 putih</v>
      </c>
      <c r="E599" s="4">
        <f>INDEX(Table2[TT],MATCH(A599,Table2[//]))</f>
        <v>8</v>
      </c>
      <c r="F599" s="5">
        <f>IF(INDEX(Table2[KET],MATCH(A599,Table2[//]))="","-",INDEX(Table2[KET],MATCH(A599,Table2[//])))</f>
        <v>40</v>
      </c>
    </row>
    <row r="600" spans="1:6" ht="15">
      <c r="A600" s="27">
        <v>866</v>
      </c>
      <c r="D600" s="3" t="str">
        <f>INDEX(Table2[NAMA BARANG],MATCH(A600,Table2[//]))</f>
        <v>Cat air Enter A 129</v>
      </c>
      <c r="E600" s="4">
        <f>INDEX(Table2[TT],MATCH(A600,Table2[//]))</f>
        <v>2</v>
      </c>
      <c r="F600" s="5" t="str">
        <f>IF(INDEX(Table2[KET],MATCH(A600,Table2[//]))="","-",INDEX(Table2[KET],MATCH(A600,Table2[//])))</f>
        <v>120 SET</v>
      </c>
    </row>
    <row r="601" spans="1:6" ht="15">
      <c r="A601" s="27">
        <v>867</v>
      </c>
      <c r="D601" s="3" t="str">
        <f>INDEX(Table2[NAMA BARANG],MATCH(A601,Table2[//]))</f>
        <v>Cat air Opini 110</v>
      </c>
      <c r="E601" s="4">
        <f>INDEX(Table2[TT],MATCH(A601,Table2[//]))</f>
        <v>10</v>
      </c>
      <c r="F601" s="5" t="str">
        <f>IF(INDEX(Table2[KET],MATCH(A601,Table2[//]))="","-",INDEX(Table2[KET],MATCH(A601,Table2[//])))</f>
        <v>18 LSN</v>
      </c>
    </row>
    <row r="602" spans="1:6" ht="15">
      <c r="A602" s="27">
        <v>869</v>
      </c>
      <c r="D602" s="3" t="str">
        <f>INDEX(Table2[NAMA BARANG],MATCH(A602,Table2[//]))</f>
        <v>Cat air Opini 120</v>
      </c>
      <c r="E602" s="4">
        <f>INDEX(Table2[TT],MATCH(A602,Table2[//]))</f>
        <v>7</v>
      </c>
      <c r="F602" s="5" t="str">
        <f>IF(INDEX(Table2[KET],MATCH(A602,Table2[//]))="","-",INDEX(Table2[KET],MATCH(A602,Table2[//])))</f>
        <v>12 LSN</v>
      </c>
    </row>
    <row r="603" spans="1:6" ht="15">
      <c r="A603" s="27">
        <v>870</v>
      </c>
      <c r="D603" s="3" t="str">
        <f>INDEX(Table2[NAMA BARANG],MATCH(A603,Table2[//]))</f>
        <v>Catur magnit TNT AO32</v>
      </c>
      <c r="E603" s="4">
        <f>INDEX(Table2[TT],MATCH(A603,Table2[//]))</f>
        <v>4</v>
      </c>
      <c r="F603" s="5" t="str">
        <f>IF(INDEX(Table2[KET],MATCH(A603,Table2[//]))="","-",INDEX(Table2[KET],MATCH(A603,Table2[//])))</f>
        <v>192 pc</v>
      </c>
    </row>
    <row r="604" spans="1:6" ht="15">
      <c r="A604" s="27">
        <v>871</v>
      </c>
      <c r="D604" s="3" t="str">
        <f>INDEX(Table2[NAMA BARANG],MATCH(A604,Table2[//]))</f>
        <v>CD 3680 besar</v>
      </c>
      <c r="E604" s="4">
        <f>INDEX(Table2[TT],MATCH(A604,Table2[//]))</f>
        <v>3</v>
      </c>
      <c r="F604" s="5" t="str">
        <f>IF(INDEX(Table2[KET],MATCH(A604,Table2[//]))="","-",INDEX(Table2[KET],MATCH(A604,Table2[//])))</f>
        <v>160 pc</v>
      </c>
    </row>
    <row r="605" spans="1:6" ht="15">
      <c r="A605" s="27">
        <v>872</v>
      </c>
      <c r="D605" s="3" t="str">
        <f>INDEX(Table2[NAMA BARANG],MATCH(A605,Table2[//]))</f>
        <v>CD Bag bola TNT 274</v>
      </c>
      <c r="E605" s="4">
        <f>INDEX(Table2[TT],MATCH(A605,Table2[//]))</f>
        <v>2</v>
      </c>
      <c r="F605" s="5" t="str">
        <f>IF(INDEX(Table2[KET],MATCH(A605,Table2[//]))="","-",INDEX(Table2[KET],MATCH(A605,Table2[//])))</f>
        <v>800 pc</v>
      </c>
    </row>
    <row r="606" spans="1:6" ht="15">
      <c r="A606" s="27">
        <v>873</v>
      </c>
      <c r="D606" s="3" t="str">
        <f>INDEX(Table2[NAMA BARANG],MATCH(A606,Table2[//]))</f>
        <v>CD Bag Disney TNT 277</v>
      </c>
      <c r="E606" s="4">
        <f>INDEX(Table2[TT],MATCH(A606,Table2[//]))</f>
        <v>4</v>
      </c>
      <c r="F606" s="5" t="str">
        <f>IF(INDEX(Table2[KET],MATCH(A606,Table2[//]))="","-",INDEX(Table2[KET],MATCH(A606,Table2[//])))</f>
        <v>200 pc</v>
      </c>
    </row>
    <row r="607" spans="1:6" ht="15">
      <c r="A607" s="27">
        <v>875</v>
      </c>
      <c r="D607" s="3" t="str">
        <f>INDEX(Table2[NAMA BARANG],MATCH(A607,Table2[//]))</f>
        <v>Celengan Jumbo Plastik BTS 3101</v>
      </c>
      <c r="E607" s="4">
        <f>INDEX(Table2[TT],MATCH(A607,Table2[//]))</f>
        <v>2</v>
      </c>
      <c r="F607" s="5" t="str">
        <f>IF(INDEX(Table2[KET],MATCH(A607,Table2[//]))="","-",INDEX(Table2[KET],MATCH(A607,Table2[//])))</f>
        <v>72 PCS</v>
      </c>
    </row>
    <row r="608" spans="1:6" ht="15">
      <c r="A608" s="27">
        <v>877</v>
      </c>
      <c r="D608" s="3" t="str">
        <f>INDEX(Table2[NAMA BARANG],MATCH(A608,Table2[//]))</f>
        <v>Celengan L 8 House</v>
      </c>
      <c r="E608" s="4">
        <f>INDEX(Table2[TT],MATCH(A608,Table2[//]))</f>
        <v>4</v>
      </c>
      <c r="F608" s="5" t="str">
        <f>IF(INDEX(Table2[KET],MATCH(A608,Table2[//]))="","-",INDEX(Table2[KET],MATCH(A608,Table2[//])))</f>
        <v>120 bh</v>
      </c>
    </row>
    <row r="609" spans="1:6" ht="15">
      <c r="A609" s="27">
        <v>879</v>
      </c>
      <c r="D609" s="3" t="str">
        <f>INDEX(Table2[NAMA BARANG],MATCH(A609,Table2[//]))</f>
        <v>Celengan P 32 House</v>
      </c>
      <c r="E609" s="4">
        <f>INDEX(Table2[TT],MATCH(A609,Table2[//]))</f>
        <v>6</v>
      </c>
      <c r="F609" s="5" t="str">
        <f>IF(INDEX(Table2[KET],MATCH(A609,Table2[//]))="","-",INDEX(Table2[KET],MATCH(A609,Table2[//])))</f>
        <v>120 bh</v>
      </c>
    </row>
    <row r="610" spans="1:6" ht="15">
      <c r="A610" s="27">
        <v>883</v>
      </c>
      <c r="D610" s="3" t="str">
        <f>INDEX(Table2[NAMA BARANG],MATCH(A610,Table2[//]))</f>
        <v>Clear Holder 20 lb GM hijau</v>
      </c>
      <c r="E610" s="4">
        <f>INDEX(Table2[TT],MATCH(A610,Table2[//]))</f>
        <v>1</v>
      </c>
      <c r="F610" s="5">
        <f>IF(INDEX(Table2[KET],MATCH(A610,Table2[//]))="","-",INDEX(Table2[KET],MATCH(A610,Table2[//])))</f>
        <v>144</v>
      </c>
    </row>
    <row r="611" spans="1:6" ht="15">
      <c r="A611" s="27">
        <v>884</v>
      </c>
      <c r="D611" s="3" t="str">
        <f>INDEX(Table2[NAMA BARANG],MATCH(A611,Table2[//]))</f>
        <v>Clear Holder 20 lb GM kuning</v>
      </c>
      <c r="E611" s="4">
        <f>INDEX(Table2[TT],MATCH(A611,Table2[//]))</f>
        <v>1</v>
      </c>
      <c r="F611" s="5" t="str">
        <f>IF(INDEX(Table2[KET],MATCH(A611,Table2[//]))="","-",INDEX(Table2[KET],MATCH(A611,Table2[//])))</f>
        <v>144 pc</v>
      </c>
    </row>
    <row r="612" spans="1:6" ht="15">
      <c r="A612" s="27">
        <v>886</v>
      </c>
      <c r="D612" s="3" t="str">
        <f>INDEX(Table2[NAMA BARANG],MATCH(A612,Table2[//]))</f>
        <v>Clear holder 40 enter mix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12 ls</v>
      </c>
    </row>
    <row r="613" spans="1:6" ht="15">
      <c r="A613" s="27">
        <v>887</v>
      </c>
      <c r="D613" s="3" t="str">
        <f>INDEX(Table2[NAMA BARANG],MATCH(A613,Table2[//]))</f>
        <v>Clear Holder 60L Trambo/ snow peak</v>
      </c>
      <c r="E613" s="4">
        <f>INDEX(Table2[TT],MATCH(A613,Table2[//]))</f>
        <v>5</v>
      </c>
      <c r="F613" s="5" t="str">
        <f>IF(INDEX(Table2[KET],MATCH(A613,Table2[//]))="","-",INDEX(Table2[KET],MATCH(A613,Table2[//])))</f>
        <v>10 ls</v>
      </c>
    </row>
    <row r="614" spans="1:6" ht="15">
      <c r="A614" s="27">
        <v>888</v>
      </c>
      <c r="D614" s="3" t="str">
        <f>INDEX(Table2[NAMA BARANG],MATCH(A614,Table2[//]))</f>
        <v>Clear Holder A-lot 20 lbr Abu/Hj/Pink/Htm</v>
      </c>
      <c r="E614" s="4">
        <f>INDEX(Table2[TT],MATCH(A614,Table2[//]))</f>
        <v>2</v>
      </c>
      <c r="F614" s="5" t="str">
        <f>IF(INDEX(Table2[KET],MATCH(A614,Table2[//]))="","-",INDEX(Table2[KET],MATCH(A614,Table2[//])))</f>
        <v>300 pc</v>
      </c>
    </row>
    <row r="615" spans="1:6" ht="15">
      <c r="A615" s="27">
        <v>889</v>
      </c>
      <c r="D615" s="3" t="str">
        <f>INDEX(Table2[NAMA BARANG],MATCH(A615,Table2[//]))</f>
        <v>Clear Holder amanda F4 20 lb</v>
      </c>
      <c r="E615" s="4">
        <f>INDEX(Table2[TT],MATCH(A615,Table2[//]))</f>
        <v>2</v>
      </c>
      <c r="F615" s="5" t="str">
        <f>IF(INDEX(Table2[KET],MATCH(A615,Table2[//]))="","-",INDEX(Table2[KET],MATCH(A615,Table2[//])))</f>
        <v>96 pc</v>
      </c>
    </row>
    <row r="616" spans="1:6" ht="15">
      <c r="A616" s="27">
        <v>890</v>
      </c>
      <c r="D616" s="3" t="str">
        <f>INDEX(Table2[NAMA BARANG],MATCH(A616,Table2[//]))</f>
        <v xml:space="preserve">Clear Holder CH 020 UTN </v>
      </c>
      <c r="E616" s="4">
        <f>INDEX(Table2[TT],MATCH(A616,Table2[//]))</f>
        <v>102</v>
      </c>
      <c r="F616" s="5" t="str">
        <f>IF(INDEX(Table2[KET],MATCH(A616,Table2[//]))="","-",INDEX(Table2[KET],MATCH(A616,Table2[//])))</f>
        <v>120 pc</v>
      </c>
    </row>
    <row r="617" spans="1:6" ht="15">
      <c r="A617" s="27">
        <v>891</v>
      </c>
      <c r="D617" s="3" t="str">
        <f>INDEX(Table2[NAMA BARANG],MATCH(A617,Table2[//]))</f>
        <v xml:space="preserve">Clear Holder CH 040 UTN </v>
      </c>
      <c r="E617" s="4">
        <f>INDEX(Table2[TT],MATCH(A617,Table2[//]))</f>
        <v>7</v>
      </c>
      <c r="F617" s="5" t="str">
        <f>IF(INDEX(Table2[KET],MATCH(A617,Table2[//]))="","-",INDEX(Table2[KET],MATCH(A617,Table2[//])))</f>
        <v>96 pc</v>
      </c>
    </row>
    <row r="618" spans="1:6" ht="15">
      <c r="A618" s="27">
        <v>892</v>
      </c>
      <c r="D618" s="3" t="str">
        <f>INDEX(Table2[NAMA BARANG],MATCH(A618,Table2[//]))</f>
        <v xml:space="preserve">Clear Holder CH 060 UTN </v>
      </c>
      <c r="E618" s="4">
        <f>INDEX(Table2[TT],MATCH(A618,Table2[//]))</f>
        <v>3</v>
      </c>
      <c r="F618" s="5" t="str">
        <f>IF(INDEX(Table2[KET],MATCH(A618,Table2[//]))="","-",INDEX(Table2[KET],MATCH(A618,Table2[//])))</f>
        <v>72 pc</v>
      </c>
    </row>
    <row r="619" spans="1:6" ht="15">
      <c r="A619" s="27">
        <v>893</v>
      </c>
      <c r="D619" s="3" t="str">
        <f>INDEX(Table2[NAMA BARANG],MATCH(A619,Table2[//]))</f>
        <v xml:space="preserve">Clear Holder CH 080 UTN </v>
      </c>
      <c r="E619" s="4">
        <f>INDEX(Table2[TT],MATCH(A619,Table2[//]))</f>
        <v>28</v>
      </c>
      <c r="F619" s="5" t="str">
        <f>IF(INDEX(Table2[KET],MATCH(A619,Table2[//]))="","-",INDEX(Table2[KET],MATCH(A619,Table2[//])))</f>
        <v>72 pc</v>
      </c>
    </row>
    <row r="620" spans="1:6" ht="15">
      <c r="A620" s="27">
        <v>894</v>
      </c>
      <c r="D620" s="3" t="str">
        <f>INDEX(Table2[NAMA BARANG],MATCH(A620,Table2[//]))</f>
        <v>Clear Holder Huajie 60 lb Butek</v>
      </c>
      <c r="E620" s="4">
        <f>INDEX(Table2[TT],MATCH(A620,Table2[//]))</f>
        <v>1</v>
      </c>
      <c r="F620" s="5" t="str">
        <f>IF(INDEX(Table2[KET],MATCH(A620,Table2[//]))="","-",INDEX(Table2[KET],MATCH(A620,Table2[//])))</f>
        <v>160 pc</v>
      </c>
    </row>
    <row r="621" spans="1:6" ht="15">
      <c r="A621" s="27">
        <v>895</v>
      </c>
      <c r="D621" s="3" t="str">
        <f>INDEX(Table2[NAMA BARANG],MATCH(A621,Table2[//]))</f>
        <v>Clear Holder Huajie 60 lb Trans</v>
      </c>
      <c r="E621" s="4">
        <f>INDEX(Table2[TT],MATCH(A621,Table2[//]))</f>
        <v>1</v>
      </c>
      <c r="F621" s="5" t="str">
        <f>IF(INDEX(Table2[KET],MATCH(A621,Table2[//]))="","-",INDEX(Table2[KET],MATCH(A621,Table2[//])))</f>
        <v>160 pc</v>
      </c>
    </row>
    <row r="622" spans="1:6" ht="15">
      <c r="A622" s="27">
        <v>896</v>
      </c>
      <c r="D622" s="3" t="str">
        <f>INDEX(Table2[NAMA BARANG],MATCH(A622,Table2[//]))</f>
        <v>Clear holder jos 20</v>
      </c>
      <c r="E622" s="4">
        <f>INDEX(Table2[TT],MATCH(A622,Table2[//]))</f>
        <v>1</v>
      </c>
      <c r="F622" s="5">
        <f>IF(INDEX(Table2[KET],MATCH(A622,Table2[//]))="","-",INDEX(Table2[KET],MATCH(A622,Table2[//])))</f>
        <v>120</v>
      </c>
    </row>
    <row r="623" spans="1:6" ht="15">
      <c r="A623" s="27">
        <v>897</v>
      </c>
      <c r="D623" s="3" t="str">
        <f>INDEX(Table2[NAMA BARANG],MATCH(A623,Table2[//]))</f>
        <v>Clear Holder jos 80 FL</v>
      </c>
      <c r="E623" s="4">
        <f>INDEX(Table2[TT],MATCH(A623,Table2[//]))</f>
        <v>14</v>
      </c>
      <c r="F623" s="5">
        <f>IF(INDEX(Table2[KET],MATCH(A623,Table2[//]))="","-",INDEX(Table2[KET],MATCH(A623,Table2[//])))</f>
        <v>48</v>
      </c>
    </row>
    <row r="624" spans="1:6" ht="15">
      <c r="A624" s="27">
        <v>898</v>
      </c>
      <c r="D624" s="3" t="str">
        <f>INDEX(Table2[NAMA BARANG],MATCH(A624,Table2[//]))</f>
        <v>Clear Holder metal CH 840 A4</v>
      </c>
      <c r="E624" s="4">
        <f>INDEX(Table2[TT],MATCH(A624,Table2[//]))</f>
        <v>2</v>
      </c>
      <c r="F624" s="5" t="str">
        <f>IF(INDEX(Table2[KET],MATCH(A624,Table2[//]))="","-",INDEX(Table2[KET],MATCH(A624,Table2[//])))</f>
        <v>60 pc</v>
      </c>
    </row>
    <row r="625" spans="1:6" ht="15">
      <c r="A625" s="27">
        <v>899</v>
      </c>
      <c r="D625" s="3" t="str">
        <f>INDEX(Table2[NAMA BARANG],MATCH(A625,Table2[//]))</f>
        <v>Clear Holder metal CH 860 A4</v>
      </c>
      <c r="E625" s="4">
        <f>INDEX(Table2[TT],MATCH(A625,Table2[//]))</f>
        <v>40</v>
      </c>
      <c r="F625" s="5" t="str">
        <f>IF(INDEX(Table2[KET],MATCH(A625,Table2[//]))="","-",INDEX(Table2[KET],MATCH(A625,Table2[//])))</f>
        <v>60 pc</v>
      </c>
    </row>
    <row r="626" spans="1:6" ht="15">
      <c r="A626" s="27">
        <v>900</v>
      </c>
      <c r="D626" s="3" t="str">
        <f>INDEX(Table2[NAMA BARANG],MATCH(A626,Table2[//]))</f>
        <v>Clear Holder Snowpeak 20 lbr (Ungu/ Hj/Pink/ Orange)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10 ls</v>
      </c>
    </row>
    <row r="627" spans="1:6" ht="15">
      <c r="A627" s="27">
        <v>901</v>
      </c>
      <c r="D627" s="3" t="str">
        <f>INDEX(Table2[NAMA BARANG],MATCH(A627,Table2[//]))</f>
        <v>Clear Holder Tizo B(2)/ Hj(1)</v>
      </c>
      <c r="E627" s="4">
        <f>INDEX(Table2[TT],MATCH(A627,Table2[//]))</f>
        <v>3</v>
      </c>
      <c r="F627" s="5" t="str">
        <f>IF(INDEX(Table2[KET],MATCH(A627,Table2[//]))="","-",INDEX(Table2[KET],MATCH(A627,Table2[//])))</f>
        <v>120 pc</v>
      </c>
    </row>
    <row r="628" spans="1:6" ht="15">
      <c r="A628" s="27">
        <v>902</v>
      </c>
      <c r="D628" s="3" t="str">
        <f>INDEX(Table2[NAMA BARANG],MATCH(A628,Table2[//]))</f>
        <v>Clear Holder V-Tech VTF 20K Ht(1) Hj(4)</v>
      </c>
      <c r="E628" s="4">
        <f>INDEX(Table2[TT],MATCH(A628,Table2[//]))</f>
        <v>5</v>
      </c>
      <c r="F628" s="5" t="str">
        <f>IF(INDEX(Table2[KET],MATCH(A628,Table2[//]))="","-",INDEX(Table2[KET],MATCH(A628,Table2[//])))</f>
        <v>96 pc</v>
      </c>
    </row>
    <row r="629" spans="1:6" ht="15">
      <c r="A629" s="27">
        <v>903</v>
      </c>
      <c r="D629" s="3" t="str">
        <f>INDEX(Table2[NAMA BARANG],MATCH(A629,Table2[//]))</f>
        <v>Clip Board 303 (Clip Besar)</v>
      </c>
      <c r="E629" s="4">
        <f>INDEX(Table2[TT],MATCH(A629,Table2[//]))</f>
        <v>1</v>
      </c>
      <c r="F629" s="5" t="str">
        <f>IF(INDEX(Table2[KET],MATCH(A629,Table2[//]))="","-",INDEX(Table2[KET],MATCH(A629,Table2[//])))</f>
        <v>8 ls</v>
      </c>
    </row>
    <row r="630" spans="1:6" ht="15">
      <c r="A630" s="27">
        <v>907</v>
      </c>
      <c r="D630" s="3" t="str">
        <f>INDEX(Table2[NAMA BARANG],MATCH(A630,Table2[//]))</f>
        <v>Clip Board Enter Anti Pecah</v>
      </c>
      <c r="E630" s="4">
        <f>INDEX(Table2[TT],MATCH(A630,Table2[//]))</f>
        <v>1</v>
      </c>
      <c r="F630" s="5" t="str">
        <f>IF(INDEX(Table2[KET],MATCH(A630,Table2[//]))="","-",INDEX(Table2[KET],MATCH(A630,Table2[//])))</f>
        <v>8 LSN</v>
      </c>
    </row>
    <row r="631" spans="1:6" ht="15">
      <c r="A631" s="27">
        <v>909</v>
      </c>
      <c r="D631" s="3" t="str">
        <f>INDEX(Table2[NAMA BARANG],MATCH(A631,Table2[//]))</f>
        <v>Clip Board Fancy BB/ Barbie</v>
      </c>
      <c r="E631" s="4">
        <f>INDEX(Table2[TT],MATCH(A631,Table2[//]))</f>
        <v>1</v>
      </c>
      <c r="F631" s="5" t="str">
        <f>IF(INDEX(Table2[KET],MATCH(A631,Table2[//]))="","-",INDEX(Table2[KET],MATCH(A631,Table2[//])))</f>
        <v>144 pc</v>
      </c>
    </row>
    <row r="632" spans="1:6" ht="15">
      <c r="A632" s="27">
        <v>910</v>
      </c>
      <c r="D632" s="3" t="str">
        <f>INDEX(Table2[NAMA BARANG],MATCH(A632,Table2[//]))</f>
        <v>Clip Board Fancy Disney Holo</v>
      </c>
      <c r="E632" s="4">
        <f>INDEX(Table2[TT],MATCH(A632,Table2[//]))</f>
        <v>1</v>
      </c>
      <c r="F632" s="5" t="str">
        <f>IF(INDEX(Table2[KET],MATCH(A632,Table2[//]))="","-",INDEX(Table2[KET],MATCH(A632,Table2[//])))</f>
        <v>144 pc</v>
      </c>
    </row>
    <row r="633" spans="1:6" ht="15">
      <c r="A633" s="27">
        <v>911</v>
      </c>
      <c r="D633" s="3" t="str">
        <f>INDEX(Table2[NAMA BARANG],MATCH(A633,Table2[//]))</f>
        <v>Clip Board Fancy Love Holo</v>
      </c>
      <c r="E633" s="4">
        <f>INDEX(Table2[TT],MATCH(A633,Table2[//]))</f>
        <v>4</v>
      </c>
      <c r="F633" s="5" t="str">
        <f>IF(INDEX(Table2[KET],MATCH(A633,Table2[//]))="","-",INDEX(Table2[KET],MATCH(A633,Table2[//])))</f>
        <v>144 pc</v>
      </c>
    </row>
    <row r="634" spans="1:6" ht="15">
      <c r="A634" s="27">
        <v>912</v>
      </c>
      <c r="D634" s="3" t="str">
        <f>INDEX(Table2[NAMA BARANG],MATCH(A634,Table2[//]))</f>
        <v>Clip Board Fancy mika galaxy</v>
      </c>
      <c r="E634" s="4">
        <f>INDEX(Table2[TT],MATCH(A634,Table2[//]))</f>
        <v>9</v>
      </c>
      <c r="F634" s="5" t="str">
        <f>IF(INDEX(Table2[KET],MATCH(A634,Table2[//]))="","-",INDEX(Table2[KET],MATCH(A634,Table2[//])))</f>
        <v>144 pc</v>
      </c>
    </row>
    <row r="635" spans="1:6" ht="15">
      <c r="A635" s="27">
        <v>913</v>
      </c>
      <c r="D635" s="3" t="str">
        <f>INDEX(Table2[NAMA BARANG],MATCH(A635,Table2[//]))</f>
        <v>Clip Board Fancy MS 168 (Smart)</v>
      </c>
      <c r="E635" s="4">
        <f>INDEX(Table2[TT],MATCH(A635,Table2[//]))</f>
        <v>2</v>
      </c>
      <c r="F635" s="5" t="str">
        <f>IF(INDEX(Table2[KET],MATCH(A635,Table2[//]))="","-",INDEX(Table2[KET],MATCH(A635,Table2[//])))</f>
        <v>15 ls</v>
      </c>
    </row>
    <row r="636" spans="1:6" ht="15">
      <c r="A636" s="27">
        <v>914</v>
      </c>
      <c r="D636" s="3" t="str">
        <f>INDEX(Table2[NAMA BARANG],MATCH(A636,Table2[//]))</f>
        <v>Clip Board Fancy NT Topla</v>
      </c>
      <c r="E636" s="4">
        <f>INDEX(Table2[TT],MATCH(A636,Table2[//]))</f>
        <v>3</v>
      </c>
      <c r="F636" s="5" t="str">
        <f>IF(INDEX(Table2[KET],MATCH(A636,Table2[//]))="","-",INDEX(Table2[KET],MATCH(A636,Table2[//])))</f>
        <v>12 ls</v>
      </c>
    </row>
    <row r="637" spans="1:6" ht="15">
      <c r="A637" s="27">
        <v>915</v>
      </c>
      <c r="D637" s="3" t="str">
        <f>INDEX(Table2[NAMA BARANG],MATCH(A637,Table2[//]))</f>
        <v>Clip Board Folio Fancy SMM Deluxe</v>
      </c>
      <c r="E637" s="4">
        <f>INDEX(Table2[TT],MATCH(A637,Table2[//]))</f>
        <v>1</v>
      </c>
      <c r="F637" s="5" t="str">
        <f>IF(INDEX(Table2[KET],MATCH(A637,Table2[//]))="","-",INDEX(Table2[KET],MATCH(A637,Table2[//])))</f>
        <v>12 ls</v>
      </c>
    </row>
    <row r="638" spans="1:6" ht="15">
      <c r="A638" s="27">
        <v>916</v>
      </c>
      <c r="D638" s="3" t="str">
        <f>INDEX(Table2[NAMA BARANG],MATCH(A638,Table2[//]))</f>
        <v>Clip board holo 2 mk</v>
      </c>
      <c r="E638" s="4">
        <f>INDEX(Table2[TT],MATCH(A638,Table2[//]))</f>
        <v>106</v>
      </c>
      <c r="F638" s="5" t="str">
        <f>IF(INDEX(Table2[KET],MATCH(A638,Table2[//]))="","-",INDEX(Table2[KET],MATCH(A638,Table2[//])))</f>
        <v>12 ls</v>
      </c>
    </row>
    <row r="639" spans="1:6" ht="15">
      <c r="A639" s="27">
        <v>919</v>
      </c>
      <c r="D639" s="3" t="str">
        <f>INDEX(Table2[NAMA BARANG],MATCH(A639,Table2[//]))</f>
        <v xml:space="preserve">Clip Board Kayu Enter Kotak </v>
      </c>
      <c r="E639" s="4">
        <f>INDEX(Table2[TT],MATCH(A639,Table2[//]))</f>
        <v>3</v>
      </c>
      <c r="F639" s="5" t="str">
        <f>IF(INDEX(Table2[KET],MATCH(A639,Table2[//]))="","-",INDEX(Table2[KET],MATCH(A639,Table2[//])))</f>
        <v>12 LSN</v>
      </c>
    </row>
    <row r="640" spans="1:6" ht="15">
      <c r="A640" s="27">
        <v>922</v>
      </c>
      <c r="D640" s="3" t="str">
        <f>INDEX(Table2[NAMA BARANG],MATCH(A640,Table2[//]))</f>
        <v>Clip Board kwalitas Fancy</v>
      </c>
      <c r="E640" s="4">
        <f>INDEX(Table2[TT],MATCH(A640,Table2[//]))</f>
        <v>9</v>
      </c>
      <c r="F640" s="5" t="str">
        <f>IF(INDEX(Table2[KET],MATCH(A640,Table2[//]))="","-",INDEX(Table2[KET],MATCH(A640,Table2[//])))</f>
        <v>16 ls</v>
      </c>
    </row>
    <row r="641" spans="1:6" ht="15">
      <c r="A641" s="27">
        <v>924</v>
      </c>
      <c r="D641" s="3" t="str">
        <f>INDEX(Table2[NAMA BARANG],MATCH(A641,Table2[//]))</f>
        <v>Clip Board mika Fancy (Baru) BB, FR (blk), K pony, SPD/ AV</v>
      </c>
      <c r="E641" s="4">
        <f>INDEX(Table2[TT],MATCH(A641,Table2[//]))</f>
        <v>8</v>
      </c>
      <c r="F641" s="5" t="str">
        <f>IF(INDEX(Table2[KET],MATCH(A641,Table2[//]))="","-",INDEX(Table2[KET],MATCH(A641,Table2[//])))</f>
        <v>144 pc</v>
      </c>
    </row>
    <row r="642" spans="1:6" ht="15">
      <c r="A642" s="27">
        <v>925</v>
      </c>
      <c r="D642" s="3" t="str">
        <f>INDEX(Table2[NAMA BARANG],MATCH(A642,Table2[//]))</f>
        <v>Clip Board mika Holo Fancy (baru)</v>
      </c>
      <c r="E642" s="4">
        <f>INDEX(Table2[TT],MATCH(A642,Table2[//]))</f>
        <v>16</v>
      </c>
      <c r="F642" s="5" t="str">
        <f>IF(INDEX(Table2[KET],MATCH(A642,Table2[//]))="","-",INDEX(Table2[KET],MATCH(A642,Table2[//])))</f>
        <v>120 pc</v>
      </c>
    </row>
    <row r="643" spans="1:6" ht="15">
      <c r="A643" s="27">
        <v>926</v>
      </c>
      <c r="D643" s="3" t="str">
        <f>INDEX(Table2[NAMA BARANG],MATCH(A643,Table2[//]))</f>
        <v>Clip Board mika Rainbow</v>
      </c>
      <c r="E643" s="4">
        <f>INDEX(Table2[TT],MATCH(A643,Table2[//]))</f>
        <v>2</v>
      </c>
      <c r="F643" s="5" t="str">
        <f>IF(INDEX(Table2[KET],MATCH(A643,Table2[//]))="","-",INDEX(Table2[KET],MATCH(A643,Table2[//])))</f>
        <v>120 pc</v>
      </c>
    </row>
    <row r="644" spans="1:6" ht="15">
      <c r="A644" s="27">
        <v>927</v>
      </c>
      <c r="D644" s="3" t="str">
        <f>INDEX(Table2[NAMA BARANG],MATCH(A644,Table2[//]))</f>
        <v>Clip Board papan double Fancy</v>
      </c>
      <c r="E644" s="4">
        <f>INDEX(Table2[TT],MATCH(A644,Table2[//]))</f>
        <v>4</v>
      </c>
      <c r="F644" s="5" t="str">
        <f>IF(INDEX(Table2[KET],MATCH(A644,Table2[//]))="","-",INDEX(Table2[KET],MATCH(A644,Table2[//])))</f>
        <v>16 ls</v>
      </c>
    </row>
    <row r="645" spans="1:6" ht="15">
      <c r="A645" s="27">
        <v>929</v>
      </c>
      <c r="D645" s="3" t="str">
        <f>INDEX(Table2[NAMA BARANG],MATCH(A645,Table2[//]))</f>
        <v>Clip Board Transp Koala</v>
      </c>
      <c r="E645" s="4">
        <f>INDEX(Table2[TT],MATCH(A645,Table2[//]))</f>
        <v>39</v>
      </c>
      <c r="F645" s="5" t="str">
        <f>IF(INDEX(Table2[KET],MATCH(A645,Table2[//]))="","-",INDEX(Table2[KET],MATCH(A645,Table2[//])))</f>
        <v>12 LSN</v>
      </c>
    </row>
    <row r="646" spans="1:6" ht="15">
      <c r="A646" s="27">
        <v>930</v>
      </c>
      <c r="D646" s="3" t="str">
        <f>INDEX(Table2[NAMA BARANG],MATCH(A646,Table2[//]))</f>
        <v>Clip Candy no 1</v>
      </c>
      <c r="E646" s="4">
        <f>INDEX(Table2[TT],MATCH(A646,Table2[//]))</f>
        <v>36</v>
      </c>
      <c r="F646" s="5" t="str">
        <f>IF(INDEX(Table2[KET],MATCH(A646,Table2[//]))="","-",INDEX(Table2[KET],MATCH(A646,Table2[//])))</f>
        <v>500 pc</v>
      </c>
    </row>
    <row r="647" spans="1:6" ht="15">
      <c r="A647" s="27">
        <v>932</v>
      </c>
      <c r="D647" s="3" t="str">
        <f>INDEX(Table2[NAMA BARANG],MATCH(A647,Table2[//]))</f>
        <v>Clip File Yushinca 318 B.Muda</v>
      </c>
      <c r="E647" s="4">
        <f>INDEX(Table2[TT],MATCH(A647,Table2[//]))</f>
        <v>5</v>
      </c>
      <c r="F647" s="5" t="str">
        <f>IF(INDEX(Table2[KET],MATCH(A647,Table2[//]))="","-",INDEX(Table2[KET],MATCH(A647,Table2[//])))</f>
        <v>60 PCS</v>
      </c>
    </row>
    <row r="648" spans="1:6" ht="15">
      <c r="A648" s="27">
        <v>933</v>
      </c>
      <c r="D648" s="3" t="str">
        <f>INDEX(Table2[NAMA BARANG],MATCH(A648,Table2[//]))</f>
        <v>Clip File Yushinca 318 B.Tua</v>
      </c>
      <c r="E648" s="4">
        <f>INDEX(Table2[TT],MATCH(A648,Table2[//]))</f>
        <v>5</v>
      </c>
      <c r="F648" s="5" t="str">
        <f>IF(INDEX(Table2[KET],MATCH(A648,Table2[//]))="","-",INDEX(Table2[KET],MATCH(A648,Table2[//])))</f>
        <v>60 PCS</v>
      </c>
    </row>
    <row r="649" spans="1:6" ht="15">
      <c r="A649" s="27">
        <v>934</v>
      </c>
      <c r="D649" s="3" t="str">
        <f>INDEX(Table2[NAMA BARANG],MATCH(A649,Table2[//]))</f>
        <v>Clip File Yushinca 318 Ht</v>
      </c>
      <c r="E649" s="4">
        <f>INDEX(Table2[TT],MATCH(A649,Table2[//]))</f>
        <v>5</v>
      </c>
      <c r="F649" s="5" t="str">
        <f>IF(INDEX(Table2[KET],MATCH(A649,Table2[//]))="","-",INDEX(Table2[KET],MATCH(A649,Table2[//])))</f>
        <v>60 PCS</v>
      </c>
    </row>
    <row r="650" spans="1:6" ht="15">
      <c r="A650" s="27">
        <v>935</v>
      </c>
      <c r="D650" s="3" t="str">
        <f>INDEX(Table2[NAMA BARANG],MATCH(A650,Table2[//]))</f>
        <v>Clip Tali 1,0 BLK K B M</v>
      </c>
      <c r="E650" s="4">
        <f>INDEX(Table2[TT],MATCH(A650,Table2[//]))</f>
        <v>11</v>
      </c>
      <c r="F650" s="5">
        <f>IF(INDEX(Table2[KET],MATCH(A650,Table2[//]))="","-",INDEX(Table2[KET],MATCH(A650,Table2[//])))</f>
        <v>2000</v>
      </c>
    </row>
    <row r="651" spans="1:6" ht="15">
      <c r="A651" s="27">
        <v>938</v>
      </c>
      <c r="D651" s="3" t="str">
        <f>INDEX(Table2[NAMA BARANG],MATCH(A651,Table2[//]))</f>
        <v>Coinbank 2647 (7)/ 8090 (3)</v>
      </c>
      <c r="E651" s="4">
        <f>INDEX(Table2[TT],MATCH(A651,Table2[//]))</f>
        <v>10</v>
      </c>
      <c r="F651" s="5" t="str">
        <f>IF(INDEX(Table2[KET],MATCH(A651,Table2[//]))="","-",INDEX(Table2[KET],MATCH(A651,Table2[//])))</f>
        <v>144 pc</v>
      </c>
    </row>
    <row r="652" spans="1:6" ht="15">
      <c r="A652" s="27">
        <v>939</v>
      </c>
      <c r="D652" s="3" t="str">
        <f>INDEX(Table2[NAMA BARANG],MATCH(A652,Table2[//]))</f>
        <v>CoinBank 8811-8815 | music AB</v>
      </c>
      <c r="E652" s="4">
        <f>INDEX(Table2[TT],MATCH(A652,Table2[//]))</f>
        <v>3</v>
      </c>
      <c r="F652" s="5" t="str">
        <f>IF(INDEX(Table2[KET],MATCH(A652,Table2[//]))="","-",INDEX(Table2[KET],MATCH(A652,Table2[//])))</f>
        <v>48 pc</v>
      </c>
    </row>
    <row r="653" spans="1:6" ht="15">
      <c r="A653" s="27">
        <v>940</v>
      </c>
      <c r="D653" s="3" t="str">
        <f>INDEX(Table2[NAMA BARANG],MATCH(A653,Table2[//]))</f>
        <v>CoinBank DME 001</v>
      </c>
      <c r="E653" s="4">
        <f>INDEX(Table2[TT],MATCH(A653,Table2[//]))</f>
        <v>4</v>
      </c>
      <c r="F653" s="5" t="str">
        <f>IF(INDEX(Table2[KET],MATCH(A653,Table2[//]))="","-",INDEX(Table2[KET],MATCH(A653,Table2[//])))</f>
        <v>240 pc</v>
      </c>
    </row>
    <row r="654" spans="1:6" ht="15">
      <c r="A654" s="27">
        <v>942</v>
      </c>
      <c r="D654" s="3" t="str">
        <f>INDEX(Table2[NAMA BARANG],MATCH(A654,Table2[//]))</f>
        <v>Compas DC 45-2A</v>
      </c>
      <c r="E654" s="4">
        <f>INDEX(Table2[TT],MATCH(A654,Table2[//]))</f>
        <v>3</v>
      </c>
      <c r="F654" s="5" t="str">
        <f>IF(INDEX(Table2[KET],MATCH(A654,Table2[//]))="","-",INDEX(Table2[KET],MATCH(A654,Table2[//])))</f>
        <v>12 ls</v>
      </c>
    </row>
    <row r="655" spans="1:6" ht="15">
      <c r="A655" s="27">
        <v>943</v>
      </c>
      <c r="D655" s="3" t="str">
        <f>INDEX(Table2[NAMA BARANG],MATCH(A655,Table2[//]))</f>
        <v>Compas DC 45-3A</v>
      </c>
      <c r="E655" s="4">
        <f>INDEX(Table2[TT],MATCH(A655,Table2[//]))</f>
        <v>8</v>
      </c>
      <c r="F655" s="5" t="str">
        <f>IF(INDEX(Table2[KET],MATCH(A655,Table2[//]))="","-",INDEX(Table2[KET],MATCH(A655,Table2[//])))</f>
        <v>12 ls</v>
      </c>
    </row>
    <row r="656" spans="1:6" ht="15">
      <c r="A656" s="27">
        <v>944</v>
      </c>
      <c r="D656" s="3" t="str">
        <f>INDEX(Table2[NAMA BARANG],MATCH(A656,Table2[//]))</f>
        <v>Compass 44mm</v>
      </c>
      <c r="E656" s="4">
        <f>INDEX(Table2[TT],MATCH(A656,Table2[//]))</f>
        <v>1</v>
      </c>
      <c r="F656" s="5" t="str">
        <f>IF(INDEX(Table2[KET],MATCH(A656,Table2[//]))="","-",INDEX(Table2[KET],MATCH(A656,Table2[//])))</f>
        <v>1000 pc</v>
      </c>
    </row>
    <row r="657" spans="1:6" ht="15">
      <c r="A657" s="27">
        <v>945</v>
      </c>
      <c r="D657" s="3" t="str">
        <f>INDEX(Table2[NAMA BARANG],MATCH(A657,Table2[//]))</f>
        <v>Compass 60mm</v>
      </c>
      <c r="E657" s="4">
        <f>INDEX(Table2[TT],MATCH(A657,Table2[//]))</f>
        <v>1</v>
      </c>
      <c r="F657" s="5">
        <f>IF(INDEX(Table2[KET],MATCH(A657,Table2[//]))="","-",INDEX(Table2[KET],MATCH(A657,Table2[//])))</f>
        <v>430</v>
      </c>
    </row>
    <row r="658" spans="1:6" ht="15">
      <c r="A658" s="27">
        <v>946</v>
      </c>
      <c r="D658" s="3" t="str">
        <f>INDEX(Table2[NAMA BARANG],MATCH(A658,Table2[//]))</f>
        <v>Compass gold CA 026 I gold</v>
      </c>
      <c r="E658" s="4">
        <f>INDEX(Table2[TT],MATCH(A658,Table2[//]))</f>
        <v>2</v>
      </c>
      <c r="F658" s="5" t="str">
        <f>IF(INDEX(Table2[KET],MATCH(A658,Table2[//]))="","-",INDEX(Table2[KET],MATCH(A658,Table2[//])))</f>
        <v>144 pc</v>
      </c>
    </row>
    <row r="659" spans="1:6" ht="15">
      <c r="A659" s="27">
        <v>947</v>
      </c>
      <c r="D659" s="3" t="str">
        <f>INDEX(Table2[NAMA BARANG],MATCH(A659,Table2[//]))</f>
        <v>Crayon 01-01 12y baby Dragon baru</v>
      </c>
      <c r="E659" s="4">
        <f>INDEX(Table2[TT],MATCH(A659,Table2[//]))</f>
        <v>2</v>
      </c>
      <c r="F659" s="5" t="str">
        <f>IF(INDEX(Table2[KET],MATCH(A659,Table2[//]))="","-",INDEX(Table2[KET],MATCH(A659,Table2[//])))</f>
        <v>24 ls</v>
      </c>
    </row>
    <row r="660" spans="1:6" ht="15">
      <c r="A660" s="27">
        <v>948</v>
      </c>
      <c r="D660" s="3" t="str">
        <f>INDEX(Table2[NAMA BARANG],MATCH(A660,Table2[//]))</f>
        <v>Crayon 1012 Panjang</v>
      </c>
      <c r="E660" s="4">
        <f>INDEX(Table2[TT],MATCH(A660,Table2[//]))</f>
        <v>2</v>
      </c>
      <c r="F660" s="5" t="str">
        <f>IF(INDEX(Table2[KET],MATCH(A660,Table2[//]))="","-",INDEX(Table2[KET],MATCH(A660,Table2[//])))</f>
        <v>192 pcs</v>
      </c>
    </row>
    <row r="661" spans="1:6" ht="15">
      <c r="A661" s="27">
        <v>952</v>
      </c>
      <c r="D661" s="3" t="str">
        <f>INDEX(Table2[NAMA BARANG],MATCH(A661,Table2[//]))</f>
        <v>Crayon 59918</v>
      </c>
      <c r="E661" s="4">
        <f>INDEX(Table2[TT],MATCH(A661,Table2[//]))</f>
        <v>2</v>
      </c>
      <c r="F661" s="5">
        <f>IF(INDEX(Table2[KET],MATCH(A661,Table2[//]))="","-",INDEX(Table2[KET],MATCH(A661,Table2[//])))</f>
        <v>96</v>
      </c>
    </row>
    <row r="662" spans="1:6" ht="15">
      <c r="A662" s="27">
        <v>953</v>
      </c>
      <c r="D662" s="3" t="str">
        <f>INDEX(Table2[NAMA BARANG],MATCH(A662,Table2[//]))</f>
        <v>Crayon DB 777 18 putar</v>
      </c>
      <c r="E662" s="4">
        <f>INDEX(Table2[TT],MATCH(A662,Table2[//]))</f>
        <v>21</v>
      </c>
      <c r="F662" s="5" t="str">
        <f>IF(INDEX(Table2[KET],MATCH(A662,Table2[//]))="","-",INDEX(Table2[KET],MATCH(A662,Table2[//])))</f>
        <v>60 pc</v>
      </c>
    </row>
    <row r="663" spans="1:6" ht="15">
      <c r="A663" s="27">
        <v>954</v>
      </c>
      <c r="D663" s="3" t="str">
        <f>INDEX(Table2[NAMA BARANG],MATCH(A663,Table2[//]))</f>
        <v>Crayon Kojico 12w</v>
      </c>
      <c r="E663" s="4">
        <f>INDEX(Table2[TT],MATCH(A663,Table2[//]))</f>
        <v>8</v>
      </c>
      <c r="F663" s="5" t="str">
        <f>IF(INDEX(Table2[KET],MATCH(A663,Table2[//]))="","-",INDEX(Table2[KET],MATCH(A663,Table2[//])))</f>
        <v>48 ls</v>
      </c>
    </row>
    <row r="664" spans="1:6" ht="15">
      <c r="A664" s="27">
        <v>955</v>
      </c>
      <c r="D664" s="3" t="str">
        <f>INDEX(Table2[NAMA BARANG],MATCH(A664,Table2[//]))</f>
        <v>Crayon Navanta 55w</v>
      </c>
      <c r="E664" s="4">
        <f>INDEX(Table2[TT],MATCH(A664,Table2[//]))</f>
        <v>61</v>
      </c>
      <c r="F664" s="5" t="str">
        <f>IF(INDEX(Table2[KET],MATCH(A664,Table2[//]))="","-",INDEX(Table2[KET],MATCH(A664,Table2[//])))</f>
        <v>24 set</v>
      </c>
    </row>
    <row r="665" spans="1:6" ht="15">
      <c r="A665" s="27">
        <v>957</v>
      </c>
      <c r="D665" s="3" t="str">
        <f>INDEX(Table2[NAMA BARANG],MATCH(A665,Table2[//]))</f>
        <v>Crayon putar 12W 1012 pjg mix (B Jaya)</v>
      </c>
      <c r="E665" s="4">
        <f>INDEX(Table2[TT],MATCH(A665,Table2[//]))</f>
        <v>49</v>
      </c>
      <c r="F665" s="5">
        <f>IF(INDEX(Table2[KET],MATCH(A665,Table2[//]))="","-",INDEX(Table2[KET],MATCH(A665,Table2[//])))</f>
        <v>192</v>
      </c>
    </row>
    <row r="666" spans="1:6" ht="15">
      <c r="A666" s="27">
        <v>958</v>
      </c>
      <c r="D666" s="3" t="str">
        <f>INDEX(Table2[NAMA BARANG],MATCH(A666,Table2[//]))</f>
        <v>Crayon putar 12W 1012 pjg mix WOMY (Win's)</v>
      </c>
      <c r="E666" s="4">
        <f>INDEX(Table2[TT],MATCH(A666,Table2[//]))</f>
        <v>8</v>
      </c>
      <c r="F666" s="5" t="str">
        <f>IF(INDEX(Table2[KET],MATCH(A666,Table2[//]))="","-",INDEX(Table2[KET],MATCH(A666,Table2[//])))</f>
        <v>192 PCS</v>
      </c>
    </row>
    <row r="667" spans="1:6" ht="15">
      <c r="A667" s="27">
        <v>959</v>
      </c>
      <c r="D667" s="3" t="str">
        <f>INDEX(Table2[NAMA BARANG],MATCH(A667,Table2[//]))</f>
        <v>Crayon putar 12w no 208 pendek</v>
      </c>
      <c r="E667" s="4">
        <f>INDEX(Table2[TT],MATCH(A667,Table2[//]))</f>
        <v>8</v>
      </c>
      <c r="F667" s="5" t="str">
        <f>IF(INDEX(Table2[KET],MATCH(A667,Table2[//]))="","-",INDEX(Table2[KET],MATCH(A667,Table2[//])))</f>
        <v>144 pc</v>
      </c>
    </row>
    <row r="668" spans="1:6" ht="15">
      <c r="A668" s="27">
        <v>960</v>
      </c>
      <c r="D668" s="3" t="str">
        <f>INDEX(Table2[NAMA BARANG],MATCH(A668,Table2[//]))</f>
        <v>Crayon Putar 12W panjang karakter CP 1012 (dos)</v>
      </c>
      <c r="E668" s="4">
        <f>INDEX(Table2[TT],MATCH(A668,Table2[//]))</f>
        <v>32</v>
      </c>
      <c r="F668" s="5" t="str">
        <f>IF(INDEX(Table2[KET],MATCH(A668,Table2[//]))="","-",INDEX(Table2[KET],MATCH(A668,Table2[//])))</f>
        <v>144 PCS</v>
      </c>
    </row>
    <row r="669" spans="1:6" ht="15">
      <c r="A669" s="27">
        <v>961</v>
      </c>
      <c r="D669" s="3" t="str">
        <f>INDEX(Table2[NAMA BARANG],MATCH(A669,Table2[//]))</f>
        <v>Crayon putar 12w pdk Deboss</v>
      </c>
      <c r="E669" s="4">
        <f>INDEX(Table2[TT],MATCH(A669,Table2[//]))</f>
        <v>6</v>
      </c>
      <c r="F669" s="5" t="str">
        <f>IF(INDEX(Table2[KET],MATCH(A669,Table2[//]))="","-",INDEX(Table2[KET],MATCH(A669,Table2[//])))</f>
        <v>60 pc</v>
      </c>
    </row>
    <row r="670" spans="1:6" ht="15">
      <c r="A670" s="27">
        <v>962</v>
      </c>
      <c r="D670" s="3" t="str">
        <f>INDEX(Table2[NAMA BARANG],MATCH(A670,Table2[//]))</f>
        <v>Crayon putar 24w Deboss</v>
      </c>
      <c r="E670" s="4">
        <f>INDEX(Table2[TT],MATCH(A670,Table2[//]))</f>
        <v>39</v>
      </c>
      <c r="F670" s="5" t="str">
        <f>IF(INDEX(Table2[KET],MATCH(A670,Table2[//]))="","-",INDEX(Table2[KET],MATCH(A670,Table2[//])))</f>
        <v>72 pc</v>
      </c>
    </row>
    <row r="671" spans="1:6" ht="15">
      <c r="A671" s="27">
        <v>963</v>
      </c>
      <c r="D671" s="3" t="str">
        <f>INDEX(Table2[NAMA BARANG],MATCH(A671,Table2[//]))</f>
        <v>Crayon putar 602 Zhendi</v>
      </c>
      <c r="E671" s="4">
        <f>INDEX(Table2[TT],MATCH(A671,Table2[//]))</f>
        <v>4</v>
      </c>
      <c r="F671" s="5" t="str">
        <f>IF(INDEX(Table2[KET],MATCH(A671,Table2[//]))="","-",INDEX(Table2[KET],MATCH(A671,Table2[//])))</f>
        <v>288 pc</v>
      </c>
    </row>
    <row r="672" spans="1:6" ht="15">
      <c r="A672" s="27">
        <v>964</v>
      </c>
      <c r="D672" s="3" t="str">
        <f>INDEX(Table2[NAMA BARANG],MATCH(A672,Table2[//]))</f>
        <v>Crayon putar Fancy pdk 12w Seeyou</v>
      </c>
      <c r="E672" s="4">
        <f>INDEX(Table2[TT],MATCH(A672,Table2[//]))</f>
        <v>21</v>
      </c>
      <c r="F672" s="5" t="str">
        <f>IF(INDEX(Table2[KET],MATCH(A672,Table2[//]))="","-",INDEX(Table2[KET],MATCH(A672,Table2[//])))</f>
        <v>144 pc</v>
      </c>
    </row>
    <row r="673" spans="1:6" ht="15">
      <c r="A673" s="27">
        <v>966</v>
      </c>
      <c r="D673" s="3" t="str">
        <f>INDEX(Table2[NAMA BARANG],MATCH(A673,Table2[//]))</f>
        <v>Crayon putar pjg Fancy karakter 12w 2530 mix</v>
      </c>
      <c r="E673" s="4">
        <f>INDEX(Table2[TT],MATCH(A673,Table2[//]))</f>
        <v>2</v>
      </c>
      <c r="F673" s="5" t="str">
        <f>IF(INDEX(Table2[KET],MATCH(A673,Table2[//]))="","-",INDEX(Table2[KET],MATCH(A673,Table2[//])))</f>
        <v>144 pc</v>
      </c>
    </row>
    <row r="674" spans="1:6" ht="15">
      <c r="A674" s="27">
        <v>967</v>
      </c>
      <c r="D674" s="3" t="str">
        <f>INDEX(Table2[NAMA BARANG],MATCH(A674,Table2[//]))</f>
        <v>Crayon putar small T C12 montana pdk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144 pc</v>
      </c>
    </row>
    <row r="675" spans="1:6" ht="15">
      <c r="A675" s="27">
        <v>968</v>
      </c>
      <c r="D675" s="3" t="str">
        <f>INDEX(Table2[NAMA BARANG],MATCH(A675,Table2[//]))</f>
        <v>Crayon TSS 12 putar pjg minion</v>
      </c>
      <c r="E675" s="4">
        <f>INDEX(Table2[TT],MATCH(A675,Table2[//]))</f>
        <v>14</v>
      </c>
      <c r="F675" s="5" t="str">
        <f>IF(INDEX(Table2[KET],MATCH(A675,Table2[//]))="","-",INDEX(Table2[KET],MATCH(A675,Table2[//])))</f>
        <v>144 pc</v>
      </c>
    </row>
    <row r="676" spans="1:6" ht="15">
      <c r="A676" s="27">
        <v>969</v>
      </c>
      <c r="D676" s="3" t="str">
        <f>INDEX(Table2[NAMA BARANG],MATCH(A676,Table2[//]))</f>
        <v>Crayon Twister 24w TF Spp</v>
      </c>
      <c r="E676" s="4">
        <f>INDEX(Table2[TT],MATCH(A676,Table2[//]))</f>
        <v>3</v>
      </c>
      <c r="F676" s="5" t="str">
        <f>IF(INDEX(Table2[KET],MATCH(A676,Table2[//]))="","-",INDEX(Table2[KET],MATCH(A676,Table2[//])))</f>
        <v>48 pc</v>
      </c>
    </row>
    <row r="677" spans="1:6" ht="15">
      <c r="A677" s="27">
        <v>970</v>
      </c>
      <c r="D677" s="3" t="str">
        <f>INDEX(Table2[NAMA BARANG],MATCH(A677,Table2[//]))</f>
        <v>Crayon Zhong Hwa mini 2H 12 CRS</v>
      </c>
      <c r="E677" s="4">
        <f>INDEX(Table2[TT],MATCH(A677,Table2[//]))</f>
        <v>4</v>
      </c>
      <c r="F677" s="5" t="str">
        <f>IF(INDEX(Table2[KET],MATCH(A677,Table2[//]))="","-",INDEX(Table2[KET],MATCH(A677,Table2[//])))</f>
        <v>144 pc</v>
      </c>
    </row>
    <row r="678" spans="1:6" ht="15">
      <c r="A678" s="27">
        <v>971</v>
      </c>
      <c r="D678" s="3" t="str">
        <f>INDEX(Table2[NAMA BARANG],MATCH(A678,Table2[//]))</f>
        <v>Cutter 332</v>
      </c>
      <c r="E678" s="4">
        <f>INDEX(Table2[TT],MATCH(A678,Table2[//]))</f>
        <v>42</v>
      </c>
      <c r="F678" s="5" t="str">
        <f>IF(INDEX(Table2[KET],MATCH(A678,Table2[//]))="","-",INDEX(Table2[KET],MATCH(A678,Table2[//])))</f>
        <v>40 ls</v>
      </c>
    </row>
    <row r="679" spans="1:6" ht="15">
      <c r="A679" s="27">
        <v>972</v>
      </c>
      <c r="D679" s="3" t="str">
        <f>INDEX(Table2[NAMA BARANG],MATCH(A679,Table2[//]))</f>
        <v>Cutter 6898/ 6838</v>
      </c>
      <c r="E679" s="4">
        <f>INDEX(Table2[TT],MATCH(A679,Table2[//]))</f>
        <v>1</v>
      </c>
      <c r="F679" s="5" t="str">
        <f>IF(INDEX(Table2[KET],MATCH(A679,Table2[//]))="","-",INDEX(Table2[KET],MATCH(A679,Table2[//])))</f>
        <v>400 pc</v>
      </c>
    </row>
    <row r="680" spans="1:6" ht="15">
      <c r="A680" s="27">
        <v>976</v>
      </c>
      <c r="D680" s="3" t="str">
        <f>INDEX(Table2[NAMA BARANG],MATCH(A680,Table2[//]))</f>
        <v>Cutter Taco 78 Kecil</v>
      </c>
      <c r="E680" s="4">
        <f>INDEX(Table2[TT],MATCH(A680,Table2[//]))</f>
        <v>35</v>
      </c>
      <c r="F680" s="5" t="str">
        <f>IF(INDEX(Table2[KET],MATCH(A680,Table2[//]))="","-",INDEX(Table2[KET],MATCH(A680,Table2[//])))</f>
        <v>120 LSN</v>
      </c>
    </row>
    <row r="681" spans="1:6" ht="15">
      <c r="A681" s="27">
        <v>977</v>
      </c>
      <c r="D681" s="3" t="str">
        <f>INDEX(Table2[NAMA BARANG],MATCH(A681,Table2[//]))</f>
        <v>Cutter Taco 88 Besar</v>
      </c>
      <c r="E681" s="4">
        <f>INDEX(Table2[TT],MATCH(A681,Table2[//]))</f>
        <v>33</v>
      </c>
      <c r="F681" s="5" t="str">
        <f>IF(INDEX(Table2[KET],MATCH(A681,Table2[//]))="","-",INDEX(Table2[KET],MATCH(A681,Table2[//])))</f>
        <v>60 LSN</v>
      </c>
    </row>
    <row r="682" spans="1:6" ht="15">
      <c r="A682" s="27">
        <v>979</v>
      </c>
      <c r="D682" s="3" t="str">
        <f>INDEX(Table2[NAMA BARANG],MATCH(A682,Table2[//]))</f>
        <v>Cutter Taco Kcl 78 TR Premium Transparan(4)</v>
      </c>
      <c r="E682" s="4">
        <f>INDEX(Table2[TT],MATCH(A682,Table2[//]))</f>
        <v>4</v>
      </c>
      <c r="F682" s="5" t="str">
        <f>IF(INDEX(Table2[KET],MATCH(A682,Table2[//]))="","-",INDEX(Table2[KET],MATCH(A682,Table2[//])))</f>
        <v>120 ls</v>
      </c>
    </row>
    <row r="683" spans="1:6" ht="15">
      <c r="A683" s="27">
        <v>981</v>
      </c>
      <c r="D683" s="3" t="str">
        <f>INDEX(Table2[NAMA BARANG],MATCH(A683,Table2[//]))</f>
        <v>Cutter Transp golden GC 888</v>
      </c>
      <c r="E683" s="4">
        <f>INDEX(Table2[TT],MATCH(A683,Table2[//]))</f>
        <v>7</v>
      </c>
      <c r="F683" s="5" t="str">
        <f>IF(INDEX(Table2[KET],MATCH(A683,Table2[//]))="","-",INDEX(Table2[KET],MATCH(A683,Table2[//])))</f>
        <v>60 ls</v>
      </c>
    </row>
    <row r="684" spans="1:6" ht="15">
      <c r="A684" s="27">
        <v>982</v>
      </c>
      <c r="D684" s="3" t="str">
        <f>INDEX(Table2[NAMA BARANG],MATCH(A684,Table2[//]))</f>
        <v>Cutter transparan 128 k</v>
      </c>
      <c r="E684" s="4">
        <f>INDEX(Table2[TT],MATCH(A684,Table2[//]))</f>
        <v>3</v>
      </c>
      <c r="F684" s="5" t="str">
        <f>IF(INDEX(Table2[KET],MATCH(A684,Table2[//]))="","-",INDEX(Table2[KET],MATCH(A684,Table2[//])))</f>
        <v>120 LSN</v>
      </c>
    </row>
    <row r="685" spans="1:6" ht="15">
      <c r="A685" s="27">
        <v>984</v>
      </c>
      <c r="D685" s="3" t="str">
        <f>INDEX(Table2[NAMA BARANG],MATCH(A685,Table2[//]))</f>
        <v>Desk Organiser 838</v>
      </c>
      <c r="E685" s="4">
        <f>INDEX(Table2[TT],MATCH(A685,Table2[//]))</f>
        <v>9</v>
      </c>
      <c r="F685" s="5" t="str">
        <f>IF(INDEX(Table2[KET],MATCH(A685,Table2[//]))="","-",INDEX(Table2[KET],MATCH(A685,Table2[//])))</f>
        <v>72 pc</v>
      </c>
    </row>
    <row r="686" spans="1:6" ht="15">
      <c r="A686" s="27">
        <v>986</v>
      </c>
      <c r="D686" s="3" t="str">
        <f>INDEX(Table2[NAMA BARANG],MATCH(A686,Table2[//]))</f>
        <v>Desk Set bulat 802 Ht</v>
      </c>
      <c r="E686" s="4">
        <f>INDEX(Table2[TT],MATCH(A686,Table2[//]))</f>
        <v>58</v>
      </c>
      <c r="F686" s="5">
        <f>IF(INDEX(Table2[KET],MATCH(A686,Table2[//]))="","-",INDEX(Table2[KET],MATCH(A686,Table2[//])))</f>
        <v>96</v>
      </c>
    </row>
    <row r="687" spans="1:6" ht="15">
      <c r="A687" s="27">
        <v>987</v>
      </c>
      <c r="D687" s="3" t="str">
        <f>INDEX(Table2[NAMA BARANG],MATCH(A687,Table2[//]))</f>
        <v>Desk Set Deluxe 5098 bening</v>
      </c>
      <c r="E687" s="4">
        <f>INDEX(Table2[TT],MATCH(A687,Table2[//]))</f>
        <v>2</v>
      </c>
      <c r="F687" s="5" t="str">
        <f>IF(INDEX(Table2[KET],MATCH(A687,Table2[//]))="","-",INDEX(Table2[KET],MATCH(A687,Table2[//])))</f>
        <v>60 pc</v>
      </c>
    </row>
    <row r="688" spans="1:6" ht="15">
      <c r="A688" s="27">
        <v>988</v>
      </c>
      <c r="D688" s="3" t="str">
        <f>INDEX(Table2[NAMA BARANG],MATCH(A688,Table2[//]))</f>
        <v>Desk Set kotak 804 Ht</v>
      </c>
      <c r="E688" s="4">
        <f>INDEX(Table2[TT],MATCH(A688,Table2[//]))</f>
        <v>80</v>
      </c>
      <c r="F688" s="5">
        <f>IF(INDEX(Table2[KET],MATCH(A688,Table2[//]))="","-",INDEX(Table2[KET],MATCH(A688,Table2[//])))</f>
        <v>96</v>
      </c>
    </row>
    <row r="689" spans="1:6" ht="15">
      <c r="A689" s="27">
        <v>989</v>
      </c>
      <c r="D689" s="3" t="str">
        <f>INDEX(Table2[NAMA BARANG],MATCH(A689,Table2[//]))</f>
        <v>Diary Dos Tas Gliter FS-32-003</v>
      </c>
      <c r="E689" s="4">
        <f>INDEX(Table2[TT],MATCH(A689,Table2[//]))</f>
        <v>3</v>
      </c>
      <c r="F689" s="5" t="str">
        <f>IF(INDEX(Table2[KET],MATCH(A689,Table2[//]))="","-",INDEX(Table2[KET],MATCH(A689,Table2[//])))</f>
        <v>40 pc</v>
      </c>
    </row>
    <row r="690" spans="1:6" ht="15">
      <c r="A690" s="27">
        <v>990</v>
      </c>
      <c r="D690" s="3" t="str">
        <f>INDEX(Table2[NAMA BARANG],MATCH(A690,Table2[//]))</f>
        <v>Diary g Pkc Lk Holo</v>
      </c>
      <c r="E690" s="4">
        <f>INDEX(Table2[TT],MATCH(A690,Table2[//]))</f>
        <v>11</v>
      </c>
      <c r="F690" s="5" t="str">
        <f>IF(INDEX(Table2[KET],MATCH(A690,Table2[//]))="","-",INDEX(Table2[KET],MATCH(A690,Table2[//])))</f>
        <v>20 ls</v>
      </c>
    </row>
    <row r="691" spans="1:6" ht="15">
      <c r="A691" s="27">
        <v>991</v>
      </c>
      <c r="D691" s="3" t="str">
        <f>INDEX(Table2[NAMA BARANG],MATCH(A691,Table2[//]))</f>
        <v>Diary Holo Licca Kcl</v>
      </c>
      <c r="E691" s="4">
        <f>INDEX(Table2[TT],MATCH(A691,Table2[//]))</f>
        <v>9</v>
      </c>
      <c r="F691" s="5" t="str">
        <f>IF(INDEX(Table2[KET],MATCH(A691,Table2[//]))="","-",INDEX(Table2[KET],MATCH(A691,Table2[//])))</f>
        <v>40 ls</v>
      </c>
    </row>
    <row r="692" spans="1:6" ht="15">
      <c r="A692" s="27">
        <v>992</v>
      </c>
      <c r="D692" s="3" t="str">
        <f>INDEX(Table2[NAMA BARANG],MATCH(A692,Table2[//]))</f>
        <v>Diary Holo Pkc Tg PHS Millenium 2000</v>
      </c>
      <c r="E692" s="4">
        <f>INDEX(Table2[TT],MATCH(A692,Table2[//]))</f>
        <v>1</v>
      </c>
      <c r="F692" s="5" t="str">
        <f>IF(INDEX(Table2[KET],MATCH(A692,Table2[//]))="","-",INDEX(Table2[KET],MATCH(A692,Table2[//])))</f>
        <v>30 ls</v>
      </c>
    </row>
    <row r="693" spans="1:6" ht="15">
      <c r="A693" s="27">
        <v>993</v>
      </c>
      <c r="D693" s="3" t="str">
        <f>INDEX(Table2[NAMA BARANG],MATCH(A693,Table2[//]))</f>
        <v>Diary Kancing NBS 402</v>
      </c>
      <c r="E693" s="4">
        <f>INDEX(Table2[TT],MATCH(A693,Table2[//]))</f>
        <v>2</v>
      </c>
      <c r="F693" s="5" t="str">
        <f>IF(INDEX(Table2[KET],MATCH(A693,Table2[//]))="","-",INDEX(Table2[KET],MATCH(A693,Table2[//])))</f>
        <v>144 pc</v>
      </c>
    </row>
    <row r="694" spans="1:6" ht="15">
      <c r="A694" s="27">
        <v>994</v>
      </c>
      <c r="D694" s="3" t="str">
        <f>INDEX(Table2[NAMA BARANG],MATCH(A694,Table2[//]))</f>
        <v>Diary Kunci 64k B0239</v>
      </c>
      <c r="E694" s="4">
        <f>INDEX(Table2[TT],MATCH(A694,Table2[//]))</f>
        <v>6</v>
      </c>
      <c r="F694" s="5" t="str">
        <f>IF(INDEX(Table2[KET],MATCH(A694,Table2[//]))="","-",INDEX(Table2[KET],MATCH(A694,Table2[//])))</f>
        <v>120 pc</v>
      </c>
    </row>
    <row r="695" spans="1:6" ht="15">
      <c r="A695" s="27">
        <v>995</v>
      </c>
      <c r="D695" s="3" t="str">
        <f>INDEX(Table2[NAMA BARANG],MATCH(A695,Table2[//]))</f>
        <v>Diary Kunci Holo Jumbo Snoopy</v>
      </c>
      <c r="E695" s="4">
        <f>INDEX(Table2[TT],MATCH(A695,Table2[//]))</f>
        <v>2</v>
      </c>
      <c r="F695" s="5" t="str">
        <f>IF(INDEX(Table2[KET],MATCH(A695,Table2[//]))="","-",INDEX(Table2[KET],MATCH(A695,Table2[//])))</f>
        <v>12 ls</v>
      </c>
    </row>
    <row r="696" spans="1:6" ht="15">
      <c r="A696" s="27">
        <v>996</v>
      </c>
      <c r="D696" s="3" t="str">
        <f>INDEX(Table2[NAMA BARANG],MATCH(A696,Table2[//]))</f>
        <v>Diary Kunci mutiara 2500</v>
      </c>
      <c r="E696" s="4">
        <f>INDEX(Table2[TT],MATCH(A696,Table2[//]))</f>
        <v>42</v>
      </c>
      <c r="F696" s="5" t="str">
        <f>IF(INDEX(Table2[KET],MATCH(A696,Table2[//]))="","-",INDEX(Table2[KET],MATCH(A696,Table2[//])))</f>
        <v>120 bh</v>
      </c>
    </row>
    <row r="697" spans="1:6" ht="15">
      <c r="A697" s="27">
        <v>997</v>
      </c>
      <c r="D697" s="3" t="str">
        <f>INDEX(Table2[NAMA BARANG],MATCH(A697,Table2[//]))</f>
        <v>Diary Mini Kado M Mouse</v>
      </c>
      <c r="E697" s="4">
        <f>INDEX(Table2[TT],MATCH(A697,Table2[//]))</f>
        <v>3</v>
      </c>
      <c r="F697" s="5" t="str">
        <f>IF(INDEX(Table2[KET],MATCH(A697,Table2[//]))="","-",INDEX(Table2[KET],MATCH(A697,Table2[//])))</f>
        <v>92 ls</v>
      </c>
    </row>
    <row r="698" spans="1:6" ht="15">
      <c r="A698" s="27">
        <v>998</v>
      </c>
      <c r="D698" s="3" t="str">
        <f>INDEX(Table2[NAMA BARANG],MATCH(A698,Table2[//]))</f>
        <v>Diary Mini Kembang/ Tigro</v>
      </c>
      <c r="E698" s="4">
        <f>INDEX(Table2[TT],MATCH(A698,Table2[//]))</f>
        <v>1</v>
      </c>
      <c r="F698" s="5" t="str">
        <f>IF(INDEX(Table2[KET],MATCH(A698,Table2[//]))="","-",INDEX(Table2[KET],MATCH(A698,Table2[//])))</f>
        <v>135 ls</v>
      </c>
    </row>
    <row r="699" spans="1:6" ht="15">
      <c r="A699" s="27">
        <v>999</v>
      </c>
      <c r="D699" s="3" t="str">
        <f>INDEX(Table2[NAMA BARANG],MATCH(A699,Table2[//]))</f>
        <v>Diary parfume Asiong</v>
      </c>
      <c r="E699" s="4">
        <f>INDEX(Table2[TT],MATCH(A699,Table2[//]))</f>
        <v>1</v>
      </c>
      <c r="F699" s="5" t="str">
        <f>IF(INDEX(Table2[KET],MATCH(A699,Table2[//]))="","-",INDEX(Table2[KET],MATCH(A699,Table2[//])))</f>
        <v>144 pc</v>
      </c>
    </row>
    <row r="700" spans="1:6" ht="15">
      <c r="A700" s="27">
        <v>1000</v>
      </c>
      <c r="D700" s="3" t="str">
        <f>INDEX(Table2[NAMA BARANG],MATCH(A700,Table2[//]))</f>
        <v>Diary Princess/ sheep/ MM</v>
      </c>
      <c r="E700" s="4">
        <f>INDEX(Table2[TT],MATCH(A700,Table2[//]))</f>
        <v>2</v>
      </c>
      <c r="F700" s="5" t="str">
        <f>IF(INDEX(Table2[KET],MATCH(A700,Table2[//]))="","-",INDEX(Table2[KET],MATCH(A700,Table2[//])))</f>
        <v>240 pc</v>
      </c>
    </row>
    <row r="701" spans="1:6" ht="15">
      <c r="A701" s="27">
        <v>1001</v>
      </c>
      <c r="D701" s="3" t="str">
        <f>INDEX(Table2[NAMA BARANG],MATCH(A701,Table2[//]))</f>
        <v>Diary Q 32K- S002 FR</v>
      </c>
      <c r="E701" s="4">
        <f>INDEX(Table2[TT],MATCH(A701,Table2[//]))</f>
        <v>2</v>
      </c>
      <c r="F701" s="5">
        <f>IF(INDEX(Table2[KET],MATCH(A701,Table2[//]))="","-",INDEX(Table2[KET],MATCH(A701,Table2[//])))</f>
        <v>320</v>
      </c>
    </row>
    <row r="702" spans="1:6" ht="15">
      <c r="A702" s="27">
        <v>1002</v>
      </c>
      <c r="D702" s="3" t="str">
        <f>INDEX(Table2[NAMA BARANG],MATCH(A702,Table2[//]))</f>
        <v>Diary Q 32K-G 318 FR</v>
      </c>
      <c r="E702" s="4">
        <f>INDEX(Table2[TT],MATCH(A702,Table2[//]))</f>
        <v>5</v>
      </c>
      <c r="F702" s="5">
        <f>IF(INDEX(Table2[KET],MATCH(A702,Table2[//]))="","-",INDEX(Table2[KET],MATCH(A702,Table2[//])))</f>
        <v>240</v>
      </c>
    </row>
    <row r="703" spans="1:6" ht="15">
      <c r="A703" s="27">
        <v>1003</v>
      </c>
      <c r="D703" s="3" t="str">
        <f>INDEX(Table2[NAMA BARANG],MATCH(A703,Table2[//]))</f>
        <v>Diary Q 64K- S001/ Kitty</v>
      </c>
      <c r="E703" s="4">
        <f>INDEX(Table2[TT],MATCH(A703,Table2[//]))</f>
        <v>5</v>
      </c>
      <c r="F703" s="5">
        <f>IF(INDEX(Table2[KET],MATCH(A703,Table2[//]))="","-",INDEX(Table2[KET],MATCH(A703,Table2[//])))</f>
        <v>520</v>
      </c>
    </row>
    <row r="704" spans="1:6" ht="15">
      <c r="A704" s="27">
        <v>1004</v>
      </c>
      <c r="D704" s="3" t="str">
        <f>INDEX(Table2[NAMA BARANG],MATCH(A704,Table2[//]))</f>
        <v>Diary Q 64K- S002 PR</v>
      </c>
      <c r="E704" s="4">
        <f>INDEX(Table2[TT],MATCH(A704,Table2[//]))</f>
        <v>2</v>
      </c>
      <c r="F704" s="5">
        <f>IF(INDEX(Table2[KET],MATCH(A704,Table2[//]))="","-",INDEX(Table2[KET],MATCH(A704,Table2[//])))</f>
        <v>520</v>
      </c>
    </row>
    <row r="705" spans="1:6" ht="15">
      <c r="A705" s="27">
        <v>1005</v>
      </c>
      <c r="D705" s="3" t="str">
        <f>INDEX(Table2[NAMA BARANG],MATCH(A705,Table2[//]))</f>
        <v>Diary Sampul Mika Hello Kitty Bsr</v>
      </c>
      <c r="E705" s="4">
        <f>INDEX(Table2[TT],MATCH(A705,Table2[//]))</f>
        <v>11</v>
      </c>
      <c r="F705" s="5" t="str">
        <f>IF(INDEX(Table2[KET],MATCH(A705,Table2[//]))="","-",INDEX(Table2[KET],MATCH(A705,Table2[//])))</f>
        <v>20 ls</v>
      </c>
    </row>
    <row r="706" spans="1:6" ht="15">
      <c r="A706" s="27">
        <v>1006</v>
      </c>
      <c r="D706" s="3" t="str">
        <f>INDEX(Table2[NAMA BARANG],MATCH(A706,Table2[//]))</f>
        <v>Diary Sepak Bola B Holo</v>
      </c>
      <c r="E706" s="4">
        <f>INDEX(Table2[TT],MATCH(A706,Table2[//]))</f>
        <v>1</v>
      </c>
      <c r="F706" s="5" t="str">
        <f>IF(INDEX(Table2[KET],MATCH(A706,Table2[//]))="","-",INDEX(Table2[KET],MATCH(A706,Table2[//])))</f>
        <v>15 ls</v>
      </c>
    </row>
    <row r="707" spans="1:6" ht="15">
      <c r="A707" s="27">
        <v>1007</v>
      </c>
      <c r="D707" s="3" t="str">
        <f>INDEX(Table2[NAMA BARANG],MATCH(A707,Table2[//]))</f>
        <v>Diary Shinchan A/ B</v>
      </c>
      <c r="E707" s="4">
        <f>INDEX(Table2[TT],MATCH(A707,Table2[//]))</f>
        <v>1</v>
      </c>
      <c r="F707" s="5" t="str">
        <f>IF(INDEX(Table2[KET],MATCH(A707,Table2[//]))="","-",INDEX(Table2[KET],MATCH(A707,Table2[//])))</f>
        <v>35 ls</v>
      </c>
    </row>
    <row r="708" spans="1:6" ht="15">
      <c r="A708" s="27">
        <v>1009</v>
      </c>
      <c r="D708" s="3" t="str">
        <f>INDEX(Table2[NAMA BARANG],MATCH(A708,Table2[//]))</f>
        <v>Diary spiral Pa ROHAMA</v>
      </c>
      <c r="E708" s="4">
        <f>INDEX(Table2[TT],MATCH(A708,Table2[//]))</f>
        <v>7</v>
      </c>
      <c r="F708" s="5" t="str">
        <f>IF(INDEX(Table2[KET],MATCH(A708,Table2[//]))="","-",INDEX(Table2[KET],MATCH(A708,Table2[//])))</f>
        <v>600 pc</v>
      </c>
    </row>
    <row r="709" spans="1:6" ht="15">
      <c r="A709" s="27">
        <v>1010</v>
      </c>
      <c r="D709" s="3" t="str">
        <f>INDEX(Table2[NAMA BARANG],MATCH(A709,Table2[//]))</f>
        <v>Diary Spoon FD 2000 Hk/ MM/ WTP/ TLTB</v>
      </c>
      <c r="E709" s="4">
        <f>INDEX(Table2[TT],MATCH(A709,Table2[//]))</f>
        <v>10</v>
      </c>
      <c r="F709" s="5" t="str">
        <f>IF(INDEX(Table2[KET],MATCH(A709,Table2[//]))="","-",INDEX(Table2[KET],MATCH(A709,Table2[//])))</f>
        <v>30 ls</v>
      </c>
    </row>
    <row r="710" spans="1:6" ht="15">
      <c r="A710" s="27">
        <v>1011</v>
      </c>
      <c r="D710" s="3" t="str">
        <f>INDEX(Table2[NAMA BARANG],MATCH(A710,Table2[//]))</f>
        <v>Diary System 1000 EL 3m 593 with Lock</v>
      </c>
      <c r="E710" s="4">
        <f>INDEX(Table2[TT],MATCH(A710,Table2[//]))</f>
        <v>1</v>
      </c>
      <c r="F710" s="5" t="str">
        <f>IF(INDEX(Table2[KET],MATCH(A710,Table2[//]))="","-",INDEX(Table2[KET],MATCH(A710,Table2[//])))</f>
        <v>390 pc</v>
      </c>
    </row>
    <row r="711" spans="1:6" ht="15">
      <c r="A711" s="27">
        <v>1012</v>
      </c>
      <c r="D711" s="3" t="str">
        <f>INDEX(Table2[NAMA BARANG],MATCH(A711,Table2[//]))</f>
        <v>Diary System JSL D-1078 Bsr</v>
      </c>
      <c r="E711" s="4">
        <f>INDEX(Table2[TT],MATCH(A711,Table2[//]))</f>
        <v>12</v>
      </c>
      <c r="F711" s="5" t="str">
        <f>IF(INDEX(Table2[KET],MATCH(A711,Table2[//]))="","-",INDEX(Table2[KET],MATCH(A711,Table2[//])))</f>
        <v>120 pc</v>
      </c>
    </row>
    <row r="712" spans="1:6" ht="15">
      <c r="A712" s="27">
        <v>1013</v>
      </c>
      <c r="D712" s="3" t="str">
        <f>INDEX(Table2[NAMA BARANG],MATCH(A712,Table2[//]))</f>
        <v>Diary Tg Digimon</v>
      </c>
      <c r="E712" s="4">
        <f>INDEX(Table2[TT],MATCH(A712,Table2[//]))</f>
        <v>3</v>
      </c>
      <c r="F712" s="5" t="str">
        <f>IF(INDEX(Table2[KET],MATCH(A712,Table2[//]))="","-",INDEX(Table2[KET],MATCH(A712,Table2[//])))</f>
        <v>30 ls</v>
      </c>
    </row>
    <row r="713" spans="1:6" ht="15">
      <c r="A713" s="27">
        <v>1014</v>
      </c>
      <c r="D713" s="3" t="str">
        <f>INDEX(Table2[NAMA BARANG],MATCH(A713,Table2[//]))</f>
        <v>Dispenser + Solasi 10604</v>
      </c>
      <c r="E713" s="4">
        <f>INDEX(Table2[TT],MATCH(A713,Table2[//]))</f>
        <v>7</v>
      </c>
      <c r="F713" s="5" t="str">
        <f>IF(INDEX(Table2[KET],MATCH(A713,Table2[//]))="","-",INDEX(Table2[KET],MATCH(A713,Table2[//])))</f>
        <v>50 box</v>
      </c>
    </row>
    <row r="714" spans="1:6" ht="15">
      <c r="A714" s="27">
        <v>1016</v>
      </c>
      <c r="D714" s="3" t="str">
        <f>INDEX(Table2[NAMA BARANG],MATCH(A714,Table2[//]))</f>
        <v>Dispenser Besi Enter</v>
      </c>
      <c r="E714" s="4">
        <f>INDEX(Table2[TT],MATCH(A714,Table2[//]))</f>
        <v>4</v>
      </c>
      <c r="F714" s="5" t="str">
        <f>IF(INDEX(Table2[KET],MATCH(A714,Table2[//]))="","-",INDEX(Table2[KET],MATCH(A714,Table2[//])))</f>
        <v>100 pc</v>
      </c>
    </row>
    <row r="715" spans="1:6" ht="15">
      <c r="A715" s="27">
        <v>1017</v>
      </c>
      <c r="D715" s="3" t="str">
        <f>INDEX(Table2[NAMA BARANG],MATCH(A715,Table2[//]))</f>
        <v>Dispenser Camat</v>
      </c>
      <c r="E715" s="4">
        <f>INDEX(Table2[TT],MATCH(A715,Table2[//]))</f>
        <v>4</v>
      </c>
      <c r="F715" s="5" t="str">
        <f>IF(INDEX(Table2[KET],MATCH(A715,Table2[//]))="","-",INDEX(Table2[KET],MATCH(A715,Table2[//])))</f>
        <v>288 pc</v>
      </c>
    </row>
    <row r="716" spans="1:6" ht="15">
      <c r="A716" s="27">
        <v>1019</v>
      </c>
      <c r="D716" s="3" t="str">
        <f>INDEX(Table2[NAMA BARANG],MATCH(A716,Table2[//]))</f>
        <v>Dispenser Kenjoy 25</v>
      </c>
      <c r="E716" s="4">
        <f>INDEX(Table2[TT],MATCH(A716,Table2[//]))</f>
        <v>12</v>
      </c>
      <c r="F716" s="5">
        <f>IF(INDEX(Table2[KET],MATCH(A716,Table2[//]))="","-",INDEX(Table2[KET],MATCH(A716,Table2[//])))</f>
        <v>175</v>
      </c>
    </row>
    <row r="717" spans="1:6" ht="15">
      <c r="A717" s="27">
        <v>1020</v>
      </c>
      <c r="D717" s="3" t="str">
        <f>INDEX(Table2[NAMA BARANG],MATCH(A717,Table2[//]))</f>
        <v>Dispenser Kenjoy 50</v>
      </c>
      <c r="E717" s="4">
        <f>INDEX(Table2[TT],MATCH(A717,Table2[//]))</f>
        <v>17</v>
      </c>
      <c r="F717" s="5" t="str">
        <f>IF(INDEX(Table2[KET],MATCH(A717,Table2[//]))="","-",INDEX(Table2[KET],MATCH(A717,Table2[//])))</f>
        <v>40 PCS</v>
      </c>
    </row>
    <row r="718" spans="1:6" ht="15">
      <c r="A718" s="27">
        <v>1021</v>
      </c>
      <c r="D718" s="3" t="str">
        <f>INDEX(Table2[NAMA BARANG],MATCH(A718,Table2[//]))</f>
        <v>Dispenser Keong VT 216</v>
      </c>
      <c r="E718" s="4">
        <f>INDEX(Table2[TT],MATCH(A718,Table2[//]))</f>
        <v>29</v>
      </c>
      <c r="F718" s="5" t="str">
        <f>IF(INDEX(Table2[KET],MATCH(A718,Table2[//]))="","-",INDEX(Table2[KET],MATCH(A718,Table2[//])))</f>
        <v>100 pc</v>
      </c>
    </row>
    <row r="719" spans="1:6" ht="15">
      <c r="A719" s="27">
        <v>1023</v>
      </c>
      <c r="D719" s="3" t="str">
        <f>INDEX(Table2[NAMA BARANG],MATCH(A719,Table2[//]))</f>
        <v>Dispenser Mini+Refill 20st</v>
      </c>
      <c r="E719" s="4">
        <f>INDEX(Table2[TT],MATCH(A719,Table2[//]))</f>
        <v>5</v>
      </c>
      <c r="F719" s="5" t="str">
        <f>IF(INDEX(Table2[KET],MATCH(A719,Table2[//]))="","-",INDEX(Table2[KET],MATCH(A719,Table2[//])))</f>
        <v>400 set</v>
      </c>
    </row>
    <row r="720" spans="1:6" ht="15">
      <c r="A720" s="27">
        <v>1024</v>
      </c>
      <c r="D720" s="3" t="str">
        <f>INDEX(Table2[NAMA BARANG],MATCH(A720,Table2[//]))</f>
        <v>Dispenser plakband besi a 806 moshi"</v>
      </c>
      <c r="E720" s="4">
        <f>INDEX(Table2[TT],MATCH(A720,Table2[//]))</f>
        <v>20</v>
      </c>
      <c r="F720" s="5">
        <f>IF(INDEX(Table2[KET],MATCH(A720,Table2[//]))="","-",INDEX(Table2[KET],MATCH(A720,Table2[//])))</f>
        <v>100</v>
      </c>
    </row>
    <row r="721" spans="1:6" ht="15">
      <c r="A721" s="27">
        <v>1025</v>
      </c>
      <c r="D721" s="3" t="str">
        <f>INDEX(Table2[NAMA BARANG],MATCH(A721,Table2[//]))</f>
        <v>Dispenser plakband plastik A 805 moshi"</v>
      </c>
      <c r="E721" s="4">
        <f>INDEX(Table2[TT],MATCH(A721,Table2[//]))</f>
        <v>13</v>
      </c>
      <c r="F721" s="5" t="str">
        <f>IF(INDEX(Table2[KET],MATCH(A721,Table2[//]))="","-",INDEX(Table2[KET],MATCH(A721,Table2[//])))</f>
        <v>288 pc</v>
      </c>
    </row>
    <row r="722" spans="1:6" ht="15">
      <c r="A722" s="27">
        <v>1026</v>
      </c>
      <c r="D722" s="3" t="str">
        <f>INDEX(Table2[NAMA BARANG],MATCH(A722,Table2[//]))</f>
        <v>Dispenser polar MN 305 (Faktur)</v>
      </c>
      <c r="E722" s="4">
        <f>INDEX(Table2[TT],MATCH(A722,Table2[//]))</f>
        <v>9</v>
      </c>
      <c r="F722" s="5" t="str">
        <f>IF(INDEX(Table2[KET],MATCH(A722,Table2[//]))="","-",INDEX(Table2[KET],MATCH(A722,Table2[//])))</f>
        <v>48 ls</v>
      </c>
    </row>
    <row r="723" spans="1:6" ht="15">
      <c r="A723" s="27">
        <v>1028</v>
      </c>
      <c r="D723" s="3" t="str">
        <f>INDEX(Table2[NAMA BARANG],MATCH(A723,Table2[//]))</f>
        <v>Dispenser SY 9013 (97013) Harry potter</v>
      </c>
      <c r="E723" s="4">
        <f>INDEX(Table2[TT],MATCH(A723,Table2[//]))</f>
        <v>13</v>
      </c>
      <c r="F723" s="5" t="str">
        <f>IF(INDEX(Table2[KET],MATCH(A723,Table2[//]))="","-",INDEX(Table2[KET],MATCH(A723,Table2[//])))</f>
        <v>960 pc</v>
      </c>
    </row>
    <row r="724" spans="1:6" ht="15">
      <c r="A724" s="27">
        <v>1029</v>
      </c>
      <c r="D724" s="3" t="str">
        <f>INDEX(Table2[NAMA BARANG],MATCH(A724,Table2[//]))</f>
        <v>Dispenser Tape TZ 52048</v>
      </c>
      <c r="E724" s="4">
        <f>INDEX(Table2[TT],MATCH(A724,Table2[//]))</f>
        <v>4</v>
      </c>
      <c r="F724" s="5">
        <f>IF(INDEX(Table2[KET],MATCH(A724,Table2[//]))="","-",INDEX(Table2[KET],MATCH(A724,Table2[//])))</f>
        <v>72</v>
      </c>
    </row>
    <row r="725" spans="1:6" ht="15">
      <c r="A725" s="27">
        <v>1031</v>
      </c>
      <c r="D725" s="3" t="str">
        <f>INDEX(Table2[NAMA BARANG],MATCH(A725,Table2[//]))</f>
        <v>Dispenser Topla 801</v>
      </c>
      <c r="E725" s="4">
        <f>INDEX(Table2[TT],MATCH(A725,Table2[//]))</f>
        <v>11</v>
      </c>
      <c r="F725" s="5" t="str">
        <f>IF(INDEX(Table2[KET],MATCH(A725,Table2[//]))="","-",INDEX(Table2[KET],MATCH(A725,Table2[//])))</f>
        <v>24 PCS</v>
      </c>
    </row>
    <row r="726" spans="1:6" ht="15">
      <c r="A726" s="27">
        <v>1032</v>
      </c>
      <c r="D726" s="3" t="str">
        <f>INDEX(Table2[NAMA BARANG],MATCH(A726,Table2[//]))</f>
        <v>Dispenser Topla 805</v>
      </c>
      <c r="E726" s="4">
        <f>INDEX(Table2[TT],MATCH(A726,Table2[//]))</f>
        <v>1</v>
      </c>
      <c r="F726" s="5" t="str">
        <f>IF(INDEX(Table2[KET],MATCH(A726,Table2[//]))="","-",INDEX(Table2[KET],MATCH(A726,Table2[//])))</f>
        <v>36 pc</v>
      </c>
    </row>
    <row r="727" spans="1:6" ht="15">
      <c r="A727" s="27">
        <v>1033</v>
      </c>
      <c r="D727" s="3" t="str">
        <f>INDEX(Table2[NAMA BARANG],MATCH(A727,Table2[//]))</f>
        <v>Document bag File F 001</v>
      </c>
      <c r="E727" s="4">
        <f>INDEX(Table2[TT],MATCH(A727,Table2[//]))</f>
        <v>3</v>
      </c>
      <c r="F727" s="5" t="str">
        <f>IF(INDEX(Table2[KET],MATCH(A727,Table2[//]))="","-",INDEX(Table2[KET],MATCH(A727,Table2[//])))</f>
        <v>480 pc</v>
      </c>
    </row>
    <row r="728" spans="1:6" ht="15">
      <c r="A728" s="27">
        <v>1034</v>
      </c>
      <c r="D728" s="3" t="str">
        <f>INDEX(Table2[NAMA BARANG],MATCH(A728,Table2[//]))</f>
        <v>Dok CHp 20 Florecion/ YOEKER</v>
      </c>
      <c r="E728" s="4">
        <f>INDEX(Table2[TT],MATCH(A728,Table2[//]))</f>
        <v>12</v>
      </c>
      <c r="F728" s="5" t="str">
        <f>IF(INDEX(Table2[KET],MATCH(A728,Table2[//]))="","-",INDEX(Table2[KET],MATCH(A728,Table2[//])))</f>
        <v>10 ls</v>
      </c>
    </row>
    <row r="729" spans="1:6" ht="15">
      <c r="A729" s="27">
        <v>1035</v>
      </c>
      <c r="D729" s="3" t="str">
        <f>INDEX(Table2[NAMA BARANG],MATCH(A729,Table2[//]))</f>
        <v>Dok CHp 60 Florecion/ YOEKER</v>
      </c>
      <c r="E729" s="4">
        <f>INDEX(Table2[TT],MATCH(A729,Table2[//]))</f>
        <v>10</v>
      </c>
      <c r="F729" s="5" t="str">
        <f>IF(INDEX(Table2[KET],MATCH(A729,Table2[//]))="","-",INDEX(Table2[KET],MATCH(A729,Table2[//])))</f>
        <v>10 ls</v>
      </c>
    </row>
    <row r="730" spans="1:6" ht="15">
      <c r="A730" s="27">
        <v>1036</v>
      </c>
      <c r="D730" s="3" t="str">
        <f>INDEX(Table2[NAMA BARANG],MATCH(A730,Table2[//]))</f>
        <v>Dok keeper microtop KT 340H</v>
      </c>
      <c r="E730" s="4">
        <f>INDEX(Table2[TT],MATCH(A730,Table2[//]))</f>
        <v>5</v>
      </c>
      <c r="F730" s="5" t="str">
        <f>IF(INDEX(Table2[KET],MATCH(A730,Table2[//]))="","-",INDEX(Table2[KET],MATCH(A730,Table2[//])))</f>
        <v>180 pc</v>
      </c>
    </row>
    <row r="731" spans="1:6" ht="15">
      <c r="A731" s="27">
        <v>1040</v>
      </c>
      <c r="D731" s="3" t="str">
        <f>INDEX(Table2[NAMA BARANG],MATCH(A731,Table2[//]))</f>
        <v xml:space="preserve">Dokumen microtop KT 320 </v>
      </c>
      <c r="E731" s="4">
        <f>INDEX(Table2[TT],MATCH(A731,Table2[//]))</f>
        <v>3</v>
      </c>
      <c r="F731" s="5" t="str">
        <f>IF(INDEX(Table2[KET],MATCH(A731,Table2[//]))="","-",INDEX(Table2[KET],MATCH(A731,Table2[//])))</f>
        <v>240 pc</v>
      </c>
    </row>
    <row r="732" spans="1:6" ht="15">
      <c r="A732" s="27">
        <v>1042</v>
      </c>
      <c r="D732" s="3" t="str">
        <f>INDEX(Table2[NAMA BARANG],MATCH(A732,Table2[//]))</f>
        <v>Double Foam Kojiko 2"</v>
      </c>
      <c r="E732" s="4">
        <f>INDEX(Table2[TT],MATCH(A732,Table2[//]))</f>
        <v>1</v>
      </c>
      <c r="F732" s="5">
        <f>IF(INDEX(Table2[KET],MATCH(A732,Table2[//]))="","-",INDEX(Table2[KET],MATCH(A732,Table2[//])))</f>
        <v>150</v>
      </c>
    </row>
    <row r="733" spans="1:6" ht="15">
      <c r="A733" s="27">
        <v>1043</v>
      </c>
      <c r="D733" s="3" t="str">
        <f>INDEX(Table2[NAMA BARANG],MATCH(A733,Table2[//]))</f>
        <v>Double Foam polar Sp 015 (2)/ F(2)</v>
      </c>
      <c r="E733" s="4">
        <f>INDEX(Table2[TT],MATCH(A733,Table2[//]))</f>
        <v>4</v>
      </c>
      <c r="F733" s="5" t="str">
        <f>IF(INDEX(Table2[KET],MATCH(A733,Table2[//]))="","-",INDEX(Table2[KET],MATCH(A733,Table2[//])))</f>
        <v>36 BOX</v>
      </c>
    </row>
    <row r="734" spans="1:6" ht="15">
      <c r="A734" s="27">
        <v>1044</v>
      </c>
      <c r="D734" s="3" t="str">
        <f>INDEX(Table2[NAMA BARANG],MATCH(A734,Table2[//]))</f>
        <v>Double Foam polar Sp 016 (2)/ F(4)</v>
      </c>
      <c r="E734" s="4">
        <f>INDEX(Table2[TT],MATCH(A734,Table2[//]))</f>
        <v>6</v>
      </c>
      <c r="F734" s="5" t="str">
        <f>IF(INDEX(Table2[KET],MATCH(A734,Table2[//]))="","-",INDEX(Table2[KET],MATCH(A734,Table2[//])))</f>
        <v>36 BOX</v>
      </c>
    </row>
    <row r="735" spans="1:6" ht="15">
      <c r="A735" s="27">
        <v>1045</v>
      </c>
      <c r="D735" s="3" t="str">
        <f>INDEX(Table2[NAMA BARANG],MATCH(A735,Table2[//]))</f>
        <v>Double Tape Nippon 1 Hj</v>
      </c>
      <c r="E735" s="4">
        <f>INDEX(Table2[TT],MATCH(A735,Table2[//]))</f>
        <v>85</v>
      </c>
      <c r="F735" s="5">
        <f>IF(INDEX(Table2[KET],MATCH(A735,Table2[//]))="","-",INDEX(Table2[KET],MATCH(A735,Table2[//])))</f>
        <v>150</v>
      </c>
    </row>
    <row r="736" spans="1:6" ht="15">
      <c r="A736" s="27">
        <v>1046</v>
      </c>
      <c r="D736" s="3" t="str">
        <f>INDEX(Table2[NAMA BARANG],MATCH(A736,Table2[//]))</f>
        <v>Drawing Board 2 muka DS 20x30 K</v>
      </c>
      <c r="E736" s="4">
        <f>INDEX(Table2[TT],MATCH(A736,Table2[//]))</f>
        <v>2</v>
      </c>
      <c r="F736" s="5" t="str">
        <f>IF(INDEX(Table2[KET],MATCH(A736,Table2[//]))="","-",INDEX(Table2[KET],MATCH(A736,Table2[//])))</f>
        <v>72 pc</v>
      </c>
    </row>
    <row r="737" spans="1:6" ht="15">
      <c r="A737" s="27">
        <v>1047</v>
      </c>
      <c r="D737" s="3" t="str">
        <f>INDEX(Table2[NAMA BARANG],MATCH(A737,Table2[//]))</f>
        <v>Drawing Board 2 muka DS 25x35 K</v>
      </c>
      <c r="E737" s="4">
        <f>INDEX(Table2[TT],MATCH(A737,Table2[//]))</f>
        <v>2</v>
      </c>
      <c r="F737" s="5" t="str">
        <f>IF(INDEX(Table2[KET],MATCH(A737,Table2[//]))="","-",INDEX(Table2[KET],MATCH(A737,Table2[//])))</f>
        <v>60 pc</v>
      </c>
    </row>
    <row r="738" spans="1:6" ht="15">
      <c r="A738" s="27">
        <v>1049</v>
      </c>
      <c r="D738" s="3" t="str">
        <f>INDEX(Table2[NAMA BARANG],MATCH(A738,Table2[//]))</f>
        <v>Drawing board BT 21 no.216</v>
      </c>
      <c r="E738" s="4">
        <f>INDEX(Table2[TT],MATCH(A738,Table2[//]))</f>
        <v>3</v>
      </c>
      <c r="F738" s="5" t="str">
        <f>IF(INDEX(Table2[KET],MATCH(A738,Table2[//]))="","-",INDEX(Table2[KET],MATCH(A738,Table2[//])))</f>
        <v>96 PCS</v>
      </c>
    </row>
    <row r="739" spans="1:6" ht="15">
      <c r="A739" s="27">
        <v>1050</v>
      </c>
      <c r="D739" s="3" t="str">
        <f>INDEX(Table2[NAMA BARANG],MATCH(A739,Table2[//]))</f>
        <v>Drawing Board Fancy Kecil FD-057</v>
      </c>
      <c r="E739" s="4">
        <f>INDEX(Table2[TT],MATCH(A739,Table2[//]))</f>
        <v>13</v>
      </c>
      <c r="F739" s="5" t="str">
        <f>IF(INDEX(Table2[KET],MATCH(A739,Table2[//]))="","-",INDEX(Table2[KET],MATCH(A739,Table2[//])))</f>
        <v>96 pc</v>
      </c>
    </row>
    <row r="740" spans="1:6" ht="15">
      <c r="A740" s="27">
        <v>1051</v>
      </c>
      <c r="D740" s="3" t="str">
        <f>INDEX(Table2[NAMA BARANG],MATCH(A740,Table2[//]))</f>
        <v>Drawing Board Kertas (29x21)</v>
      </c>
      <c r="E740" s="4">
        <f>INDEX(Table2[TT],MATCH(A740,Table2[//]))</f>
        <v>4</v>
      </c>
      <c r="F740" s="5" t="str">
        <f>IF(INDEX(Table2[KET],MATCH(A740,Table2[//]))="","-",INDEX(Table2[KET],MATCH(A740,Table2[//])))</f>
        <v>16 ls</v>
      </c>
    </row>
    <row r="741" spans="1:6" ht="15">
      <c r="A741" s="27">
        <v>1052</v>
      </c>
      <c r="D741" s="3" t="str">
        <f>INDEX(Table2[NAMA BARANG],MATCH(A741,Table2[//]))</f>
        <v>Drawing Board Kertas 29x21</v>
      </c>
      <c r="E741" s="4">
        <f>INDEX(Table2[TT],MATCH(A741,Table2[//]))</f>
        <v>5</v>
      </c>
      <c r="F741" s="5" t="str">
        <f>IF(INDEX(Table2[KET],MATCH(A741,Table2[//]))="","-",INDEX(Table2[KET],MATCH(A741,Table2[//])))</f>
        <v>10 ls</v>
      </c>
    </row>
    <row r="742" spans="1:6" ht="15">
      <c r="A742" s="27">
        <v>1053</v>
      </c>
      <c r="D742" s="3" t="str">
        <f>INDEX(Table2[NAMA BARANG],MATCH(A742,Table2[//]))</f>
        <v>Drawing Board SH 0902 D/ 20x30</v>
      </c>
      <c r="E742" s="4">
        <f>INDEX(Table2[TT],MATCH(A742,Table2[//]))</f>
        <v>14</v>
      </c>
      <c r="F742" s="5" t="str">
        <f>IF(INDEX(Table2[KET],MATCH(A742,Table2[//]))="","-",INDEX(Table2[KET],MATCH(A742,Table2[//])))</f>
        <v>72 pc</v>
      </c>
    </row>
    <row r="743" spans="1:6" ht="15">
      <c r="A743" s="27">
        <v>1054</v>
      </c>
      <c r="D743" s="3" t="str">
        <f>INDEX(Table2[NAMA BARANG],MATCH(A743,Table2[//]))</f>
        <v>Elevated tray 602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12 pc</v>
      </c>
    </row>
    <row r="744" spans="1:6" ht="15">
      <c r="A744" s="27">
        <v>1056</v>
      </c>
      <c r="D744" s="3" t="str">
        <f>INDEX(Table2[NAMA BARANG],MATCH(A744,Table2[//]))</f>
        <v>Expanding file 5304</v>
      </c>
      <c r="E744" s="4">
        <f>INDEX(Table2[TT],MATCH(A744,Table2[//]))</f>
        <v>12</v>
      </c>
      <c r="F744" s="5" t="str">
        <f>IF(INDEX(Table2[KET],MATCH(A744,Table2[//]))="","-",INDEX(Table2[KET],MATCH(A744,Table2[//])))</f>
        <v>60 pc</v>
      </c>
    </row>
    <row r="745" spans="1:6" ht="15">
      <c r="A745" s="27">
        <v>1057</v>
      </c>
      <c r="D745" s="3" t="str">
        <f>INDEX(Table2[NAMA BARANG],MATCH(A745,Table2[//]))</f>
        <v>Expanding file 8402</v>
      </c>
      <c r="E745" s="4">
        <f>INDEX(Table2[TT],MATCH(A745,Table2[//]))</f>
        <v>2</v>
      </c>
      <c r="F745" s="5" t="str">
        <f>IF(INDEX(Table2[KET],MATCH(A745,Table2[//]))="","-",INDEX(Table2[KET],MATCH(A745,Table2[//])))</f>
        <v>48 pc</v>
      </c>
    </row>
    <row r="746" spans="1:6" ht="15">
      <c r="A746" s="27">
        <v>1058</v>
      </c>
      <c r="D746" s="3" t="str">
        <f>INDEX(Table2[NAMA BARANG],MATCH(A746,Table2[//]))</f>
        <v>Expanding file TZ 2012</v>
      </c>
      <c r="E746" s="4">
        <f>INDEX(Table2[TT],MATCH(A746,Table2[//]))</f>
        <v>11</v>
      </c>
      <c r="F746" s="5" t="str">
        <f>IF(INDEX(Table2[KET],MATCH(A746,Table2[//]))="","-",INDEX(Table2[KET],MATCH(A746,Table2[//])))</f>
        <v>200 pc</v>
      </c>
    </row>
    <row r="747" spans="1:6" ht="15">
      <c r="A747" s="27">
        <v>1059</v>
      </c>
      <c r="D747" s="3" t="str">
        <f>INDEX(Table2[NAMA BARANG],MATCH(A747,Table2[//]))</f>
        <v>Expanding file TZ 2016</v>
      </c>
      <c r="E747" s="4">
        <f>INDEX(Table2[TT],MATCH(A747,Table2[//]))</f>
        <v>3</v>
      </c>
      <c r="F747" s="5" t="str">
        <f>IF(INDEX(Table2[KET],MATCH(A747,Table2[//]))="","-",INDEX(Table2[KET],MATCH(A747,Table2[//])))</f>
        <v>200 pc</v>
      </c>
    </row>
    <row r="748" spans="1:6" ht="15">
      <c r="A748" s="27">
        <v>1061</v>
      </c>
      <c r="D748" s="3" t="str">
        <f>INDEX(Table2[NAMA BARANG],MATCH(A748,Table2[//]))</f>
        <v>Face Shield anak (M)</v>
      </c>
      <c r="E748" s="4">
        <f>INDEX(Table2[TT],MATCH(A748,Table2[//]))</f>
        <v>1</v>
      </c>
      <c r="F748" s="5" t="str">
        <f>IF(INDEX(Table2[KET],MATCH(A748,Table2[//]))="","-",INDEX(Table2[KET],MATCH(A748,Table2[//])))</f>
        <v>300 pc</v>
      </c>
    </row>
    <row r="749" spans="1:6" ht="15">
      <c r="A749" s="27">
        <v>1062</v>
      </c>
      <c r="D749" s="3" t="str">
        <f>INDEX(Table2[NAMA BARANG],MATCH(A749,Table2[//]))</f>
        <v>Face Shield Dewasa</v>
      </c>
      <c r="E749" s="4">
        <f>INDEX(Table2[TT],MATCH(A749,Table2[//]))</f>
        <v>48</v>
      </c>
      <c r="F749" s="5" t="str">
        <f>IF(INDEX(Table2[KET],MATCH(A749,Table2[//]))="","-",INDEX(Table2[KET],MATCH(A749,Table2[//])))</f>
        <v>300 pc</v>
      </c>
    </row>
    <row r="750" spans="1:6" ht="15">
      <c r="A750" s="27">
        <v>1063</v>
      </c>
      <c r="D750" s="3" t="str">
        <f>INDEX(Table2[NAMA BARANG],MATCH(A750,Table2[//]))</f>
        <v>Face Shield kacamata 12</v>
      </c>
      <c r="E750" s="4">
        <f>INDEX(Table2[TT],MATCH(A750,Table2[//]))</f>
        <v>6</v>
      </c>
      <c r="F750" s="5" t="str">
        <f>IF(INDEX(Table2[KET],MATCH(A750,Table2[//]))="","-",INDEX(Table2[KET],MATCH(A750,Table2[//])))</f>
        <v>720 pc</v>
      </c>
    </row>
    <row r="751" spans="1:6" ht="15">
      <c r="A751" s="27">
        <v>1064</v>
      </c>
      <c r="D751" s="3" t="str">
        <f>INDEX(Table2[NAMA BARANG],MATCH(A751,Table2[//]))</f>
        <v>Fancy Set 2062</v>
      </c>
      <c r="E751" s="4">
        <f>INDEX(Table2[TT],MATCH(A751,Table2[//]))</f>
        <v>11</v>
      </c>
      <c r="F751" s="5" t="str">
        <f>IF(INDEX(Table2[KET],MATCH(A751,Table2[//]))="","-",INDEX(Table2[KET],MATCH(A751,Table2[//])))</f>
        <v>144 pc</v>
      </c>
    </row>
    <row r="752" spans="1:6" ht="15">
      <c r="A752" s="27">
        <v>1065</v>
      </c>
      <c r="D752" s="3" t="str">
        <f>INDEX(Table2[NAMA BARANG],MATCH(A752,Table2[//]))</f>
        <v>Fancy Set 2067</v>
      </c>
      <c r="E752" s="4">
        <f>INDEX(Table2[TT],MATCH(A752,Table2[//]))</f>
        <v>1</v>
      </c>
      <c r="F752" s="5" t="str">
        <f>IF(INDEX(Table2[KET],MATCH(A752,Table2[//]))="","-",INDEX(Table2[KET],MATCH(A752,Table2[//])))</f>
        <v>144 pc</v>
      </c>
    </row>
    <row r="753" spans="1:6" ht="15">
      <c r="A753" s="27">
        <v>1066</v>
      </c>
      <c r="D753" s="3" t="str">
        <f>INDEX(Table2[NAMA BARANG],MATCH(A753,Table2[//]))</f>
        <v>Fancy Set AB JB SM 30 Hk 1</v>
      </c>
      <c r="E753" s="4">
        <f>INDEX(Table2[TT],MATCH(A753,Table2[//]))</f>
        <v>47</v>
      </c>
      <c r="F753" s="5" t="str">
        <f>IF(INDEX(Table2[KET],MATCH(A753,Table2[//]))="","-",INDEX(Table2[KET],MATCH(A753,Table2[//])))</f>
        <v>240 pc</v>
      </c>
    </row>
    <row r="754" spans="1:6" ht="15">
      <c r="A754" s="27">
        <v>1069</v>
      </c>
      <c r="D754" s="3" t="str">
        <f>INDEX(Table2[NAMA BARANG],MATCH(A754,Table2[//]))</f>
        <v>Fancy Set SF 5896 AB(4)/ 5696 Shaun(1)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pc</v>
      </c>
    </row>
    <row r="755" spans="1:6" ht="15">
      <c r="A755" s="27">
        <v>1070</v>
      </c>
      <c r="D755" s="3" t="str">
        <f>INDEX(Table2[NAMA BARANG],MATCH(A755,Table2[//]))</f>
        <v>Fancy Set XD 8005</v>
      </c>
      <c r="E755" s="4">
        <f>INDEX(Table2[TT],MATCH(A755,Table2[//]))</f>
        <v>14</v>
      </c>
      <c r="F755" s="5" t="str">
        <f>IF(INDEX(Table2[KET],MATCH(A755,Table2[//]))="","-",INDEX(Table2[KET],MATCH(A755,Table2[//])))</f>
        <v>144 pc</v>
      </c>
    </row>
    <row r="756" spans="1:6" ht="15">
      <c r="A756" s="27">
        <v>1071</v>
      </c>
      <c r="D756" s="3" t="str">
        <f>INDEX(Table2[NAMA BARANG],MATCH(A756,Table2[//]))</f>
        <v>Fancy Set XD 8010 B(2)/ W(3)/ M(4)/ Q(3)/ K(2)/ (2)</v>
      </c>
      <c r="E756" s="4">
        <f>INDEX(Table2[TT],MATCH(A756,Table2[//]))</f>
        <v>12</v>
      </c>
      <c r="F756" s="5" t="str">
        <f>IF(INDEX(Table2[KET],MATCH(A756,Table2[//]))="","-",INDEX(Table2[KET],MATCH(A756,Table2[//])))</f>
        <v>384 pc</v>
      </c>
    </row>
    <row r="757" spans="1:6" ht="15">
      <c r="A757" s="27">
        <v>1072</v>
      </c>
      <c r="D757" s="3" t="str">
        <f>INDEX(Table2[NAMA BARANG],MATCH(A757,Table2[//]))</f>
        <v>Foto Frame HJ D2 105 plst Baby bird</v>
      </c>
      <c r="E757" s="4">
        <f>INDEX(Table2[TT],MATCH(A757,Table2[//]))</f>
        <v>3</v>
      </c>
      <c r="F757" s="5" t="str">
        <f>IF(INDEX(Table2[KET],MATCH(A757,Table2[//]))="","-",INDEX(Table2[KET],MATCH(A757,Table2[//])))</f>
        <v>720 pc</v>
      </c>
    </row>
    <row r="758" spans="1:6" ht="15">
      <c r="A758" s="27">
        <v>1073</v>
      </c>
      <c r="D758" s="3" t="str">
        <f>INDEX(Table2[NAMA BARANG],MATCH(A758,Table2[//]))</f>
        <v>Foto Frame Magnit+Clip SY-1361</v>
      </c>
      <c r="E758" s="4">
        <f>INDEX(Table2[TT],MATCH(A758,Table2[//]))</f>
        <v>2</v>
      </c>
      <c r="F758" s="5" t="str">
        <f>IF(INDEX(Table2[KET],MATCH(A758,Table2[//]))="","-",INDEX(Table2[KET],MATCH(A758,Table2[//])))</f>
        <v>200 ls</v>
      </c>
    </row>
    <row r="759" spans="1:6" ht="15">
      <c r="A759" s="27">
        <v>1074</v>
      </c>
      <c r="D759" s="3" t="str">
        <f>INDEX(Table2[NAMA BARANG],MATCH(A759,Table2[//]))</f>
        <v>Gantungan Kunci Lampu (1x12)</v>
      </c>
      <c r="E759" s="4">
        <f>INDEX(Table2[TT],MATCH(A759,Table2[//]))</f>
        <v>1</v>
      </c>
      <c r="F759" s="5" t="str">
        <f>IF(INDEX(Table2[KET],MATCH(A759,Table2[//]))="","-",INDEX(Table2[KET],MATCH(A759,Table2[//])))</f>
        <v>120 disp</v>
      </c>
    </row>
    <row r="760" spans="1:6" ht="15">
      <c r="A760" s="27">
        <v>1076</v>
      </c>
      <c r="D760" s="3" t="str">
        <f>INDEX(Table2[NAMA BARANG],MATCH(A760,Table2[//]))</f>
        <v>Garisan 14cm Gergaji 8102 (64) Cool Cat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1077</v>
      </c>
      <c r="D761" s="3" t="str">
        <f>INDEX(Table2[NAMA BARANG],MATCH(A761,Table2[//]))</f>
        <v>Garisan 14cm Gergaji 8102 (64) Cool Cat</v>
      </c>
      <c r="E761" s="4">
        <f>INDEX(Table2[TT],MATCH(A761,Table2[//]))</f>
        <v>1</v>
      </c>
      <c r="F761" s="5" t="str">
        <f>IF(INDEX(Table2[KET],MATCH(A761,Table2[//]))="","-",INDEX(Table2[KET],MATCH(A761,Table2[//])))</f>
        <v>3200 pc</v>
      </c>
    </row>
    <row r="762" spans="1:6" ht="15">
      <c r="A762" s="27">
        <v>1078</v>
      </c>
      <c r="D762" s="3" t="str">
        <f>INDEX(Table2[NAMA BARANG],MATCH(A762,Table2[//]))</f>
        <v>Garisan 14cm Gergaji 9358 Bear (1 Disp=12)</v>
      </c>
      <c r="E762" s="4">
        <f>INDEX(Table2[TT],MATCH(A762,Table2[//]))</f>
        <v>5</v>
      </c>
      <c r="F762" s="5" t="str">
        <f>IF(INDEX(Table2[KET],MATCH(A762,Table2[//]))="","-",INDEX(Table2[KET],MATCH(A762,Table2[//])))</f>
        <v>240 ls</v>
      </c>
    </row>
    <row r="763" spans="1:6" ht="15">
      <c r="A763" s="27">
        <v>1079</v>
      </c>
      <c r="D763" s="3" t="str">
        <f>INDEX(Table2[NAMA BARANG],MATCH(A763,Table2[//]))</f>
        <v>Garisan 15-30 8903 girl</v>
      </c>
      <c r="E763" s="4">
        <f>INDEX(Table2[TT],MATCH(A763,Table2[//]))</f>
        <v>2</v>
      </c>
      <c r="F763" s="5" t="str">
        <f>IF(INDEX(Table2[KET],MATCH(A763,Table2[//]))="","-",INDEX(Table2[KET],MATCH(A763,Table2[//])))</f>
        <v>40 box</v>
      </c>
    </row>
    <row r="764" spans="1:6" ht="15">
      <c r="A764" s="27">
        <v>1080</v>
      </c>
      <c r="D764" s="3" t="str">
        <f>INDEX(Table2[NAMA BARANG],MATCH(A764,Table2[//]))</f>
        <v>Garisan 15cm 311 (84)</v>
      </c>
      <c r="E764" s="4">
        <f>INDEX(Table2[TT],MATCH(A764,Table2[//]))</f>
        <v>7</v>
      </c>
      <c r="F764" s="5" t="str">
        <f>IF(INDEX(Table2[KET],MATCH(A764,Table2[//]))="","-",INDEX(Table2[KET],MATCH(A764,Table2[//])))</f>
        <v>30 box</v>
      </c>
    </row>
    <row r="765" spans="1:6" ht="15">
      <c r="A765" s="27">
        <v>1081</v>
      </c>
      <c r="D765" s="3" t="str">
        <f>INDEX(Table2[NAMA BARANG],MATCH(A765,Table2[//]))</f>
        <v>Garisan 15cm 536-750 Cartoon Network (48)</v>
      </c>
      <c r="E765" s="4">
        <f>INDEX(Table2[TT],MATCH(A765,Table2[//]))</f>
        <v>62</v>
      </c>
      <c r="F765" s="5" t="str">
        <f>IF(INDEX(Table2[KET],MATCH(A765,Table2[//]))="","-",INDEX(Table2[KET],MATCH(A765,Table2[//])))</f>
        <v>80 ls</v>
      </c>
    </row>
    <row r="766" spans="1:6" ht="15">
      <c r="A766" s="27">
        <v>1082</v>
      </c>
      <c r="D766" s="3" t="str">
        <f>INDEX(Table2[NAMA BARANG],MATCH(A766,Table2[//]))</f>
        <v>Garisan 15cm AB 0067</v>
      </c>
      <c r="E766" s="4">
        <f>INDEX(Table2[TT],MATCH(A766,Table2[//]))</f>
        <v>2</v>
      </c>
      <c r="F766" s="5" t="str">
        <f>IF(INDEX(Table2[KET],MATCH(A766,Table2[//]))="","-",INDEX(Table2[KET],MATCH(A766,Table2[//])))</f>
        <v>40 box</v>
      </c>
    </row>
    <row r="767" spans="1:6" ht="15">
      <c r="A767" s="27">
        <v>1083</v>
      </c>
      <c r="D767" s="3" t="str">
        <f>INDEX(Table2[NAMA BARANG],MATCH(A767,Table2[//]))</f>
        <v>Garisan 15cm AB 851 (200 pc)</v>
      </c>
      <c r="E767" s="4">
        <f>INDEX(Table2[TT],MATCH(A767,Table2[//]))</f>
        <v>6</v>
      </c>
      <c r="F767" s="5" t="str">
        <f>IF(INDEX(Table2[KET],MATCH(A767,Table2[//]))="","-",INDEX(Table2[KET],MATCH(A767,Table2[//])))</f>
        <v>24 box</v>
      </c>
    </row>
    <row r="768" spans="1:6" ht="15">
      <c r="A768" s="27">
        <v>1084</v>
      </c>
      <c r="D768" s="3" t="str">
        <f>INDEX(Table2[NAMA BARANG],MATCH(A768,Table2[//]))</f>
        <v>Garisan 15cm ANT 006 Nike</v>
      </c>
      <c r="E768" s="4">
        <f>INDEX(Table2[TT],MATCH(A768,Table2[//]))</f>
        <v>6</v>
      </c>
      <c r="F768" s="5" t="str">
        <f>IF(INDEX(Table2[KET],MATCH(A768,Table2[//]))="","-",INDEX(Table2[KET],MATCH(A768,Table2[//])))</f>
        <v>240 ls</v>
      </c>
    </row>
    <row r="769" spans="1:6" ht="15">
      <c r="A769" s="27">
        <v>1085</v>
      </c>
      <c r="D769" s="3" t="str">
        <f>INDEX(Table2[NAMA BARANG],MATCH(A769,Table2[//]))</f>
        <v>Garisan 15cm B-30 Palu Bear</v>
      </c>
      <c r="E769" s="4">
        <f>INDEX(Table2[TT],MATCH(A769,Table2[//]))</f>
        <v>1</v>
      </c>
      <c r="F769" s="5" t="str">
        <f>IF(INDEX(Table2[KET],MATCH(A769,Table2[//]))="","-",INDEX(Table2[KET],MATCH(A769,Table2[//])))</f>
        <v>240 ls</v>
      </c>
    </row>
    <row r="770" spans="1:6" ht="15">
      <c r="A770" s="27">
        <v>1086</v>
      </c>
      <c r="D770" s="3" t="str">
        <f>INDEX(Table2[NAMA BARANG],MATCH(A770,Table2[//]))</f>
        <v>Garisan 15cm lentur Smurf 1100-2 (1x36)</v>
      </c>
      <c r="E770" s="4">
        <f>INDEX(Table2[TT],MATCH(A770,Table2[//]))</f>
        <v>6</v>
      </c>
      <c r="F770" s="5" t="str">
        <f>IF(INDEX(Table2[KET],MATCH(A770,Table2[//]))="","-",INDEX(Table2[KET],MATCH(A770,Table2[//])))</f>
        <v>80 box</v>
      </c>
    </row>
    <row r="771" spans="1:6" ht="15">
      <c r="A771" s="27">
        <v>1087</v>
      </c>
      <c r="D771" s="3" t="str">
        <f>INDEX(Table2[NAMA BARANG],MATCH(A771,Table2[//]))</f>
        <v>Garisan 15cm lipat 0229 (40)</v>
      </c>
      <c r="E771" s="4">
        <f>INDEX(Table2[TT],MATCH(A771,Table2[//]))</f>
        <v>2</v>
      </c>
      <c r="F771" s="5" t="str">
        <f>IF(INDEX(Table2[KET],MATCH(A771,Table2[//]))="","-",INDEX(Table2[KET],MATCH(A771,Table2[//])))</f>
        <v>32 box</v>
      </c>
    </row>
    <row r="772" spans="1:6" ht="15">
      <c r="A772" s="27">
        <v>1088</v>
      </c>
      <c r="D772" s="3" t="str">
        <f>INDEX(Table2[NAMA BARANG],MATCH(A772,Table2[//]))</f>
        <v>Garisan 15cm YD 1516 (30)</v>
      </c>
      <c r="E772" s="4">
        <f>INDEX(Table2[TT],MATCH(A772,Table2[//]))</f>
        <v>11</v>
      </c>
      <c r="F772" s="5" t="str">
        <f>IF(INDEX(Table2[KET],MATCH(A772,Table2[//]))="","-",INDEX(Table2[KET],MATCH(A772,Table2[//])))</f>
        <v>80 BOX</v>
      </c>
    </row>
    <row r="773" spans="1:6" ht="15">
      <c r="A773" s="27">
        <v>1089</v>
      </c>
      <c r="D773" s="3" t="str">
        <f>INDEX(Table2[NAMA BARANG],MATCH(A773,Table2[//]))</f>
        <v>Garisan 18cm 322 (84) Transformer</v>
      </c>
      <c r="E773" s="4">
        <f>INDEX(Table2[TT],MATCH(A773,Table2[//]))</f>
        <v>3</v>
      </c>
      <c r="F773" s="5" t="str">
        <f>IF(INDEX(Table2[KET],MATCH(A773,Table2[//]))="","-",INDEX(Table2[KET],MATCH(A773,Table2[//])))</f>
        <v>30 box</v>
      </c>
    </row>
    <row r="774" spans="1:6" ht="15">
      <c r="A774" s="27">
        <v>1090</v>
      </c>
      <c r="D774" s="3" t="str">
        <f>INDEX(Table2[NAMA BARANG],MATCH(A774,Table2[//]))</f>
        <v>Garisan 18cm 5014</v>
      </c>
      <c r="E774" s="4">
        <f>INDEX(Table2[TT],MATCH(A774,Table2[//]))</f>
        <v>1</v>
      </c>
      <c r="F774" s="5" t="str">
        <f>IF(INDEX(Table2[KET],MATCH(A774,Table2[//]))="","-",INDEX(Table2[KET],MATCH(A774,Table2[//])))</f>
        <v>960 pc</v>
      </c>
    </row>
    <row r="775" spans="1:6" ht="15">
      <c r="A775" s="27">
        <v>1091</v>
      </c>
      <c r="D775" s="3" t="str">
        <f>INDEX(Table2[NAMA BARANG],MATCH(A775,Table2[//]))</f>
        <v>Garisan 18cm Dney (4D)</v>
      </c>
      <c r="E775" s="4">
        <f>INDEX(Table2[TT],MATCH(A775,Table2[//]))</f>
        <v>3</v>
      </c>
      <c r="F775" s="5" t="str">
        <f>IF(INDEX(Table2[KET],MATCH(A775,Table2[//]))="","-",INDEX(Table2[KET],MATCH(A775,Table2[//])))</f>
        <v>800 ls</v>
      </c>
    </row>
    <row r="776" spans="1:6" ht="15">
      <c r="A776" s="27">
        <v>1092</v>
      </c>
      <c r="D776" s="3" t="str">
        <f>INDEX(Table2[NAMA BARANG],MATCH(A776,Table2[//]))</f>
        <v>Garisan 18cm SY-1308 (24 pc) Hk(1)/ HP(8)</v>
      </c>
      <c r="E776" s="4">
        <f>INDEX(Table2[TT],MATCH(A776,Table2[//]))</f>
        <v>9</v>
      </c>
      <c r="F776" s="5" t="str">
        <f>IF(INDEX(Table2[KET],MATCH(A776,Table2[//]))="","-",INDEX(Table2[KET],MATCH(A776,Table2[//])))</f>
        <v>120 ls</v>
      </c>
    </row>
    <row r="777" spans="1:6" ht="15">
      <c r="A777" s="27">
        <v>1093</v>
      </c>
      <c r="D777" s="3" t="str">
        <f>INDEX(Table2[NAMA BARANG],MATCH(A777,Table2[//]))</f>
        <v>Garisan 20cm 109 (100)</v>
      </c>
      <c r="E777" s="4">
        <f>INDEX(Table2[TT],MATCH(A777,Table2[//]))</f>
        <v>1</v>
      </c>
      <c r="F777" s="5" t="str">
        <f>IF(INDEX(Table2[KET],MATCH(A777,Table2[//]))="","-",INDEX(Table2[KET],MATCH(A777,Table2[//])))</f>
        <v>16 box</v>
      </c>
    </row>
    <row r="778" spans="1:6" ht="15">
      <c r="A778" s="27">
        <v>1094</v>
      </c>
      <c r="D778" s="3" t="str">
        <f>INDEX(Table2[NAMA BARANG],MATCH(A778,Table2[//]))</f>
        <v>Garisan 20cm 2011(10)/ 2010(2)</v>
      </c>
      <c r="E778" s="4">
        <f>INDEX(Table2[TT],MATCH(A778,Table2[//]))</f>
        <v>12</v>
      </c>
      <c r="F778" s="5" t="str">
        <f>IF(INDEX(Table2[KET],MATCH(A778,Table2[//]))="","-",INDEX(Table2[KET],MATCH(A778,Table2[//])))</f>
        <v>24 box</v>
      </c>
    </row>
    <row r="779" spans="1:6" ht="15">
      <c r="A779" s="27">
        <v>1095</v>
      </c>
      <c r="D779" s="3" t="str">
        <f>INDEX(Table2[NAMA BARANG],MATCH(A779,Table2[//]))</f>
        <v>Garisan 20cm 2020 Disney 1x36</v>
      </c>
      <c r="E779" s="4">
        <f>INDEX(Table2[TT],MATCH(A779,Table2[//]))</f>
        <v>3</v>
      </c>
      <c r="F779" s="5" t="str">
        <f>IF(INDEX(Table2[KET],MATCH(A779,Table2[//]))="","-",INDEX(Table2[KET],MATCH(A779,Table2[//])))</f>
        <v>20 box</v>
      </c>
    </row>
    <row r="780" spans="1:6" ht="15">
      <c r="A780" s="27">
        <v>1096</v>
      </c>
      <c r="D780" s="3" t="str">
        <f>INDEX(Table2[NAMA BARANG],MATCH(A780,Table2[//]))</f>
        <v>Garisan 20cm 8803 AB (40)</v>
      </c>
      <c r="E780" s="4">
        <f>INDEX(Table2[TT],MATCH(A780,Table2[//]))</f>
        <v>2</v>
      </c>
      <c r="F780" s="5" t="str">
        <f>IF(INDEX(Table2[KET],MATCH(A780,Table2[//]))="","-",INDEX(Table2[KET],MATCH(A780,Table2[//])))</f>
        <v>32 box</v>
      </c>
    </row>
    <row r="781" spans="1:6" ht="15">
      <c r="A781" s="27">
        <v>1097</v>
      </c>
      <c r="D781" s="3" t="str">
        <f>INDEX(Table2[NAMA BARANG],MATCH(A781,Table2[//]))</f>
        <v>Garisan 20cm Fancy baby mouse</v>
      </c>
      <c r="E781" s="4">
        <f>INDEX(Table2[TT],MATCH(A781,Table2[//]))</f>
        <v>52</v>
      </c>
      <c r="F781" s="5" t="str">
        <f>IF(INDEX(Table2[KET],MATCH(A781,Table2[//]))="","-",INDEX(Table2[KET],MATCH(A781,Table2[//])))</f>
        <v>180 ls</v>
      </c>
    </row>
    <row r="782" spans="1:6" ht="15">
      <c r="A782" s="27">
        <v>1098</v>
      </c>
      <c r="D782" s="3" t="str">
        <f>INDEX(Table2[NAMA BARANG],MATCH(A782,Table2[//]))</f>
        <v>Garisan 20cm Fancy cut mouse</v>
      </c>
      <c r="E782" s="4">
        <f>INDEX(Table2[TT],MATCH(A782,Table2[//]))</f>
        <v>17</v>
      </c>
      <c r="F782" s="5" t="str">
        <f>IF(INDEX(Table2[KET],MATCH(A782,Table2[//]))="","-",INDEX(Table2[KET],MATCH(A782,Table2[//])))</f>
        <v>180 ls</v>
      </c>
    </row>
    <row r="783" spans="1:6" ht="15">
      <c r="A783" s="27">
        <v>1099</v>
      </c>
      <c r="D783" s="3" t="str">
        <f>INDEX(Table2[NAMA BARANG],MATCH(A783,Table2[//]))</f>
        <v>Garisan 20cm Fancy mouse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180 ls</v>
      </c>
    </row>
    <row r="784" spans="1:6" ht="15">
      <c r="A784" s="27">
        <v>1100</v>
      </c>
      <c r="D784" s="3" t="str">
        <f>INDEX(Table2[NAMA BARANG],MATCH(A784,Table2[//]))</f>
        <v>Garisan 20cm Fancy pavia bear</v>
      </c>
      <c r="E784" s="4">
        <f>INDEX(Table2[TT],MATCH(A784,Table2[//]))</f>
        <v>22</v>
      </c>
      <c r="F784" s="5" t="str">
        <f>IF(INDEX(Table2[KET],MATCH(A784,Table2[//]))="","-",INDEX(Table2[KET],MATCH(A784,Table2[//])))</f>
        <v>180 ls</v>
      </c>
    </row>
    <row r="785" spans="1:6" ht="15">
      <c r="A785" s="27">
        <v>1101</v>
      </c>
      <c r="D785" s="3" t="str">
        <f>INDEX(Table2[NAMA BARANG],MATCH(A785,Table2[//]))</f>
        <v>Garisan 20cm Fancy pretty white</v>
      </c>
      <c r="E785" s="4">
        <f>INDEX(Table2[TT],MATCH(A785,Table2[//]))</f>
        <v>54</v>
      </c>
      <c r="F785" s="5" t="str">
        <f>IF(INDEX(Table2[KET],MATCH(A785,Table2[//]))="","-",INDEX(Table2[KET],MATCH(A785,Table2[//])))</f>
        <v>180 ls</v>
      </c>
    </row>
    <row r="786" spans="1:6" ht="15">
      <c r="A786" s="27">
        <v>1102</v>
      </c>
      <c r="D786" s="3" t="str">
        <f>INDEX(Table2[NAMA BARANG],MATCH(A786,Table2[//]))</f>
        <v>Garisan 20cm Fancy spiderman biru</v>
      </c>
      <c r="E786" s="4">
        <f>INDEX(Table2[TT],MATCH(A786,Table2[//]))</f>
        <v>17</v>
      </c>
      <c r="F786" s="5" t="str">
        <f>IF(INDEX(Table2[KET],MATCH(A786,Table2[//]))="","-",INDEX(Table2[KET],MATCH(A786,Table2[//])))</f>
        <v>180 ls</v>
      </c>
    </row>
    <row r="787" spans="1:6" ht="15">
      <c r="A787" s="27">
        <v>1103</v>
      </c>
      <c r="D787" s="3" t="str">
        <f>INDEX(Table2[NAMA BARANG],MATCH(A787,Table2[//]))</f>
        <v>Garisan 20cm Fancy superman</v>
      </c>
      <c r="E787" s="4">
        <f>INDEX(Table2[TT],MATCH(A787,Table2[//]))</f>
        <v>10</v>
      </c>
      <c r="F787" s="5" t="str">
        <f>IF(INDEX(Table2[KET],MATCH(A787,Table2[//]))="","-",INDEX(Table2[KET],MATCH(A787,Table2[//])))</f>
        <v>180 ls</v>
      </c>
    </row>
    <row r="788" spans="1:6" ht="15">
      <c r="A788" s="27">
        <v>1104</v>
      </c>
      <c r="D788" s="3" t="str">
        <f>INDEX(Table2[NAMA BARANG],MATCH(A788,Table2[//]))</f>
        <v>Garisan 20cm Holo 93-20 (1 Disp=10 pc)</v>
      </c>
      <c r="E788" s="4">
        <f>INDEX(Table2[TT],MATCH(A788,Table2[//]))</f>
        <v>11</v>
      </c>
      <c r="F788" s="5" t="str">
        <f>IF(INDEX(Table2[KET],MATCH(A788,Table2[//]))="","-",INDEX(Table2[KET],MATCH(A788,Table2[//])))</f>
        <v>20 box</v>
      </c>
    </row>
    <row r="789" spans="1:6" ht="15">
      <c r="A789" s="27">
        <v>1105</v>
      </c>
      <c r="D789" s="3" t="str">
        <f>INDEX(Table2[NAMA BARANG],MATCH(A789,Table2[//]))</f>
        <v>Garisan 30cm (Abjad &amp; Angka) 3008</v>
      </c>
      <c r="E789" s="4">
        <f>INDEX(Table2[TT],MATCH(A789,Table2[//]))</f>
        <v>8</v>
      </c>
      <c r="F789" s="5" t="str">
        <f>IF(INDEX(Table2[KET],MATCH(A789,Table2[//]))="","-",INDEX(Table2[KET],MATCH(A789,Table2[//])))</f>
        <v>1200 pc</v>
      </c>
    </row>
    <row r="790" spans="1:6" ht="15">
      <c r="A790" s="27">
        <v>1106</v>
      </c>
      <c r="D790" s="3" t="str">
        <f>INDEX(Table2[NAMA BARANG],MATCH(A790,Table2[//]))</f>
        <v>Garisan 30cm 1105 BT 21</v>
      </c>
      <c r="E790" s="4">
        <f>INDEX(Table2[TT],MATCH(A790,Table2[//]))</f>
        <v>26</v>
      </c>
      <c r="F790" s="5" t="str">
        <f>IF(INDEX(Table2[KET],MATCH(A790,Table2[//]))="","-",INDEX(Table2[KET],MATCH(A790,Table2[//])))</f>
        <v>120 ls</v>
      </c>
    </row>
    <row r="791" spans="1:6" ht="15">
      <c r="A791" s="27">
        <v>1107</v>
      </c>
      <c r="D791" s="3" t="str">
        <f>INDEX(Table2[NAMA BARANG],MATCH(A791,Table2[//]))</f>
        <v>Garisan 30cm 1105 Disney</v>
      </c>
      <c r="E791" s="4">
        <f>INDEX(Table2[TT],MATCH(A791,Table2[//]))</f>
        <v>9</v>
      </c>
      <c r="F791" s="5" t="str">
        <f>IF(INDEX(Table2[KET],MATCH(A791,Table2[//]))="","-",INDEX(Table2[KET],MATCH(A791,Table2[//])))</f>
        <v>120 ls</v>
      </c>
    </row>
    <row r="792" spans="1:6" ht="15">
      <c r="A792" s="27">
        <v>1108</v>
      </c>
      <c r="D792" s="3" t="str">
        <f>INDEX(Table2[NAMA BARANG],MATCH(A792,Table2[//]))</f>
        <v>Garisan 30cm 2109 lebar</v>
      </c>
      <c r="E792" s="4">
        <f>INDEX(Table2[TT],MATCH(A792,Table2[//]))</f>
        <v>1</v>
      </c>
      <c r="F792" s="5" t="str">
        <f>IF(INDEX(Table2[KET],MATCH(A792,Table2[//]))="","-",INDEX(Table2[KET],MATCH(A792,Table2[//])))</f>
        <v>1000 pc</v>
      </c>
    </row>
    <row r="793" spans="1:6" ht="15">
      <c r="A793" s="27">
        <v>1109</v>
      </c>
      <c r="D793" s="3" t="str">
        <f>INDEX(Table2[NAMA BARANG],MATCH(A793,Table2[//]))</f>
        <v>Garisan 30cm 704 (60)</v>
      </c>
      <c r="E793" s="4">
        <f>INDEX(Table2[TT],MATCH(A793,Table2[//]))</f>
        <v>8</v>
      </c>
      <c r="F793" s="5" t="str">
        <f>IF(INDEX(Table2[KET],MATCH(A793,Table2[//]))="","-",INDEX(Table2[KET],MATCH(A793,Table2[//])))</f>
        <v>50 ls</v>
      </c>
    </row>
    <row r="794" spans="1:6" ht="15">
      <c r="A794" s="27">
        <v>1110</v>
      </c>
      <c r="D794" s="3" t="str">
        <f>INDEX(Table2[NAMA BARANG],MATCH(A794,Table2[//]))</f>
        <v>Garisan 30cm 854 1x48</v>
      </c>
      <c r="E794" s="4">
        <f>INDEX(Table2[TT],MATCH(A794,Table2[//]))</f>
        <v>3</v>
      </c>
      <c r="F794" s="5" t="str">
        <f>IF(INDEX(Table2[KET],MATCH(A794,Table2[//]))="","-",INDEX(Table2[KET],MATCH(A794,Table2[//])))</f>
        <v>20 box</v>
      </c>
    </row>
    <row r="795" spans="1:6" ht="15">
      <c r="A795" s="27">
        <v>1111</v>
      </c>
      <c r="D795" s="3" t="str">
        <f>INDEX(Table2[NAMA BARANG],MATCH(A795,Table2[//]))</f>
        <v>Garisan 30cm AB K30</v>
      </c>
      <c r="E795" s="4">
        <f>INDEX(Table2[TT],MATCH(A795,Table2[//]))</f>
        <v>3</v>
      </c>
      <c r="F795" s="5" t="str">
        <f>IF(INDEX(Table2[KET],MATCH(A795,Table2[//]))="","-",INDEX(Table2[KET],MATCH(A795,Table2[//])))</f>
        <v>20 box</v>
      </c>
    </row>
    <row r="796" spans="1:6" ht="15">
      <c r="A796" s="27">
        <v>1112</v>
      </c>
      <c r="D796" s="3" t="str">
        <f>INDEX(Table2[NAMA BARANG],MATCH(A796,Table2[//]))</f>
        <v>Garisan 30cm aluminium 1530</v>
      </c>
      <c r="E796" s="4">
        <f>INDEX(Table2[TT],MATCH(A796,Table2[//]))</f>
        <v>2</v>
      </c>
      <c r="F796" s="5" t="str">
        <f>IF(INDEX(Table2[KET],MATCH(A796,Table2[//]))="","-",INDEX(Table2[KET],MATCH(A796,Table2[//])))</f>
        <v>1200 pc</v>
      </c>
    </row>
    <row r="797" spans="1:6" ht="15">
      <c r="A797" s="27">
        <v>1115</v>
      </c>
      <c r="D797" s="3" t="str">
        <f>INDEX(Table2[NAMA BARANG],MATCH(A797,Table2[//]))</f>
        <v>Garisan 30cm Besi jos (peti) Importer</v>
      </c>
      <c r="E797" s="4">
        <f>INDEX(Table2[TT],MATCH(A797,Table2[//]))</f>
        <v>21</v>
      </c>
      <c r="F797" s="5" t="str">
        <f>IF(INDEX(Table2[KET],MATCH(A797,Table2[//]))="","-",INDEX(Table2[KET],MATCH(A797,Table2[//])))</f>
        <v>50 ls</v>
      </c>
    </row>
    <row r="798" spans="1:6" ht="15">
      <c r="A798" s="27">
        <v>1116</v>
      </c>
      <c r="D798" s="3" t="str">
        <f>INDEX(Table2[NAMA BARANG],MATCH(A798,Table2[//]))</f>
        <v>Garisan 30cm Besi PMJP</v>
      </c>
      <c r="E798" s="4">
        <f>INDEX(Table2[TT],MATCH(A798,Table2[//]))</f>
        <v>14</v>
      </c>
      <c r="F798" s="5" t="str">
        <f>IF(INDEX(Table2[KET],MATCH(A798,Table2[//]))="","-",INDEX(Table2[KET],MATCH(A798,Table2[//])))</f>
        <v>80 ls</v>
      </c>
    </row>
    <row r="799" spans="1:6" ht="15">
      <c r="A799" s="27">
        <v>1119</v>
      </c>
      <c r="D799" s="3" t="str">
        <f>INDEX(Table2[NAMA BARANG],MATCH(A799,Table2[//]))</f>
        <v>Garisan 30cm DF 3109</v>
      </c>
      <c r="E799" s="4">
        <f>INDEX(Table2[TT],MATCH(A799,Table2[//]))</f>
        <v>6</v>
      </c>
      <c r="F799" s="5" t="str">
        <f>IF(INDEX(Table2[KET],MATCH(A799,Table2[//]))="","-",INDEX(Table2[KET],MATCH(A799,Table2[//])))</f>
        <v>1440 pc</v>
      </c>
    </row>
    <row r="800" spans="1:6" ht="15">
      <c r="A800" s="27">
        <v>1120</v>
      </c>
      <c r="D800" s="3" t="str">
        <f>INDEX(Table2[NAMA BARANG],MATCH(A800,Table2[//]))</f>
        <v>Garisan 30cm DF 69 69</v>
      </c>
      <c r="E800" s="4">
        <f>INDEX(Table2[TT],MATCH(A800,Table2[//]))</f>
        <v>5</v>
      </c>
      <c r="F800" s="5" t="str">
        <f>IF(INDEX(Table2[KET],MATCH(A800,Table2[//]))="","-",INDEX(Table2[KET],MATCH(A800,Table2[//])))</f>
        <v>200 LSN</v>
      </c>
    </row>
    <row r="801" spans="1:6" ht="15">
      <c r="A801" s="27">
        <v>1121</v>
      </c>
      <c r="D801" s="3" t="str">
        <f>INDEX(Table2[NAMA BARANG],MATCH(A801,Table2[//]))</f>
        <v>Garisan 30cm Enter</v>
      </c>
      <c r="E801" s="4">
        <f>INDEX(Table2[TT],MATCH(A801,Table2[//]))</f>
        <v>24</v>
      </c>
      <c r="F801" s="5" t="str">
        <f>IF(INDEX(Table2[KET],MATCH(A801,Table2[//]))="","-",INDEX(Table2[KET],MATCH(A801,Table2[//])))</f>
        <v>96 LSN</v>
      </c>
    </row>
    <row r="802" spans="1:6" ht="15">
      <c r="A802" s="27">
        <v>1122</v>
      </c>
      <c r="D802" s="3" t="str">
        <f>INDEX(Table2[NAMA BARANG],MATCH(A802,Table2[//]))</f>
        <v>Garisan 30cm Fancy K300 AB/ A 30</v>
      </c>
      <c r="E802" s="4">
        <f>INDEX(Table2[TT],MATCH(A802,Table2[//]))</f>
        <v>4</v>
      </c>
      <c r="F802" s="5" t="str">
        <f>IF(INDEX(Table2[KET],MATCH(A802,Table2[//]))="","-",INDEX(Table2[KET],MATCH(A802,Table2[//])))</f>
        <v>96 ls</v>
      </c>
    </row>
    <row r="803" spans="1:6" ht="15">
      <c r="A803" s="27">
        <v>1123</v>
      </c>
      <c r="D803" s="3" t="str">
        <f>INDEX(Table2[NAMA BARANG],MATCH(A803,Table2[//]))</f>
        <v>Garisan 30cm Fancy KM 7101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1440 pc</v>
      </c>
    </row>
    <row r="804" spans="1:6" ht="15">
      <c r="A804" s="27">
        <v>1124</v>
      </c>
      <c r="D804" s="3" t="str">
        <f>INDEX(Table2[NAMA BARANG],MATCH(A804,Table2[//]))</f>
        <v>Garisan 30cm Hk 6970</v>
      </c>
      <c r="E804" s="4">
        <f>INDEX(Table2[TT],MATCH(A804,Table2[//]))</f>
        <v>1</v>
      </c>
      <c r="F804" s="5" t="str">
        <f>IF(INDEX(Table2[KET],MATCH(A804,Table2[//]))="","-",INDEX(Table2[KET],MATCH(A804,Table2[//])))</f>
        <v>90 ls</v>
      </c>
    </row>
    <row r="805" spans="1:6" ht="15">
      <c r="A805" s="27">
        <v>1125</v>
      </c>
      <c r="D805" s="3" t="str">
        <f>INDEX(Table2[NAMA BARANG],MATCH(A805,Table2[//]))</f>
        <v>Garisan 30cm JNT 678 (60)</v>
      </c>
      <c r="E805" s="4">
        <f>INDEX(Table2[TT],MATCH(A805,Table2[//]))</f>
        <v>8</v>
      </c>
      <c r="F805" s="5" t="str">
        <f>IF(INDEX(Table2[KET],MATCH(A805,Table2[//]))="","-",INDEX(Table2[KET],MATCH(A805,Table2[//])))</f>
        <v>48 box</v>
      </c>
    </row>
    <row r="806" spans="1:6" ht="15">
      <c r="A806" s="27">
        <v>1130</v>
      </c>
      <c r="D806" s="3" t="str">
        <f>INDEX(Table2[NAMA BARANG],MATCH(A806,Table2[//]))</f>
        <v>Garisan 30cm lebar Big Lens (36)</v>
      </c>
      <c r="E806" s="4">
        <f>INDEX(Table2[TT],MATCH(A806,Table2[//]))</f>
        <v>4</v>
      </c>
      <c r="F806" s="5" t="str">
        <f>IF(INDEX(Table2[KET],MATCH(A806,Table2[//]))="","-",INDEX(Table2[KET],MATCH(A806,Table2[//])))</f>
        <v>144 ls</v>
      </c>
    </row>
    <row r="807" spans="1:6" ht="15">
      <c r="A807" s="27">
        <v>1131</v>
      </c>
      <c r="D807" s="3" t="str">
        <f>INDEX(Table2[NAMA BARANG],MATCH(A807,Table2[//]))</f>
        <v>Garisan 30cm lebar Disney Cinderella</v>
      </c>
      <c r="E807" s="4">
        <f>INDEX(Table2[TT],MATCH(A807,Table2[//]))</f>
        <v>10</v>
      </c>
      <c r="F807" s="5" t="str">
        <f>IF(INDEX(Table2[KET],MATCH(A807,Table2[//]))="","-",INDEX(Table2[KET],MATCH(A807,Table2[//])))</f>
        <v>120 ls</v>
      </c>
    </row>
    <row r="808" spans="1:6" ht="15">
      <c r="A808" s="27">
        <v>1132</v>
      </c>
      <c r="D808" s="3" t="str">
        <f>INDEX(Table2[NAMA BARANG],MATCH(A808,Table2[//]))</f>
        <v xml:space="preserve">Garisan 30cm lebar Disney Donald Duck </v>
      </c>
      <c r="E808" s="4">
        <f>INDEX(Table2[TT],MATCH(A808,Table2[//]))</f>
        <v>6</v>
      </c>
      <c r="F808" s="5" t="str">
        <f>IF(INDEX(Table2[KET],MATCH(A808,Table2[//]))="","-",INDEX(Table2[KET],MATCH(A808,Table2[//])))</f>
        <v>120 ls</v>
      </c>
    </row>
    <row r="809" spans="1:6" ht="15">
      <c r="A809" s="27">
        <v>1133</v>
      </c>
      <c r="D809" s="3" t="str">
        <f>INDEX(Table2[NAMA BARANG],MATCH(A809,Table2[//]))</f>
        <v>Garisan 30cm lebar Disney Donald Duck Family</v>
      </c>
      <c r="E809" s="4">
        <f>INDEX(Table2[TT],MATCH(A809,Table2[//]))</f>
        <v>15</v>
      </c>
      <c r="F809" s="5" t="str">
        <f>IF(INDEX(Table2[KET],MATCH(A809,Table2[//]))="","-",INDEX(Table2[KET],MATCH(A809,Table2[//])))</f>
        <v>120 ls</v>
      </c>
    </row>
    <row r="810" spans="1:6" ht="15">
      <c r="A810" s="27">
        <v>1134</v>
      </c>
      <c r="D810" s="3" t="str">
        <f>INDEX(Table2[NAMA BARANG],MATCH(A810,Table2[//]))</f>
        <v>Garisan 30cm lebar Disney Mickey Mouse</v>
      </c>
      <c r="E810" s="4">
        <f>INDEX(Table2[TT],MATCH(A810,Table2[//]))</f>
        <v>1</v>
      </c>
      <c r="F810" s="5" t="str">
        <f>IF(INDEX(Table2[KET],MATCH(A810,Table2[//]))="","-",INDEX(Table2[KET],MATCH(A810,Table2[//])))</f>
        <v>120 ls</v>
      </c>
    </row>
    <row r="811" spans="1:6" ht="15">
      <c r="A811" s="27">
        <v>1135</v>
      </c>
      <c r="D811" s="3" t="str">
        <f>INDEX(Table2[NAMA BARANG],MATCH(A811,Table2[//]))</f>
        <v>Garisan 30cm lebar Disney min mie Cute</v>
      </c>
      <c r="E811" s="4">
        <f>INDEX(Table2[TT],MATCH(A811,Table2[//]))</f>
        <v>2</v>
      </c>
      <c r="F811" s="5" t="str">
        <f>IF(INDEX(Table2[KET],MATCH(A811,Table2[//]))="","-",INDEX(Table2[KET],MATCH(A811,Table2[//])))</f>
        <v>120 ls</v>
      </c>
    </row>
    <row r="812" spans="1:6" ht="15">
      <c r="A812" s="27">
        <v>1136</v>
      </c>
      <c r="D812" s="3" t="str">
        <f>INDEX(Table2[NAMA BARANG],MATCH(A812,Table2[//]))</f>
        <v>Garisan 30cm lebar Disney min mie TR 01</v>
      </c>
      <c r="E812" s="4">
        <f>INDEX(Table2[TT],MATCH(A812,Table2[//]))</f>
        <v>45</v>
      </c>
      <c r="F812" s="5" t="str">
        <f>IF(INDEX(Table2[KET],MATCH(A812,Table2[//]))="","-",INDEX(Table2[KET],MATCH(A812,Table2[//])))</f>
        <v>110 ls</v>
      </c>
    </row>
    <row r="813" spans="1:6" ht="15">
      <c r="A813" s="27">
        <v>1137</v>
      </c>
      <c r="D813" s="3" t="str">
        <f>INDEX(Table2[NAMA BARANG],MATCH(A813,Table2[//]))</f>
        <v>Garisan 30cm lebar Disney P aurora</v>
      </c>
      <c r="E813" s="4">
        <f>INDEX(Table2[TT],MATCH(A813,Table2[//]))</f>
        <v>2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1138</v>
      </c>
      <c r="D814" s="3" t="str">
        <f>INDEX(Table2[NAMA BARANG],MATCH(A814,Table2[//]))</f>
        <v>Garisan 30cm lebar Disney SPD abu</v>
      </c>
      <c r="E814" s="4">
        <f>INDEX(Table2[TT],MATCH(A814,Table2[//]))</f>
        <v>6</v>
      </c>
      <c r="F814" s="5" t="str">
        <f>IF(INDEX(Table2[KET],MATCH(A814,Table2[//]))="","-",INDEX(Table2[KET],MATCH(A814,Table2[//])))</f>
        <v>110 ls</v>
      </c>
    </row>
    <row r="815" spans="1:6" ht="15">
      <c r="A815" s="27">
        <v>1139</v>
      </c>
      <c r="D815" s="3" t="str">
        <f>INDEX(Table2[NAMA BARANG],MATCH(A815,Table2[//]))</f>
        <v>Garisan 30cm lebar Disney SPD biru</v>
      </c>
      <c r="E815" s="4">
        <f>INDEX(Table2[TT],MATCH(A815,Table2[//]))</f>
        <v>12</v>
      </c>
      <c r="F815" s="5" t="str">
        <f>IF(INDEX(Table2[KET],MATCH(A815,Table2[//]))="","-",INDEX(Table2[KET],MATCH(A815,Table2[//])))</f>
        <v>110 ls</v>
      </c>
    </row>
    <row r="816" spans="1:6" ht="15">
      <c r="A816" s="27">
        <v>1140</v>
      </c>
      <c r="D816" s="3" t="str">
        <f>INDEX(Table2[NAMA BARANG],MATCH(A816,Table2[//]))</f>
        <v>Garisan 30cm lebar Disney SPD K</v>
      </c>
      <c r="E816" s="4">
        <f>INDEX(Table2[TT],MATCH(A816,Table2[//]))</f>
        <v>5</v>
      </c>
      <c r="F816" s="5" t="str">
        <f>IF(INDEX(Table2[KET],MATCH(A816,Table2[//]))="","-",INDEX(Table2[KET],MATCH(A816,Table2[//])))</f>
        <v>110 ls</v>
      </c>
    </row>
    <row r="817" spans="1:6" ht="15">
      <c r="A817" s="27">
        <v>1141</v>
      </c>
      <c r="D817" s="3" t="str">
        <f>INDEX(Table2[NAMA BARANG],MATCH(A817,Table2[//]))</f>
        <v>Garisan 30cm lebar kuning</v>
      </c>
      <c r="E817" s="4">
        <f>INDEX(Table2[TT],MATCH(A817,Table2[//]))</f>
        <v>41</v>
      </c>
      <c r="F817" s="5" t="str">
        <f>IF(INDEX(Table2[KET],MATCH(A817,Table2[//]))="","-",INDEX(Table2[KET],MATCH(A817,Table2[//])))</f>
        <v>120 ls</v>
      </c>
    </row>
    <row r="818" spans="1:6" ht="15">
      <c r="A818" s="27">
        <v>1144</v>
      </c>
      <c r="D818" s="3" t="str">
        <f>INDEX(Table2[NAMA BARANG],MATCH(A818,Table2[//]))</f>
        <v>Garisan 30cm lipat 008 (24)</v>
      </c>
      <c r="E818" s="4">
        <f>INDEX(Table2[TT],MATCH(A818,Table2[//]))</f>
        <v>24</v>
      </c>
      <c r="F818" s="5" t="str">
        <f>IF(INDEX(Table2[KET],MATCH(A818,Table2[//]))="","-",INDEX(Table2[KET],MATCH(A818,Table2[//])))</f>
        <v>60 BOX</v>
      </c>
    </row>
    <row r="819" spans="1:6" ht="15">
      <c r="A819" s="27">
        <v>1145</v>
      </c>
      <c r="D819" s="3" t="str">
        <f>INDEX(Table2[NAMA BARANG],MATCH(A819,Table2[//]))</f>
        <v>Garisan 30cm lipat CV-5012 (24)</v>
      </c>
      <c r="E819" s="4">
        <f>INDEX(Table2[TT],MATCH(A819,Table2[//]))</f>
        <v>2</v>
      </c>
      <c r="F819" s="5" t="str">
        <f>IF(INDEX(Table2[KET],MATCH(A819,Table2[//]))="","-",INDEX(Table2[KET],MATCH(A819,Table2[//])))</f>
        <v>48 ls</v>
      </c>
    </row>
    <row r="820" spans="1:6" ht="15">
      <c r="A820" s="27">
        <v>1147</v>
      </c>
      <c r="D820" s="3" t="str">
        <f>INDEX(Table2[NAMA BARANG],MATCH(A820,Table2[//]))</f>
        <v>Garisan 30cm microtop 930</v>
      </c>
      <c r="E820" s="4">
        <f>INDEX(Table2[TT],MATCH(A820,Table2[//]))</f>
        <v>5</v>
      </c>
      <c r="F820" s="5" t="str">
        <f>IF(INDEX(Table2[KET],MATCH(A820,Table2[//]))="","-",INDEX(Table2[KET],MATCH(A820,Table2[//])))</f>
        <v>100 ls</v>
      </c>
    </row>
    <row r="821" spans="1:6" ht="15">
      <c r="A821" s="27">
        <v>1148</v>
      </c>
      <c r="D821" s="3" t="str">
        <f>INDEX(Table2[NAMA BARANG],MATCH(A821,Table2[//]))</f>
        <v>Garisan 30cm Mill. Deluxe (120)</v>
      </c>
      <c r="E821" s="4">
        <f>INDEX(Table2[TT],MATCH(A821,Table2[//]))</f>
        <v>17</v>
      </c>
      <c r="F821" s="5" t="str">
        <f>IF(INDEX(Table2[KET],MATCH(A821,Table2[//]))="","-",INDEX(Table2[KET],MATCH(A821,Table2[//])))</f>
        <v>120 ls</v>
      </c>
    </row>
    <row r="822" spans="1:6" ht="15">
      <c r="A822" s="27">
        <v>1149</v>
      </c>
      <c r="D822" s="3" t="str">
        <f>INDEX(Table2[NAMA BARANG],MATCH(A822,Table2[//]))</f>
        <v>Garisan 30cm Plastik K 8805/ 7703</v>
      </c>
      <c r="E822" s="4">
        <f>INDEX(Table2[TT],MATCH(A822,Table2[//]))</f>
        <v>5</v>
      </c>
      <c r="F822" s="5" t="str">
        <f>IF(INDEX(Table2[KET],MATCH(A822,Table2[//]))="","-",INDEX(Table2[KET],MATCH(A822,Table2[//])))</f>
        <v>80 ls</v>
      </c>
    </row>
    <row r="823" spans="1:6" ht="15">
      <c r="A823" s="27">
        <v>1150</v>
      </c>
      <c r="D823" s="3" t="str">
        <f>INDEX(Table2[NAMA BARANG],MATCH(A823,Table2[//]))</f>
        <v>Garisan 30cm Sp 6968</v>
      </c>
      <c r="E823" s="4">
        <f>INDEX(Table2[TT],MATCH(A823,Table2[//]))</f>
        <v>5</v>
      </c>
      <c r="F823" s="5" t="str">
        <f>IF(INDEX(Table2[KET],MATCH(A823,Table2[//]))="","-",INDEX(Table2[KET],MATCH(A823,Table2[//])))</f>
        <v>100 ls</v>
      </c>
    </row>
    <row r="824" spans="1:6" ht="15">
      <c r="A824" s="27">
        <v>1151</v>
      </c>
      <c r="D824" s="3" t="str">
        <f>INDEX(Table2[NAMA BARANG],MATCH(A824,Table2[//]))</f>
        <v>Garisan 30cm Vtro Besi</v>
      </c>
      <c r="E824" s="4">
        <f>INDEX(Table2[TT],MATCH(A824,Table2[//]))</f>
        <v>51</v>
      </c>
      <c r="F824" s="5" t="str">
        <f>IF(INDEX(Table2[KET],MATCH(A824,Table2[//]))="","-",INDEX(Table2[KET],MATCH(A824,Table2[//])))</f>
        <v>50 LSN</v>
      </c>
    </row>
    <row r="825" spans="1:6" ht="15">
      <c r="A825" s="27">
        <v>1152</v>
      </c>
      <c r="D825" s="3" t="str">
        <f>INDEX(Table2[NAMA BARANG],MATCH(A825,Table2[//]))</f>
        <v>Garisan 50cm enter Blk</v>
      </c>
      <c r="E825" s="4">
        <f>INDEX(Table2[TT],MATCH(A825,Table2[//]))</f>
        <v>13</v>
      </c>
      <c r="F825" s="5" t="str">
        <f>IF(INDEX(Table2[KET],MATCH(A825,Table2[//]))="","-",INDEX(Table2[KET],MATCH(A825,Table2[//])))</f>
        <v>72 ls</v>
      </c>
    </row>
    <row r="826" spans="1:6" ht="15">
      <c r="A826" s="27">
        <v>1153</v>
      </c>
      <c r="D826" s="3" t="str">
        <f>INDEX(Table2[NAMA BARANG],MATCH(A826,Table2[//]))</f>
        <v>Garisan 8240 set</v>
      </c>
      <c r="E826" s="4">
        <f>INDEX(Table2[TT],MATCH(A826,Table2[//]))</f>
        <v>3</v>
      </c>
      <c r="F826" s="5" t="str">
        <f>IF(INDEX(Table2[KET],MATCH(A826,Table2[//]))="","-",INDEX(Table2[KET],MATCH(A826,Table2[//])))</f>
        <v>640 pc</v>
      </c>
    </row>
    <row r="827" spans="1:6" ht="15">
      <c r="A827" s="27">
        <v>1154</v>
      </c>
      <c r="D827" s="3" t="str">
        <f>INDEX(Table2[NAMA BARANG],MATCH(A827,Table2[//]))</f>
        <v>Garisan 858A</v>
      </c>
      <c r="E827" s="4">
        <f>INDEX(Table2[TT],MATCH(A827,Table2[//]))</f>
        <v>2</v>
      </c>
      <c r="F827" s="5" t="str">
        <f>IF(INDEX(Table2[KET],MATCH(A827,Table2[//]))="","-",INDEX(Table2[KET],MATCH(A827,Table2[//])))</f>
        <v>96 ls</v>
      </c>
    </row>
    <row r="828" spans="1:6" ht="15">
      <c r="A828" s="27">
        <v>1155</v>
      </c>
      <c r="D828" s="3" t="str">
        <f>INDEX(Table2[NAMA BARANG],MATCH(A828,Table2[//]))</f>
        <v>Garisan 8830 1 box (60 pc)</v>
      </c>
      <c r="E828" s="4">
        <f>INDEX(Table2[TT],MATCH(A828,Table2[//]))</f>
        <v>7</v>
      </c>
      <c r="F828" s="5" t="str">
        <f>IF(INDEX(Table2[KET],MATCH(A828,Table2[//]))="","-",INDEX(Table2[KET],MATCH(A828,Table2[//])))</f>
        <v>20 box</v>
      </c>
    </row>
    <row r="829" spans="1:6" ht="15">
      <c r="A829" s="27">
        <v>1157</v>
      </c>
      <c r="D829" s="3" t="str">
        <f>INDEX(Table2[NAMA BARANG],MATCH(A829,Table2[//]))</f>
        <v>Garisan Besi 30 Yoeker (5030)</v>
      </c>
      <c r="E829" s="4">
        <f>INDEX(Table2[TT],MATCH(A829,Table2[//]))</f>
        <v>10</v>
      </c>
      <c r="F829" s="5" t="str">
        <f>IF(INDEX(Table2[KET],MATCH(A829,Table2[//]))="","-",INDEX(Table2[KET],MATCH(A829,Table2[//])))</f>
        <v>50 LSN</v>
      </c>
    </row>
    <row r="830" spans="1:6" ht="15">
      <c r="A830" s="27">
        <v>1160</v>
      </c>
      <c r="D830" s="3" t="str">
        <f>INDEX(Table2[NAMA BARANG],MATCH(A830,Table2[//]))</f>
        <v>Garisan BT 20cm</v>
      </c>
      <c r="E830" s="4">
        <f>INDEX(Table2[TT],MATCH(A830,Table2[//]))</f>
        <v>2</v>
      </c>
      <c r="F830" s="5" t="str">
        <f>IF(INDEX(Table2[KET],MATCH(A830,Table2[//]))="","-",INDEX(Table2[KET],MATCH(A830,Table2[//])))</f>
        <v>100 LSN</v>
      </c>
    </row>
    <row r="831" spans="1:6" ht="15">
      <c r="A831" s="27">
        <v>1162</v>
      </c>
      <c r="D831" s="3" t="str">
        <f>INDEX(Table2[NAMA BARANG],MATCH(A831,Table2[//]))</f>
        <v>Garisan BT 840</v>
      </c>
      <c r="E831" s="4">
        <f>INDEX(Table2[TT],MATCH(A831,Table2[//]))</f>
        <v>1</v>
      </c>
      <c r="F831" s="5" t="str">
        <f>IF(INDEX(Table2[KET],MATCH(A831,Table2[//]))="","-",INDEX(Table2[KET],MATCH(A831,Table2[//])))</f>
        <v>60 LSN</v>
      </c>
    </row>
    <row r="832" spans="1:6" ht="15">
      <c r="A832" s="27">
        <v>1168</v>
      </c>
      <c r="D832" s="3" t="str">
        <f>INDEX(Table2[NAMA BARANG],MATCH(A832,Table2[//]))</f>
        <v>Garisan Busur 3.1/2 Tp</v>
      </c>
      <c r="E832" s="4">
        <f>INDEX(Table2[TT],MATCH(A832,Table2[//]))</f>
        <v>1</v>
      </c>
      <c r="F832" s="5" t="str">
        <f>IF(INDEX(Table2[KET],MATCH(A832,Table2[//]))="","-",INDEX(Table2[KET],MATCH(A832,Table2[//])))</f>
        <v>1500 LSN</v>
      </c>
    </row>
    <row r="833" spans="1:6" ht="15">
      <c r="A833" s="27">
        <v>1169</v>
      </c>
      <c r="D833" s="3" t="str">
        <f>INDEX(Table2[NAMA BARANG],MATCH(A833,Table2[//]))</f>
        <v>Garisan busur No.4 Tebal</v>
      </c>
      <c r="E833" s="4">
        <f>INDEX(Table2[TT],MATCH(A833,Table2[//]))</f>
        <v>1</v>
      </c>
      <c r="F833" s="5" t="str">
        <f>IF(INDEX(Table2[KET],MATCH(A833,Table2[//]))="","-",INDEX(Table2[KET],MATCH(A833,Table2[//])))</f>
        <v>480 LSN</v>
      </c>
    </row>
    <row r="834" spans="1:6" ht="15">
      <c r="A834" s="27">
        <v>1170</v>
      </c>
      <c r="D834" s="3" t="str">
        <f>INDEX(Table2[NAMA BARANG],MATCH(A834,Table2[//]))</f>
        <v>Garisan Fj 2011/15cm Sablon 4PC (24)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24 box</v>
      </c>
    </row>
    <row r="835" spans="1:6" ht="15">
      <c r="A835" s="27">
        <v>1171</v>
      </c>
      <c r="D835" s="3" t="str">
        <f>INDEX(Table2[NAMA BARANG],MATCH(A835,Table2[//]))</f>
        <v>Garisan FS/ 1331 (48)</v>
      </c>
      <c r="E835" s="4">
        <f>INDEX(Table2[TT],MATCH(A835,Table2[//]))</f>
        <v>1</v>
      </c>
      <c r="F835" s="5" t="str">
        <f>IF(INDEX(Table2[KET],MATCH(A835,Table2[//]))="","-",INDEX(Table2[KET],MATCH(A835,Table2[//])))</f>
        <v>24 box</v>
      </c>
    </row>
    <row r="836" spans="1:6" ht="15">
      <c r="A836" s="27">
        <v>1172</v>
      </c>
      <c r="D836" s="3" t="str">
        <f>INDEX(Table2[NAMA BARANG],MATCH(A836,Table2[//]))</f>
        <v>Garisan gasta 0731 polkadot</v>
      </c>
      <c r="E836" s="4">
        <f>INDEX(Table2[TT],MATCH(A836,Table2[//]))</f>
        <v>3</v>
      </c>
      <c r="F836" s="5" t="str">
        <f>IF(INDEX(Table2[KET],MATCH(A836,Table2[//]))="","-",INDEX(Table2[KET],MATCH(A836,Table2[//])))</f>
        <v>100 ls</v>
      </c>
    </row>
    <row r="837" spans="1:6" ht="15">
      <c r="A837" s="27">
        <v>1173</v>
      </c>
      <c r="D837" s="3" t="str">
        <f>INDEX(Table2[NAMA BARANG],MATCH(A837,Table2[//]))</f>
        <v>Garisan gasta 0732</v>
      </c>
      <c r="E837" s="4">
        <f>INDEX(Table2[TT],MATCH(A837,Table2[//]))</f>
        <v>8</v>
      </c>
      <c r="F837" s="5" t="str">
        <f>IF(INDEX(Table2[KET],MATCH(A837,Table2[//]))="","-",INDEX(Table2[KET],MATCH(A837,Table2[//])))</f>
        <v>100 ls</v>
      </c>
    </row>
    <row r="838" spans="1:6" ht="15">
      <c r="A838" s="27">
        <v>1174</v>
      </c>
      <c r="D838" s="3" t="str">
        <f>INDEX(Table2[NAMA BARANG],MATCH(A838,Table2[//]))</f>
        <v>Garisan gasta 0733 polkadot</v>
      </c>
      <c r="E838" s="4">
        <f>INDEX(Table2[TT],MATCH(A838,Table2[//]))</f>
        <v>3</v>
      </c>
      <c r="F838" s="5" t="str">
        <f>IF(INDEX(Table2[KET],MATCH(A838,Table2[//]))="","-",INDEX(Table2[KET],MATCH(A838,Table2[//])))</f>
        <v>100 ls</v>
      </c>
    </row>
    <row r="839" spans="1:6" ht="15">
      <c r="A839" s="27">
        <v>1182</v>
      </c>
      <c r="D839" s="3" t="str">
        <f>INDEX(Table2[NAMA BARANG],MATCH(A839,Table2[//]))</f>
        <v>Garisan kayu 1M</v>
      </c>
      <c r="E839" s="4">
        <f>INDEX(Table2[TT],MATCH(A839,Table2[//]))</f>
        <v>8</v>
      </c>
      <c r="F839" s="5" t="str">
        <f>IF(INDEX(Table2[KET],MATCH(A839,Table2[//]))="","-",INDEX(Table2[KET],MATCH(A839,Table2[//])))</f>
        <v>100 PCS</v>
      </c>
    </row>
    <row r="840" spans="1:6" ht="15">
      <c r="A840" s="27">
        <v>1183</v>
      </c>
      <c r="D840" s="3" t="str">
        <f>INDEX(Table2[NAMA BARANG],MATCH(A840,Table2[//]))</f>
        <v>Garisan Kj 003</v>
      </c>
      <c r="E840" s="4">
        <f>INDEX(Table2[TT],MATCH(A840,Table2[//]))</f>
        <v>7</v>
      </c>
      <c r="F840" s="5" t="str">
        <f>IF(INDEX(Table2[KET],MATCH(A840,Table2[//]))="","-",INDEX(Table2[KET],MATCH(A840,Table2[//])))</f>
        <v>300 pc</v>
      </c>
    </row>
    <row r="841" spans="1:6" ht="15">
      <c r="A841" s="27">
        <v>1184</v>
      </c>
      <c r="D841" s="3" t="str">
        <f>INDEX(Table2[NAMA BARANG],MATCH(A841,Table2[//]))</f>
        <v>Garisan Kj 012</v>
      </c>
      <c r="E841" s="4">
        <f>INDEX(Table2[TT],MATCH(A841,Table2[//]))</f>
        <v>9</v>
      </c>
      <c r="F841" s="5" t="str">
        <f>IF(INDEX(Table2[KET],MATCH(A841,Table2[//]))="","-",INDEX(Table2[KET],MATCH(A841,Table2[//])))</f>
        <v>300 pc</v>
      </c>
    </row>
    <row r="842" spans="1:6" ht="15">
      <c r="A842" s="27">
        <v>1185</v>
      </c>
      <c r="D842" s="3" t="str">
        <f>INDEX(Table2[NAMA BARANG],MATCH(A842,Table2[//]))</f>
        <v>Garisan Kj 013</v>
      </c>
      <c r="E842" s="4">
        <f>INDEX(Table2[TT],MATCH(A842,Table2[//]))</f>
        <v>1</v>
      </c>
      <c r="F842" s="5" t="str">
        <f>IF(INDEX(Table2[KET],MATCH(A842,Table2[//]))="","-",INDEX(Table2[KET],MATCH(A842,Table2[//])))</f>
        <v>300 pc</v>
      </c>
    </row>
    <row r="843" spans="1:6" ht="15">
      <c r="A843" s="27">
        <v>1186</v>
      </c>
      <c r="D843" s="3" t="str">
        <f>INDEX(Table2[NAMA BARANG],MATCH(A843,Table2[//]))</f>
        <v>Garisan RL 15 RB/ Roller (24)</v>
      </c>
      <c r="E843" s="4">
        <f>INDEX(Table2[TT],MATCH(A843,Table2[//]))</f>
        <v>5</v>
      </c>
      <c r="F843" s="5" t="str">
        <f>IF(INDEX(Table2[KET],MATCH(A843,Table2[//]))="","-",INDEX(Table2[KET],MATCH(A843,Table2[//])))</f>
        <v>20 box</v>
      </c>
    </row>
    <row r="844" spans="1:6" ht="15">
      <c r="A844" s="27">
        <v>1187</v>
      </c>
      <c r="D844" s="3" t="str">
        <f>INDEX(Table2[NAMA BARANG],MATCH(A844,Table2[//]))</f>
        <v>Garisan RL 15 WD (1x36)</v>
      </c>
      <c r="E844" s="4">
        <f>INDEX(Table2[TT],MATCH(A844,Table2[//]))</f>
        <v>1</v>
      </c>
      <c r="F844" s="5" t="str">
        <f>IF(INDEX(Table2[KET],MATCH(A844,Table2[//]))="","-",INDEX(Table2[KET],MATCH(A844,Table2[//])))</f>
        <v>20 box</v>
      </c>
    </row>
    <row r="845" spans="1:6" ht="15">
      <c r="A845" s="27">
        <v>1188</v>
      </c>
      <c r="D845" s="3" t="str">
        <f>INDEX(Table2[NAMA BARANG],MATCH(A845,Table2[//]))</f>
        <v>Garisan Rotary 1020 (jos) Bsr</v>
      </c>
      <c r="E845" s="4">
        <f>INDEX(Table2[TT],MATCH(A845,Table2[//]))</f>
        <v>27</v>
      </c>
      <c r="F845" s="5" t="str">
        <f>IF(INDEX(Table2[KET],MATCH(A845,Table2[//]))="","-",INDEX(Table2[KET],MATCH(A845,Table2[//])))</f>
        <v>1000 pc</v>
      </c>
    </row>
    <row r="846" spans="1:6" ht="15">
      <c r="A846" s="27">
        <v>1189</v>
      </c>
      <c r="D846" s="3" t="str">
        <f>INDEX(Table2[NAMA BARANG],MATCH(A846,Table2[//]))</f>
        <v>Garisan Rotary 5 klg</v>
      </c>
      <c r="E846" s="4">
        <f>INDEX(Table2[TT],MATCH(A846,Table2[//]))</f>
        <v>4</v>
      </c>
      <c r="F846" s="5" t="str">
        <f>IF(INDEX(Table2[KET],MATCH(A846,Table2[//]))="","-",INDEX(Table2[KET],MATCH(A846,Table2[//])))</f>
        <v>1000 pc</v>
      </c>
    </row>
    <row r="847" spans="1:6" ht="15">
      <c r="A847" s="27">
        <v>1190</v>
      </c>
      <c r="D847" s="3" t="str">
        <f>INDEX(Table2[NAMA BARANG],MATCH(A847,Table2[//]))</f>
        <v>Garisan Rotary 9043</v>
      </c>
      <c r="E847" s="4">
        <f>INDEX(Table2[TT],MATCH(A847,Table2[//]))</f>
        <v>5</v>
      </c>
      <c r="F847" s="5" t="str">
        <f>IF(INDEX(Table2[KET],MATCH(A847,Table2[//]))="","-",INDEX(Table2[KET],MATCH(A847,Table2[//])))</f>
        <v>2000 pc</v>
      </c>
    </row>
    <row r="848" spans="1:6" ht="15">
      <c r="A848" s="27">
        <v>1193</v>
      </c>
      <c r="D848" s="3" t="str">
        <f>INDEX(Table2[NAMA BARANG],MATCH(A848,Table2[//]))</f>
        <v>Garisan Sablon ikan 633 N-324</v>
      </c>
      <c r="E848" s="4">
        <f>INDEX(Table2[TT],MATCH(A848,Table2[//]))</f>
        <v>2</v>
      </c>
      <c r="F848" s="5" t="str">
        <f>IF(INDEX(Table2[KET],MATCH(A848,Table2[//]))="","-",INDEX(Table2[KET],MATCH(A848,Table2[//])))</f>
        <v>200 ls</v>
      </c>
    </row>
    <row r="849" spans="1:6" ht="15">
      <c r="A849" s="27">
        <v>1194</v>
      </c>
      <c r="D849" s="3" t="str">
        <f>INDEX(Table2[NAMA BARANG],MATCH(A849,Table2[//]))</f>
        <v>Garisan set 1011 18cm</v>
      </c>
      <c r="E849" s="4">
        <f>INDEX(Table2[TT],MATCH(A849,Table2[//]))</f>
        <v>1</v>
      </c>
      <c r="F849" s="5" t="str">
        <f>IF(INDEX(Table2[KET],MATCH(A849,Table2[//]))="","-",INDEX(Table2[KET],MATCH(A849,Table2[//])))</f>
        <v>1200 pc</v>
      </c>
    </row>
    <row r="850" spans="1:6" ht="15">
      <c r="A850" s="27">
        <v>1196</v>
      </c>
      <c r="D850" s="3" t="str">
        <f>INDEX(Table2[NAMA BARANG],MATCH(A850,Table2[//]))</f>
        <v>Garisan set 1411</v>
      </c>
      <c r="E850" s="4">
        <f>INDEX(Table2[TT],MATCH(A850,Table2[//]))</f>
        <v>2</v>
      </c>
      <c r="F850" s="5">
        <f>IF(INDEX(Table2[KET],MATCH(A850,Table2[//]))="","-",INDEX(Table2[KET],MATCH(A850,Table2[//])))</f>
        <v>800</v>
      </c>
    </row>
    <row r="851" spans="1:6" ht="15">
      <c r="A851" s="27">
        <v>1197</v>
      </c>
      <c r="D851" s="3" t="str">
        <f>INDEX(Table2[NAMA BARANG],MATCH(A851,Table2[//]))</f>
        <v>Garisan set 15cm 815 girl (30)</v>
      </c>
      <c r="E851" s="4">
        <f>INDEX(Table2[TT],MATCH(A851,Table2[//]))</f>
        <v>4</v>
      </c>
      <c r="F851" s="5" t="str">
        <f>IF(INDEX(Table2[KET],MATCH(A851,Table2[//]))="","-",INDEX(Table2[KET],MATCH(A851,Table2[//])))</f>
        <v>480 set</v>
      </c>
    </row>
    <row r="852" spans="1:6" ht="15">
      <c r="A852" s="27">
        <v>1198</v>
      </c>
      <c r="D852" s="3" t="str">
        <f>INDEX(Table2[NAMA BARANG],MATCH(A852,Table2[//]))</f>
        <v>Garisan set 2175 PVC 20cm (50)</v>
      </c>
      <c r="E852" s="4">
        <f>INDEX(Table2[TT],MATCH(A852,Table2[//]))</f>
        <v>2</v>
      </c>
      <c r="F852" s="5" t="str">
        <f>IF(INDEX(Table2[KET],MATCH(A852,Table2[//]))="","-",INDEX(Table2[KET],MATCH(A852,Table2[//])))</f>
        <v>800 pc</v>
      </c>
    </row>
    <row r="853" spans="1:6" ht="15">
      <c r="A853" s="27">
        <v>1199</v>
      </c>
      <c r="D853" s="3" t="str">
        <f>INDEX(Table2[NAMA BARANG],MATCH(A853,Table2[//]))</f>
        <v>Garisan set 3 30cm yencheng</v>
      </c>
      <c r="E853" s="4">
        <f>INDEX(Table2[TT],MATCH(A853,Table2[//]))</f>
        <v>1</v>
      </c>
      <c r="F853" s="5" t="str">
        <f>IF(INDEX(Table2[KET],MATCH(A853,Table2[//]))="","-",INDEX(Table2[KET],MATCH(A853,Table2[//])))</f>
        <v>24 ls</v>
      </c>
    </row>
    <row r="854" spans="1:6" ht="15">
      <c r="A854" s="27">
        <v>1200</v>
      </c>
      <c r="D854" s="3" t="str">
        <f>INDEX(Table2[NAMA BARANG],MATCH(A854,Table2[//]))</f>
        <v>Garisan set 30cm 5010 (M.mouse, Brb, WTP, dinosaurus)</v>
      </c>
      <c r="E854" s="4">
        <f>INDEX(Table2[TT],MATCH(A854,Table2[//]))</f>
        <v>7</v>
      </c>
      <c r="F854" s="5" t="str">
        <f>IF(INDEX(Table2[KET],MATCH(A854,Table2[//]))="","-",INDEX(Table2[KET],MATCH(A854,Table2[//])))</f>
        <v>500 pc</v>
      </c>
    </row>
    <row r="855" spans="1:6" ht="15">
      <c r="A855" s="27">
        <v>1201</v>
      </c>
      <c r="D855" s="3" t="str">
        <f>INDEX(Table2[NAMA BARANG],MATCH(A855,Table2[//]))</f>
        <v>Garisan set 340-01/ 3019</v>
      </c>
      <c r="E855" s="4">
        <f>INDEX(Table2[TT],MATCH(A855,Table2[//]))</f>
        <v>7</v>
      </c>
      <c r="F855" s="5" t="str">
        <f>IF(INDEX(Table2[KET],MATCH(A855,Table2[//]))="","-",INDEX(Table2[KET],MATCH(A855,Table2[//])))</f>
        <v>72 ls</v>
      </c>
    </row>
    <row r="856" spans="1:6" ht="15">
      <c r="A856" s="27">
        <v>1202</v>
      </c>
      <c r="D856" s="3" t="str">
        <f>INDEX(Table2[NAMA BARANG],MATCH(A856,Table2[//]))</f>
        <v>Garisan set 608/ 15cm (50)</v>
      </c>
      <c r="E856" s="4">
        <f>INDEX(Table2[TT],MATCH(A856,Table2[//]))</f>
        <v>1</v>
      </c>
      <c r="F856" s="5" t="str">
        <f>IF(INDEX(Table2[KET],MATCH(A856,Table2[//]))="","-",INDEX(Table2[KET],MATCH(A856,Table2[//])))</f>
        <v>16 box</v>
      </c>
    </row>
    <row r="857" spans="1:6" ht="15">
      <c r="A857" s="27">
        <v>1203</v>
      </c>
      <c r="D857" s="3" t="str">
        <f>INDEX(Table2[NAMA BARANG],MATCH(A857,Table2[//]))</f>
        <v>Garisan set 7006 blk</v>
      </c>
      <c r="E857" s="4">
        <f>INDEX(Table2[TT],MATCH(A857,Table2[//]))</f>
        <v>51</v>
      </c>
      <c r="F857" s="5" t="str">
        <f>IF(INDEX(Table2[KET],MATCH(A857,Table2[//]))="","-",INDEX(Table2[KET],MATCH(A857,Table2[//])))</f>
        <v>480 set</v>
      </c>
    </row>
    <row r="858" spans="1:6" ht="15">
      <c r="A858" s="27">
        <v>1204</v>
      </c>
      <c r="D858" s="3" t="str">
        <f>INDEX(Table2[NAMA BARANG],MATCH(A858,Table2[//]))</f>
        <v>Garisan set 8020</v>
      </c>
      <c r="E858" s="4">
        <f>INDEX(Table2[TT],MATCH(A858,Table2[//]))</f>
        <v>2</v>
      </c>
      <c r="F858" s="5" t="str">
        <f>IF(INDEX(Table2[KET],MATCH(A858,Table2[//]))="","-",INDEX(Table2[KET],MATCH(A858,Table2[//])))</f>
        <v>576 pc</v>
      </c>
    </row>
    <row r="859" spans="1:6" ht="15">
      <c r="A859" s="27">
        <v>1205</v>
      </c>
      <c r="D859" s="3" t="str">
        <f>INDEX(Table2[NAMA BARANG],MATCH(A859,Table2[//]))</f>
        <v>Garisan set 818</v>
      </c>
      <c r="E859" s="4">
        <f>INDEX(Table2[TT],MATCH(A859,Table2[//]))</f>
        <v>4</v>
      </c>
      <c r="F859" s="5" t="str">
        <f>IF(INDEX(Table2[KET],MATCH(A859,Table2[//]))="","-",INDEX(Table2[KET],MATCH(A859,Table2[//])))</f>
        <v>800 pc</v>
      </c>
    </row>
    <row r="860" spans="1:6" ht="15">
      <c r="A860" s="27">
        <v>1206</v>
      </c>
      <c r="D860" s="3" t="str">
        <f>INDEX(Table2[NAMA BARANG],MATCH(A860,Table2[//]))</f>
        <v>Garisan set 8253 (50 set)</v>
      </c>
      <c r="E860" s="4">
        <f>INDEX(Table2[TT],MATCH(A860,Table2[//]))</f>
        <v>7</v>
      </c>
      <c r="F860" s="5" t="str">
        <f>IF(INDEX(Table2[KET],MATCH(A860,Table2[//]))="","-",INDEX(Table2[KET],MATCH(A860,Table2[//])))</f>
        <v>800 pc</v>
      </c>
    </row>
    <row r="861" spans="1:6" ht="15">
      <c r="A861" s="27">
        <v>1208</v>
      </c>
      <c r="D861" s="3" t="str">
        <f>INDEX(Table2[NAMA BARANG],MATCH(A861,Table2[//]))</f>
        <v>Garisan set Cow 2016 (60)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20 box</v>
      </c>
    </row>
    <row r="862" spans="1:6" ht="15">
      <c r="A862" s="27">
        <v>1209</v>
      </c>
      <c r="D862" s="3" t="str">
        <f>INDEX(Table2[NAMA BARANG],MATCH(A862,Table2[//]))</f>
        <v>Garisan set Elephant 2016 (60)</v>
      </c>
      <c r="E862" s="4">
        <f>INDEX(Table2[TT],MATCH(A862,Table2[//]))</f>
        <v>2</v>
      </c>
      <c r="F862" s="5" t="str">
        <f>IF(INDEX(Table2[KET],MATCH(A862,Table2[//]))="","-",INDEX(Table2[KET],MATCH(A862,Table2[//])))</f>
        <v>20 box</v>
      </c>
    </row>
    <row r="863" spans="1:6" ht="15">
      <c r="A863" s="27">
        <v>1215</v>
      </c>
      <c r="D863" s="3" t="str">
        <f>INDEX(Table2[NAMA BARANG],MATCH(A863,Table2[//]))</f>
        <v>Garisan set Δ 9102 pony</v>
      </c>
      <c r="E863" s="4">
        <f>INDEX(Table2[TT],MATCH(A863,Table2[//]))</f>
        <v>1</v>
      </c>
      <c r="F863" s="5">
        <f>IF(INDEX(Table2[KET],MATCH(A863,Table2[//]))="","-",INDEX(Table2[KET],MATCH(A863,Table2[//])))</f>
        <v>640</v>
      </c>
    </row>
    <row r="864" spans="1:6" ht="15">
      <c r="A864" s="27">
        <v>1216</v>
      </c>
      <c r="D864" s="3" t="str">
        <f>INDEX(Table2[NAMA BARANG],MATCH(A864,Table2[//]))</f>
        <v>Garisan Si Rei A 1101 Jiyu</v>
      </c>
      <c r="E864" s="4">
        <f>INDEX(Table2[TT],MATCH(A864,Table2[//]))</f>
        <v>5</v>
      </c>
      <c r="F864" s="5" t="str">
        <f>IF(INDEX(Table2[KET],MATCH(A864,Table2[//]))="","-",INDEX(Table2[KET],MATCH(A864,Table2[//])))</f>
        <v>960 set</v>
      </c>
    </row>
    <row r="865" spans="1:6" ht="15">
      <c r="A865" s="27">
        <v>1217</v>
      </c>
      <c r="D865" s="3" t="str">
        <f>INDEX(Table2[NAMA BARANG],MATCH(A865,Table2[//]))</f>
        <v>Garisan SO 7235 Heart Stationery 24cm Besi</v>
      </c>
      <c r="E865" s="4">
        <f>INDEX(Table2[TT],MATCH(A865,Table2[//]))</f>
        <v>2</v>
      </c>
      <c r="F865" s="5" t="str">
        <f>IF(INDEX(Table2[KET],MATCH(A865,Table2[//]))="","-",INDEX(Table2[KET],MATCH(A865,Table2[//])))</f>
        <v>2400 pc</v>
      </c>
    </row>
    <row r="866" spans="1:6" ht="15">
      <c r="A866" s="27">
        <v>1221</v>
      </c>
      <c r="D866" s="3" t="str">
        <f>INDEX(Table2[NAMA BARANG],MATCH(A866,Table2[//]))</f>
        <v>Garisan TF 1988</v>
      </c>
      <c r="E866" s="4">
        <f>INDEX(Table2[TT],MATCH(A866,Table2[//]))</f>
        <v>2</v>
      </c>
      <c r="F866" s="5" t="str">
        <f>IF(INDEX(Table2[KET],MATCH(A866,Table2[//]))="","-",INDEX(Table2[KET],MATCH(A866,Table2[//])))</f>
        <v>200 LSN</v>
      </c>
    </row>
    <row r="867" spans="1:6" ht="15">
      <c r="A867" s="27">
        <v>1222</v>
      </c>
      <c r="D867" s="3" t="str">
        <f>INDEX(Table2[NAMA BARANG],MATCH(A867,Table2[//]))</f>
        <v>Garisan TF 1989 Lingkaran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144 LSN</v>
      </c>
    </row>
    <row r="868" spans="1:6" ht="15">
      <c r="A868" s="27">
        <v>1223</v>
      </c>
      <c r="D868" s="3" t="str">
        <f>INDEX(Table2[NAMA BARANG],MATCH(A868,Table2[//]))</f>
        <v>Garisan UMPTN (50)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10000 pc</v>
      </c>
    </row>
    <row r="869" spans="1:6" ht="15">
      <c r="A869" s="27">
        <v>1224</v>
      </c>
      <c r="D869" s="3" t="str">
        <f>INDEX(Table2[NAMA BARANG],MATCH(A869,Table2[//]))</f>
        <v>Garisan VC 084 30cm Faktur</v>
      </c>
      <c r="E869" s="4">
        <f>INDEX(Table2[TT],MATCH(A869,Table2[//]))</f>
        <v>4</v>
      </c>
      <c r="F869" s="5" t="str">
        <f>IF(INDEX(Table2[KET],MATCH(A869,Table2[//]))="","-",INDEX(Table2[KET],MATCH(A869,Table2[//])))</f>
        <v>960 PCS</v>
      </c>
    </row>
    <row r="870" spans="1:6" ht="15">
      <c r="A870" s="27">
        <v>1225</v>
      </c>
      <c r="D870" s="3" t="str">
        <f>INDEX(Table2[NAMA BARANG],MATCH(A870,Table2[//]))</f>
        <v>Garisan XD 1516/ 15cm lentur 1x36 PR (1)</v>
      </c>
      <c r="E870" s="4">
        <f>INDEX(Table2[TT],MATCH(A870,Table2[//]))</f>
        <v>11</v>
      </c>
      <c r="F870" s="5" t="str">
        <f>IF(INDEX(Table2[KET],MATCH(A870,Table2[//]))="","-",INDEX(Table2[KET],MATCH(A870,Table2[//])))</f>
        <v>80 box</v>
      </c>
    </row>
    <row r="871" spans="1:6" ht="15">
      <c r="A871" s="27">
        <v>1226</v>
      </c>
      <c r="D871" s="3" t="str">
        <f>INDEX(Table2[NAMA BARANG],MATCH(A871,Table2[//]))</f>
        <v>Garisan XT 997 (1x60)</v>
      </c>
      <c r="E871" s="4">
        <f>INDEX(Table2[TT],MATCH(A871,Table2[//]))</f>
        <v>1</v>
      </c>
      <c r="F871" s="5" t="str">
        <f>IF(INDEX(Table2[KET],MATCH(A871,Table2[//]))="","-",INDEX(Table2[KET],MATCH(A871,Table2[//])))</f>
        <v>30 box</v>
      </c>
    </row>
    <row r="872" spans="1:6" ht="15">
      <c r="A872" s="27">
        <v>1227</v>
      </c>
      <c r="D872" s="3" t="str">
        <f>INDEX(Table2[NAMA BARANG],MATCH(A872,Table2[//]))</f>
        <v>Garisan YS 2020</v>
      </c>
      <c r="E872" s="4">
        <f>INDEX(Table2[TT],MATCH(A872,Table2[//]))</f>
        <v>9</v>
      </c>
      <c r="F872" s="5" t="str">
        <f>IF(INDEX(Table2[KET],MATCH(A872,Table2[//]))="","-",INDEX(Table2[KET],MATCH(A872,Table2[//])))</f>
        <v>100 ls</v>
      </c>
    </row>
    <row r="873" spans="1:6" ht="15">
      <c r="A873" s="27">
        <v>1228</v>
      </c>
      <c r="D873" s="3" t="str">
        <f>INDEX(Table2[NAMA BARANG],MATCH(A873,Table2[//]))</f>
        <v>Garisan YS 3030</v>
      </c>
      <c r="E873" s="4">
        <f>INDEX(Table2[TT],MATCH(A873,Table2[//]))</f>
        <v>4</v>
      </c>
      <c r="F873" s="5" t="str">
        <f>IF(INDEX(Table2[KET],MATCH(A873,Table2[//]))="","-",INDEX(Table2[KET],MATCH(A873,Table2[//])))</f>
        <v>100 ls</v>
      </c>
    </row>
    <row r="874" spans="1:6" ht="15">
      <c r="A874" s="27">
        <v>1232</v>
      </c>
      <c r="D874" s="3" t="str">
        <f>INDEX(Table2[NAMA BARANG],MATCH(A874,Table2[//]))</f>
        <v>Gift Card HL-847 Kotak Gliter (250)</v>
      </c>
      <c r="E874" s="4">
        <f>INDEX(Table2[TT],MATCH(A874,Table2[//]))</f>
        <v>1</v>
      </c>
      <c r="F874" s="5" t="str">
        <f>IF(INDEX(Table2[KET],MATCH(A874,Table2[//]))="","-",INDEX(Table2[KET],MATCH(A874,Table2[//])))</f>
        <v>100 disp</v>
      </c>
    </row>
    <row r="875" spans="1:6" ht="15">
      <c r="A875" s="27">
        <v>1233</v>
      </c>
      <c r="D875" s="3" t="str">
        <f>INDEX(Table2[NAMA BARANG],MATCH(A875,Table2[//]))</f>
        <v>Gk Hp Disney GT Hp 1</v>
      </c>
      <c r="E875" s="4">
        <f>INDEX(Table2[TT],MATCH(A875,Table2[//]))</f>
        <v>1</v>
      </c>
      <c r="F875" s="5" t="str">
        <f>IF(INDEX(Table2[KET],MATCH(A875,Table2[//]))="","-",INDEX(Table2[KET],MATCH(A875,Table2[//])))</f>
        <v>120 ls</v>
      </c>
    </row>
    <row r="876" spans="1:6" ht="15">
      <c r="A876" s="27">
        <v>1234</v>
      </c>
      <c r="D876" s="3" t="str">
        <f>INDEX(Table2[NAMA BARANG],MATCH(A876,Table2[//]))</f>
        <v>Gliter 612 (8891)</v>
      </c>
      <c r="E876" s="4">
        <f>INDEX(Table2[TT],MATCH(A876,Table2[//]))</f>
        <v>9</v>
      </c>
      <c r="F876" s="5" t="str">
        <f>IF(INDEX(Table2[KET],MATCH(A876,Table2[//]))="","-",INDEX(Table2[KET],MATCH(A876,Table2[//])))</f>
        <v>288 pc</v>
      </c>
    </row>
    <row r="877" spans="1:6" ht="15">
      <c r="A877" s="27">
        <v>1235</v>
      </c>
      <c r="D877" s="3" t="str">
        <f>INDEX(Table2[NAMA BARANG],MATCH(A877,Table2[//]))</f>
        <v>Gliter 806</v>
      </c>
      <c r="E877" s="4">
        <f>INDEX(Table2[TT],MATCH(A877,Table2[//]))</f>
        <v>4</v>
      </c>
      <c r="F877" s="5">
        <f>IF(INDEX(Table2[KET],MATCH(A877,Table2[//]))="","-",INDEX(Table2[KET],MATCH(A877,Table2[//])))</f>
        <v>288</v>
      </c>
    </row>
    <row r="878" spans="1:6" ht="15">
      <c r="A878" s="27">
        <v>1236</v>
      </c>
      <c r="D878" s="3" t="str">
        <f>INDEX(Table2[NAMA BARANG],MATCH(A878,Table2[//]))</f>
        <v>Gliter 9106/ 9006</v>
      </c>
      <c r="E878" s="4">
        <f>INDEX(Table2[TT],MATCH(A878,Table2[//]))</f>
        <v>18</v>
      </c>
      <c r="F878" s="5" t="str">
        <f>IF(INDEX(Table2[KET],MATCH(A878,Table2[//]))="","-",INDEX(Table2[KET],MATCH(A878,Table2[//])))</f>
        <v>288 Renteng</v>
      </c>
    </row>
    <row r="879" spans="1:6" ht="15">
      <c r="A879" s="27">
        <v>1237</v>
      </c>
      <c r="D879" s="3" t="str">
        <f>INDEX(Table2[NAMA BARANG],MATCH(A879,Table2[//]))</f>
        <v>Gliter CG 8891-2 metalik</v>
      </c>
      <c r="E879" s="4">
        <f>INDEX(Table2[TT],MATCH(A879,Table2[//]))</f>
        <v>4</v>
      </c>
      <c r="F879" s="5" t="str">
        <f>IF(INDEX(Table2[KET],MATCH(A879,Table2[//]))="","-",INDEX(Table2[KET],MATCH(A879,Table2[//])))</f>
        <v>288 rtg</v>
      </c>
    </row>
    <row r="880" spans="1:6" ht="15">
      <c r="A880" s="27">
        <v>1238</v>
      </c>
      <c r="D880" s="3" t="str">
        <f>INDEX(Table2[NAMA BARANG],MATCH(A880,Table2[//]))</f>
        <v>Gliter CG 8891-3 emas</v>
      </c>
      <c r="E880" s="4">
        <f>INDEX(Table2[TT],MATCH(A880,Table2[//]))</f>
        <v>1</v>
      </c>
      <c r="F880" s="5" t="str">
        <f>IF(INDEX(Table2[KET],MATCH(A880,Table2[//]))="","-",INDEX(Table2[KET],MATCH(A880,Table2[//])))</f>
        <v>288 rtg</v>
      </c>
    </row>
    <row r="881" spans="1:6" ht="15">
      <c r="A881" s="27">
        <v>1239</v>
      </c>
      <c r="D881" s="3" t="str">
        <f>INDEX(Table2[NAMA BARANG],MATCH(A881,Table2[//]))</f>
        <v>Gliter G 816 metallik</v>
      </c>
      <c r="E881" s="4">
        <f>INDEX(Table2[TT],MATCH(A881,Table2[//]))</f>
        <v>5</v>
      </c>
      <c r="F881" s="5" t="str">
        <f>IF(INDEX(Table2[KET],MATCH(A881,Table2[//]))="","-",INDEX(Table2[KET],MATCH(A881,Table2[//])))</f>
        <v>288 pc</v>
      </c>
    </row>
    <row r="882" spans="1:6" ht="15">
      <c r="A882" s="27">
        <v>1240</v>
      </c>
      <c r="D882" s="3" t="str">
        <f>INDEX(Table2[NAMA BARANG],MATCH(A882,Table2[//]))</f>
        <v>Gliter glue 8891-4</v>
      </c>
      <c r="E882" s="4">
        <f>INDEX(Table2[TT],MATCH(A882,Table2[//]))</f>
        <v>11</v>
      </c>
      <c r="F882" s="5">
        <f>IF(INDEX(Table2[KET],MATCH(A882,Table2[//]))="","-",INDEX(Table2[KET],MATCH(A882,Table2[//])))</f>
        <v>288</v>
      </c>
    </row>
    <row r="883" spans="1:6" ht="15">
      <c r="A883" s="27">
        <v>1241</v>
      </c>
      <c r="D883" s="3" t="str">
        <f>INDEX(Table2[NAMA BARANG],MATCH(A883,Table2[//]))</f>
        <v>Gliter glue 8891-5</v>
      </c>
      <c r="E883" s="4">
        <f>INDEX(Table2[TT],MATCH(A883,Table2[//]))</f>
        <v>7</v>
      </c>
      <c r="F883" s="5" t="str">
        <f>IF(INDEX(Table2[KET],MATCH(A883,Table2[//]))="","-",INDEX(Table2[KET],MATCH(A883,Table2[//])))</f>
        <v>288 pc</v>
      </c>
    </row>
    <row r="884" spans="1:6" ht="15">
      <c r="A884" s="27">
        <v>1242</v>
      </c>
      <c r="D884" s="3" t="str">
        <f>INDEX(Table2[NAMA BARANG],MATCH(A884,Table2[//]))</f>
        <v>Gliter glue 8891-6 (pelangi)</v>
      </c>
      <c r="E884" s="4">
        <f>INDEX(Table2[TT],MATCH(A884,Table2[//]))</f>
        <v>4</v>
      </c>
      <c r="F884" s="5">
        <f>IF(INDEX(Table2[KET],MATCH(A884,Table2[//]))="","-",INDEX(Table2[KET],MATCH(A884,Table2[//])))</f>
        <v>288</v>
      </c>
    </row>
    <row r="885" spans="1:6" ht="15">
      <c r="A885" s="27">
        <v>1243</v>
      </c>
      <c r="D885" s="3" t="str">
        <f>INDEX(Table2[NAMA BARANG],MATCH(A885,Table2[//]))</f>
        <v>Gliter JBS 003(1)</v>
      </c>
      <c r="E885" s="4">
        <f>INDEX(Table2[TT],MATCH(A885,Table2[//]))</f>
        <v>1</v>
      </c>
      <c r="F885" s="5">
        <f>IF(INDEX(Table2[KET],MATCH(A885,Table2[//]))="","-",INDEX(Table2[KET],MATCH(A885,Table2[//])))</f>
        <v>288</v>
      </c>
    </row>
    <row r="886" spans="1:6" ht="15">
      <c r="A886" s="27">
        <v>1244</v>
      </c>
      <c r="D886" s="3" t="str">
        <f>INDEX(Table2[NAMA BARANG],MATCH(A886,Table2[//]))</f>
        <v>Gliter JBS 004</v>
      </c>
      <c r="E886" s="4">
        <f>INDEX(Table2[TT],MATCH(A886,Table2[//]))</f>
        <v>1</v>
      </c>
      <c r="F886" s="5" t="str">
        <f>IF(INDEX(Table2[KET],MATCH(A886,Table2[//]))="","-",INDEX(Table2[KET],MATCH(A886,Table2[//])))</f>
        <v>288 renteng</v>
      </c>
    </row>
    <row r="887" spans="1:6" ht="15">
      <c r="A887" s="27">
        <v>1245</v>
      </c>
      <c r="D887" s="3" t="str">
        <f>INDEX(Table2[NAMA BARANG],MATCH(A887,Table2[//]))</f>
        <v>Gliter metalik campur</v>
      </c>
      <c r="E887" s="4">
        <f>INDEX(Table2[TT],MATCH(A887,Table2[//]))</f>
        <v>8</v>
      </c>
      <c r="F887" s="5" t="str">
        <f>IF(INDEX(Table2[KET],MATCH(A887,Table2[//]))="","-",INDEX(Table2[KET],MATCH(A887,Table2[//])))</f>
        <v>288 renteng</v>
      </c>
    </row>
    <row r="888" spans="1:6" ht="15">
      <c r="A888" s="27">
        <v>1246</v>
      </c>
      <c r="D888" s="3" t="str">
        <f>INDEX(Table2[NAMA BARANG],MATCH(A888,Table2[//]))</f>
        <v>Gliter polos</v>
      </c>
      <c r="E888" s="4">
        <f>INDEX(Table2[TT],MATCH(A888,Table2[//]))</f>
        <v>8</v>
      </c>
      <c r="F888" s="5">
        <f>IF(INDEX(Table2[KET],MATCH(A888,Table2[//]))="","-",INDEX(Table2[KET],MATCH(A888,Table2[//])))</f>
        <v>288</v>
      </c>
    </row>
    <row r="889" spans="1:6" ht="15">
      <c r="A889" s="27">
        <v>1247</v>
      </c>
      <c r="D889" s="3" t="str">
        <f>INDEX(Table2[NAMA BARANG],MATCH(A889,Table2[//]))</f>
        <v>Gliter powder 15gr CC888</v>
      </c>
      <c r="E889" s="4">
        <f>INDEX(Table2[TT],MATCH(A889,Table2[//]))</f>
        <v>20</v>
      </c>
      <c r="F889" s="5" t="str">
        <f>IF(INDEX(Table2[KET],MATCH(A889,Table2[//]))="","-",INDEX(Table2[KET],MATCH(A889,Table2[//])))</f>
        <v>576 pc</v>
      </c>
    </row>
    <row r="890" spans="1:6" ht="15">
      <c r="A890" s="27">
        <v>1248</v>
      </c>
      <c r="D890" s="3" t="str">
        <f>INDEX(Table2[NAMA BARANG],MATCH(A890,Table2[//]))</f>
        <v>Gliter PVC 12 (8891-7)</v>
      </c>
      <c r="E890" s="4">
        <f>INDEX(Table2[TT],MATCH(A890,Table2[//]))</f>
        <v>43</v>
      </c>
      <c r="F890" s="5" t="str">
        <f>IF(INDEX(Table2[KET],MATCH(A890,Table2[//]))="","-",INDEX(Table2[KET],MATCH(A890,Table2[//])))</f>
        <v>96 ls</v>
      </c>
    </row>
    <row r="891" spans="1:6" ht="15">
      <c r="A891" s="27">
        <v>1249</v>
      </c>
      <c r="D891" s="3" t="str">
        <f>INDEX(Table2[NAMA BARANG],MATCH(A891,Table2[//]))</f>
        <v>Gliter tabung PHS</v>
      </c>
      <c r="E891" s="4">
        <f>INDEX(Table2[TT],MATCH(A891,Table2[//]))</f>
        <v>14</v>
      </c>
      <c r="F891" s="5">
        <f>IF(INDEX(Table2[KET],MATCH(A891,Table2[//]))="","-",INDEX(Table2[KET],MATCH(A891,Table2[//])))</f>
        <v>288</v>
      </c>
    </row>
    <row r="892" spans="1:6" ht="15">
      <c r="A892" s="27">
        <v>1250</v>
      </c>
      <c r="D892" s="3" t="str">
        <f>INDEX(Table2[NAMA BARANG],MATCH(A892,Table2[//]))</f>
        <v>Glitter GF 32</v>
      </c>
      <c r="E892" s="4">
        <f>INDEX(Table2[TT],MATCH(A892,Table2[//]))</f>
        <v>29</v>
      </c>
      <c r="F892" s="5" t="str">
        <f>IF(INDEX(Table2[KET],MATCH(A892,Table2[//]))="","-",INDEX(Table2[KET],MATCH(A892,Table2[//])))</f>
        <v>96 pc</v>
      </c>
    </row>
    <row r="893" spans="1:6" ht="15">
      <c r="A893" s="27">
        <v>1251</v>
      </c>
      <c r="D893" s="3" t="str">
        <f>INDEX(Table2[NAMA BARANG],MATCH(A893,Table2[//]))</f>
        <v>Gun Tacker S 2308</v>
      </c>
      <c r="E893" s="4">
        <f>INDEX(Table2[TT],MATCH(A893,Table2[//]))</f>
        <v>1</v>
      </c>
      <c r="F893" s="5" t="str">
        <f>IF(INDEX(Table2[KET],MATCH(A893,Table2[//]))="","-",INDEX(Table2[KET],MATCH(A893,Table2[//])))</f>
        <v>48 pc</v>
      </c>
    </row>
    <row r="894" spans="1:6" ht="15">
      <c r="A894" s="27">
        <v>1252</v>
      </c>
      <c r="D894" s="3" t="str">
        <f>INDEX(Table2[NAMA BARANG],MATCH(A894,Table2[//]))</f>
        <v>Gunting 206j-1 cola</v>
      </c>
      <c r="E894" s="4">
        <f>INDEX(Table2[TT],MATCH(A894,Table2[//]))</f>
        <v>1</v>
      </c>
      <c r="F894" s="5" t="str">
        <f>IF(INDEX(Table2[KET],MATCH(A894,Table2[//]))="","-",INDEX(Table2[KET],MATCH(A894,Table2[//])))</f>
        <v>1200 pc</v>
      </c>
    </row>
    <row r="895" spans="1:6" ht="15">
      <c r="A895" s="27">
        <v>1253</v>
      </c>
      <c r="D895" s="3" t="str">
        <f>INDEX(Table2[NAMA BARANG],MATCH(A895,Table2[//]))</f>
        <v>Gunting 206j-2 k mas</v>
      </c>
      <c r="E895" s="4">
        <f>INDEX(Table2[TT],MATCH(A895,Table2[//]))</f>
        <v>2</v>
      </c>
      <c r="F895" s="5" t="str">
        <f>IF(INDEX(Table2[KET],MATCH(A895,Table2[//]))="","-",INDEX(Table2[KET],MATCH(A895,Table2[//])))</f>
        <v>1200 pc</v>
      </c>
    </row>
    <row r="896" spans="1:6" ht="15">
      <c r="A896" s="27">
        <v>1254</v>
      </c>
      <c r="D896" s="3" t="str">
        <f>INDEX(Table2[NAMA BARANG],MATCH(A896,Table2[//]))</f>
        <v>Gunting 304j-1 kecil</v>
      </c>
      <c r="E896" s="4">
        <f>INDEX(Table2[TT],MATCH(A896,Table2[//]))</f>
        <v>3</v>
      </c>
      <c r="F896" s="5" t="str">
        <f>IF(INDEX(Table2[KET],MATCH(A896,Table2[//]))="","-",INDEX(Table2[KET],MATCH(A896,Table2[//])))</f>
        <v>1200 pc</v>
      </c>
    </row>
    <row r="897" spans="1:6" ht="15">
      <c r="A897" s="27">
        <v>1255</v>
      </c>
      <c r="D897" s="3" t="str">
        <f>INDEX(Table2[NAMA BARANG],MATCH(A897,Table2[//]))</f>
        <v>Gunting 304j-2 k mas</v>
      </c>
      <c r="E897" s="4">
        <f>INDEX(Table2[TT],MATCH(A897,Table2[//]))</f>
        <v>3</v>
      </c>
      <c r="F897" s="5" t="str">
        <f>IF(INDEX(Table2[KET],MATCH(A897,Table2[//]))="","-",INDEX(Table2[KET],MATCH(A897,Table2[//])))</f>
        <v>1200 pc</v>
      </c>
    </row>
    <row r="898" spans="1:6" ht="15">
      <c r="A898" s="27">
        <v>1257</v>
      </c>
      <c r="D898" s="3" t="str">
        <f>INDEX(Table2[NAMA BARANG],MATCH(A898,Table2[//]))</f>
        <v>Gunting Davis DuL (6)</v>
      </c>
      <c r="E898" s="4">
        <f>INDEX(Table2[TT],MATCH(A898,Table2[//]))</f>
        <v>2</v>
      </c>
      <c r="F898" s="5" t="str">
        <f>IF(INDEX(Table2[KET],MATCH(A898,Table2[//]))="","-",INDEX(Table2[KET],MATCH(A898,Table2[//])))</f>
        <v>50 ls</v>
      </c>
    </row>
    <row r="899" spans="1:6" ht="15">
      <c r="A899" s="27">
        <v>1258</v>
      </c>
      <c r="D899" s="3" t="str">
        <f>INDEX(Table2[NAMA BARANG],MATCH(A899,Table2[//]))</f>
        <v>Gunting Davis M</v>
      </c>
      <c r="E899" s="4">
        <f>INDEX(Table2[TT],MATCH(A899,Table2[//]))</f>
        <v>1</v>
      </c>
      <c r="F899" s="5" t="str">
        <f>IF(INDEX(Table2[KET],MATCH(A899,Table2[//]))="","-",INDEX(Table2[KET],MATCH(A899,Table2[//])))</f>
        <v>50 ls</v>
      </c>
    </row>
    <row r="900" spans="1:6" ht="15">
      <c r="A900" s="27">
        <v>1264</v>
      </c>
      <c r="D900" s="3" t="str">
        <f>INDEX(Table2[NAMA BARANG],MATCH(A900,Table2[//]))</f>
        <v>Gunting Gunindo OSS</v>
      </c>
      <c r="E900" s="4">
        <f>INDEX(Table2[TT],MATCH(A900,Table2[//]))</f>
        <v>1</v>
      </c>
      <c r="F900" s="5" t="str">
        <f>IF(INDEX(Table2[KET],MATCH(A900,Table2[//]))="","-",INDEX(Table2[KET],MATCH(A900,Table2[//])))</f>
        <v>60 LSN</v>
      </c>
    </row>
    <row r="901" spans="1:6" ht="15">
      <c r="A901" s="27">
        <v>1265</v>
      </c>
      <c r="D901" s="3" t="str">
        <f>INDEX(Table2[NAMA BARANG],MATCH(A901,Table2[//]))</f>
        <v>Gunting HT 707 T</v>
      </c>
      <c r="E901" s="4">
        <f>INDEX(Table2[TT],MATCH(A901,Table2[//]))</f>
        <v>2</v>
      </c>
      <c r="F901" s="5" t="str">
        <f>IF(INDEX(Table2[KET],MATCH(A901,Table2[//]))="","-",INDEX(Table2[KET],MATCH(A901,Table2[//])))</f>
        <v>30 ls</v>
      </c>
    </row>
    <row r="902" spans="1:6" ht="15">
      <c r="A902" s="27">
        <v>1266</v>
      </c>
      <c r="D902" s="3" t="str">
        <f>INDEX(Table2[NAMA BARANG],MATCH(A902,Table2[//]))</f>
        <v>Gunting Ideal K 100</v>
      </c>
      <c r="E902" s="4">
        <f>INDEX(Table2[TT],MATCH(A902,Table2[//]))</f>
        <v>7</v>
      </c>
      <c r="F902" s="5" t="str">
        <f>IF(INDEX(Table2[KET],MATCH(A902,Table2[//]))="","-",INDEX(Table2[KET],MATCH(A902,Table2[//])))</f>
        <v>48 ls</v>
      </c>
    </row>
    <row r="903" spans="1:6" ht="15">
      <c r="A903" s="27">
        <v>1267</v>
      </c>
      <c r="D903" s="3" t="str">
        <f>INDEX(Table2[NAMA BARANG],MATCH(A903,Table2[//]))</f>
        <v>Gunting Ideal K 200</v>
      </c>
      <c r="E903" s="4">
        <f>INDEX(Table2[TT],MATCH(A903,Table2[//]))</f>
        <v>14</v>
      </c>
      <c r="F903" s="5" t="str">
        <f>IF(INDEX(Table2[KET],MATCH(A903,Table2[//]))="","-",INDEX(Table2[KET],MATCH(A903,Table2[//])))</f>
        <v>48 ls</v>
      </c>
    </row>
    <row r="904" spans="1:6" ht="15">
      <c r="A904" s="27">
        <v>1268</v>
      </c>
      <c r="D904" s="3" t="str">
        <f>INDEX(Table2[NAMA BARANG],MATCH(A904,Table2[//]))</f>
        <v>Gunting Ideal K 300</v>
      </c>
      <c r="E904" s="4">
        <f>INDEX(Table2[TT],MATCH(A904,Table2[//]))</f>
        <v>12</v>
      </c>
      <c r="F904" s="5" t="str">
        <f>IF(INDEX(Table2[KET],MATCH(A904,Table2[//]))="","-",INDEX(Table2[KET],MATCH(A904,Table2[//])))</f>
        <v>24 LSN</v>
      </c>
    </row>
    <row r="905" spans="1:6" ht="15">
      <c r="A905" s="27">
        <v>1269</v>
      </c>
      <c r="D905" s="3" t="str">
        <f>INDEX(Table2[NAMA BARANG],MATCH(A905,Table2[//]))</f>
        <v>Gunting Ideal K 400</v>
      </c>
      <c r="E905" s="4">
        <f>INDEX(Table2[TT],MATCH(A905,Table2[//]))</f>
        <v>2</v>
      </c>
      <c r="F905" s="5" t="str">
        <f>IF(INDEX(Table2[KET],MATCH(A905,Table2[//]))="","-",INDEX(Table2[KET],MATCH(A905,Table2[//])))</f>
        <v>24 ls</v>
      </c>
    </row>
    <row r="906" spans="1:6" ht="15">
      <c r="A906" s="27">
        <v>1270</v>
      </c>
      <c r="D906" s="3" t="str">
        <f>INDEX(Table2[NAMA BARANG],MATCH(A906,Table2[//]))</f>
        <v>Gunting Ideal K 500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20 LSN</v>
      </c>
    </row>
    <row r="907" spans="1:6" ht="15">
      <c r="A907" s="27">
        <v>1271</v>
      </c>
      <c r="D907" s="3" t="str">
        <f>INDEX(Table2[NAMA BARANG],MATCH(A907,Table2[//]))</f>
        <v>Gunting Infico SC 100 blk</v>
      </c>
      <c r="E907" s="4">
        <f>INDEX(Table2[TT],MATCH(A907,Table2[//]))</f>
        <v>3</v>
      </c>
      <c r="F907" s="5" t="str">
        <f>IF(INDEX(Table2[KET],MATCH(A907,Table2[//]))="","-",INDEX(Table2[KET],MATCH(A907,Table2[//])))</f>
        <v>30 ls</v>
      </c>
    </row>
    <row r="908" spans="1:6" ht="15">
      <c r="A908" s="27">
        <v>1272</v>
      </c>
      <c r="D908" s="3" t="str">
        <f>INDEX(Table2[NAMA BARANG],MATCH(A908,Table2[//]))</f>
        <v>Gunting Infico SC 40</v>
      </c>
      <c r="E908" s="4">
        <f>INDEX(Table2[TT],MATCH(A908,Table2[//]))</f>
        <v>6</v>
      </c>
      <c r="F908" s="5" t="str">
        <f>IF(INDEX(Table2[KET],MATCH(A908,Table2[//]))="","-",INDEX(Table2[KET],MATCH(A908,Table2[//])))</f>
        <v>40 ls</v>
      </c>
    </row>
    <row r="909" spans="1:6" ht="15">
      <c r="A909" s="27">
        <v>1273</v>
      </c>
      <c r="D909" s="3" t="str">
        <f>INDEX(Table2[NAMA BARANG],MATCH(A909,Table2[//]))</f>
        <v>Gunting Infico SC 50</v>
      </c>
      <c r="E909" s="4">
        <f>INDEX(Table2[TT],MATCH(A909,Table2[//]))</f>
        <v>12</v>
      </c>
      <c r="F909" s="5" t="str">
        <f>IF(INDEX(Table2[KET],MATCH(A909,Table2[//]))="","-",INDEX(Table2[KET],MATCH(A909,Table2[//])))</f>
        <v>40 ls</v>
      </c>
    </row>
    <row r="910" spans="1:6" ht="15">
      <c r="A910" s="27">
        <v>1274</v>
      </c>
      <c r="D910" s="3" t="str">
        <f>INDEX(Table2[NAMA BARANG],MATCH(A910,Table2[//]))</f>
        <v>Gunting Junior J 100</v>
      </c>
      <c r="E910" s="4">
        <f>INDEX(Table2[TT],MATCH(A910,Table2[//]))</f>
        <v>7</v>
      </c>
      <c r="F910" s="5" t="str">
        <f>IF(INDEX(Table2[KET],MATCH(A910,Table2[//]))="","-",INDEX(Table2[KET],MATCH(A910,Table2[//])))</f>
        <v>48 ls</v>
      </c>
    </row>
    <row r="911" spans="1:6" ht="15">
      <c r="A911" s="27">
        <v>1275</v>
      </c>
      <c r="D911" s="3" t="str">
        <f>INDEX(Table2[NAMA BARANG],MATCH(A911,Table2[//]))</f>
        <v>Gunting Junior J 200</v>
      </c>
      <c r="E911" s="4">
        <f>INDEX(Table2[TT],MATCH(A911,Table2[//]))</f>
        <v>5</v>
      </c>
      <c r="F911" s="5" t="str">
        <f>IF(INDEX(Table2[KET],MATCH(A911,Table2[//]))="","-",INDEX(Table2[KET],MATCH(A911,Table2[//])))</f>
        <v>48 LSN</v>
      </c>
    </row>
    <row r="912" spans="1:6" ht="15">
      <c r="A912" s="27">
        <v>1276</v>
      </c>
      <c r="D912" s="3" t="str">
        <f>INDEX(Table2[NAMA BARANG],MATCH(A912,Table2[//]))</f>
        <v>Gunting Junior J 300</v>
      </c>
      <c r="E912" s="4">
        <f>INDEX(Table2[TT],MATCH(A912,Table2[//]))</f>
        <v>11</v>
      </c>
      <c r="F912" s="5" t="str">
        <f>IF(INDEX(Table2[KET],MATCH(A912,Table2[//]))="","-",INDEX(Table2[KET],MATCH(A912,Table2[//])))</f>
        <v>24 LSN</v>
      </c>
    </row>
    <row r="913" spans="1:6" ht="15">
      <c r="A913" s="27">
        <v>1277</v>
      </c>
      <c r="D913" s="3" t="str">
        <f>INDEX(Table2[NAMA BARANG],MATCH(A913,Table2[//]))</f>
        <v>Gunting Junior J 400</v>
      </c>
      <c r="E913" s="4">
        <f>INDEX(Table2[TT],MATCH(A913,Table2[//]))</f>
        <v>6</v>
      </c>
      <c r="F913" s="5" t="str">
        <f>IF(INDEX(Table2[KET],MATCH(A913,Table2[//]))="","-",INDEX(Table2[KET],MATCH(A913,Table2[//])))</f>
        <v>24 LSN</v>
      </c>
    </row>
    <row r="914" spans="1:6" ht="15">
      <c r="A914" s="27">
        <v>1278</v>
      </c>
      <c r="D914" s="3" t="str">
        <f>INDEX(Table2[NAMA BARANG],MATCH(A914,Table2[//]))</f>
        <v>Gunting Junior J 500</v>
      </c>
      <c r="E914" s="4">
        <f>INDEX(Table2[TT],MATCH(A914,Table2[//]))</f>
        <v>12</v>
      </c>
      <c r="F914" s="5" t="str">
        <f>IF(INDEX(Table2[KET],MATCH(A914,Table2[//]))="","-",INDEX(Table2[KET],MATCH(A914,Table2[//])))</f>
        <v>20 LSN</v>
      </c>
    </row>
    <row r="915" spans="1:6" ht="15">
      <c r="A915" s="27">
        <v>1279</v>
      </c>
      <c r="D915" s="3" t="str">
        <f>INDEX(Table2[NAMA BARANG],MATCH(A915,Table2[//]))</f>
        <v>Gunting Kaibo</v>
      </c>
      <c r="E915" s="4">
        <f>INDEX(Table2[TT],MATCH(A915,Table2[//]))</f>
        <v>3</v>
      </c>
      <c r="F915" s="5" t="str">
        <f>IF(INDEX(Table2[KET],MATCH(A915,Table2[//]))="","-",INDEX(Table2[KET],MATCH(A915,Table2[//])))</f>
        <v>738 PCS</v>
      </c>
    </row>
    <row r="916" spans="1:6" ht="15">
      <c r="A916" s="27">
        <v>1280</v>
      </c>
      <c r="D916" s="3" t="str">
        <f>INDEX(Table2[NAMA BARANG],MATCH(A916,Table2[//]))</f>
        <v>Gunting KS-C 401 BC (4 pc)</v>
      </c>
      <c r="E916" s="4">
        <f>INDEX(Table2[TT],MATCH(A916,Table2[//]))</f>
        <v>3</v>
      </c>
      <c r="F916" s="5" t="str">
        <f>IF(INDEX(Table2[KET],MATCH(A916,Table2[//]))="","-",INDEX(Table2[KET],MATCH(A916,Table2[//])))</f>
        <v>12 box</v>
      </c>
    </row>
    <row r="917" spans="1:6" ht="15">
      <c r="A917" s="27">
        <v>1281</v>
      </c>
      <c r="D917" s="3" t="str">
        <f>INDEX(Table2[NAMA BARANG],MATCH(A917,Table2[//]))</f>
        <v>Gunting kuku 777 H 211 B</v>
      </c>
      <c r="E917" s="4">
        <f>INDEX(Table2[TT],MATCH(A917,Table2[//]))</f>
        <v>37</v>
      </c>
      <c r="F917" s="5" t="str">
        <f>IF(INDEX(Table2[KET],MATCH(A917,Table2[//]))="","-",INDEX(Table2[KET],MATCH(A917,Table2[//])))</f>
        <v>50 ls</v>
      </c>
    </row>
    <row r="918" spans="1:6" ht="15">
      <c r="A918" s="27">
        <v>1282</v>
      </c>
      <c r="D918" s="3" t="str">
        <f>INDEX(Table2[NAMA BARANG],MATCH(A918,Table2[//]))</f>
        <v>Gunting Kuku 9 macam</v>
      </c>
      <c r="E918" s="4">
        <f>INDEX(Table2[TT],MATCH(A918,Table2[//]))</f>
        <v>1</v>
      </c>
      <c r="F918" s="5" t="str">
        <f>IF(INDEX(Table2[KET],MATCH(A918,Table2[//]))="","-",INDEX(Table2[KET],MATCH(A918,Table2[//])))</f>
        <v>100 ls</v>
      </c>
    </row>
    <row r="919" spans="1:6" ht="15">
      <c r="A919" s="27">
        <v>1283</v>
      </c>
      <c r="D919" s="3" t="str">
        <f>INDEX(Table2[NAMA BARANG],MATCH(A919,Table2[//]))</f>
        <v>Gunting Kuku gum 010</v>
      </c>
      <c r="E919" s="4">
        <f>INDEX(Table2[TT],MATCH(A919,Table2[//]))</f>
        <v>4</v>
      </c>
      <c r="F919" s="5" t="str">
        <f>IF(INDEX(Table2[KET],MATCH(A919,Table2[//]))="","-",INDEX(Table2[KET],MATCH(A919,Table2[//])))</f>
        <v>720 pc</v>
      </c>
    </row>
    <row r="920" spans="1:6" ht="15">
      <c r="A920" s="27">
        <v>1284</v>
      </c>
      <c r="D920" s="3" t="str">
        <f>INDEX(Table2[NAMA BARANG],MATCH(A920,Table2[//]))</f>
        <v>Gunting Kuku polos 602</v>
      </c>
      <c r="E920" s="4">
        <f>INDEX(Table2[TT],MATCH(A920,Table2[//]))</f>
        <v>3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1285</v>
      </c>
      <c r="D921" s="3" t="str">
        <f>INDEX(Table2[NAMA BARANG],MATCH(A921,Table2[//]))</f>
        <v>Gunting Kuku Van Art F1</v>
      </c>
      <c r="E921" s="4">
        <f>INDEX(Table2[TT],MATCH(A921,Table2[//]))</f>
        <v>16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1286</v>
      </c>
      <c r="D922" s="3" t="str">
        <f>INDEX(Table2[NAMA BARANG],MATCH(A922,Table2[//]))</f>
        <v>Gunting Kuku Van Art F2</v>
      </c>
      <c r="E922" s="4">
        <f>INDEX(Table2[TT],MATCH(A922,Table2[//]))</f>
        <v>15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1287</v>
      </c>
      <c r="D923" s="3" t="str">
        <f>INDEX(Table2[NAMA BARANG],MATCH(A923,Table2[//]))</f>
        <v>Gunting Kuku Van Art F3</v>
      </c>
      <c r="E923" s="4">
        <f>INDEX(Table2[TT],MATCH(A923,Table2[//]))</f>
        <v>15</v>
      </c>
      <c r="F923" s="5" t="str">
        <f>IF(INDEX(Table2[KET],MATCH(A923,Table2[//]))="","-",INDEX(Table2[KET],MATCH(A923,Table2[//])))</f>
        <v>100 ls</v>
      </c>
    </row>
    <row r="924" spans="1:6" ht="15">
      <c r="A924" s="27">
        <v>1288</v>
      </c>
      <c r="D924" s="3" t="str">
        <f>INDEX(Table2[NAMA BARANG],MATCH(A924,Table2[//]))</f>
        <v>Gunting Kuku Van Art F4</v>
      </c>
      <c r="E924" s="4">
        <f>INDEX(Table2[TT],MATCH(A924,Table2[//]))</f>
        <v>14</v>
      </c>
      <c r="F924" s="5" t="str">
        <f>IF(INDEX(Table2[KET],MATCH(A924,Table2[//]))="","-",INDEX(Table2[KET],MATCH(A924,Table2[//])))</f>
        <v>100 ls</v>
      </c>
    </row>
    <row r="925" spans="1:6" ht="15">
      <c r="A925" s="27">
        <v>1289</v>
      </c>
      <c r="D925" s="3" t="str">
        <f>INDEX(Table2[NAMA BARANG],MATCH(A925,Table2[//]))</f>
        <v>Gunting Kuku Vanco GK 605</v>
      </c>
      <c r="E925" s="4">
        <f>INDEX(Table2[TT],MATCH(A925,Table2[//]))</f>
        <v>2</v>
      </c>
      <c r="F925" s="5" t="str">
        <f>IF(INDEX(Table2[KET],MATCH(A925,Table2[//]))="","-",INDEX(Table2[KET],MATCH(A925,Table2[//])))</f>
        <v>50 ls</v>
      </c>
    </row>
    <row r="926" spans="1:6" ht="15">
      <c r="A926" s="27">
        <v>1290</v>
      </c>
      <c r="D926" s="3" t="str">
        <f>INDEX(Table2[NAMA BARANG],MATCH(A926,Table2[//]))</f>
        <v>Gunting lipat Besar (L)</v>
      </c>
      <c r="E926" s="4">
        <f>INDEX(Table2[TT],MATCH(A926,Table2[//]))</f>
        <v>2</v>
      </c>
      <c r="F926" s="5" t="str">
        <f>IF(INDEX(Table2[KET],MATCH(A926,Table2[//]))="","-",INDEX(Table2[KET],MATCH(A926,Table2[//])))</f>
        <v>50 ls</v>
      </c>
    </row>
    <row r="927" spans="1:6" ht="15">
      <c r="A927" s="27">
        <v>1291</v>
      </c>
      <c r="D927" s="3" t="str">
        <f>INDEX(Table2[NAMA BARANG],MATCH(A927,Table2[//]))</f>
        <v>Gunting lipat ht S</v>
      </c>
      <c r="E927" s="4">
        <f>INDEX(Table2[TT],MATCH(A927,Table2[//]))</f>
        <v>4</v>
      </c>
      <c r="F927" s="5" t="str">
        <f>IF(INDEX(Table2[KET],MATCH(A927,Table2[//]))="","-",INDEX(Table2[KET],MATCH(A927,Table2[//])))</f>
        <v>100 ls</v>
      </c>
    </row>
    <row r="928" spans="1:6" ht="15">
      <c r="A928" s="27">
        <v>1293</v>
      </c>
      <c r="D928" s="3" t="str">
        <f>INDEX(Table2[NAMA BARANG],MATCH(A928,Table2[//]))</f>
        <v>Gunting prima SS-01</v>
      </c>
      <c r="E928" s="4">
        <f>INDEX(Table2[TT],MATCH(A928,Table2[//]))</f>
        <v>3</v>
      </c>
      <c r="F928" s="5" t="str">
        <f>IF(INDEX(Table2[KET],MATCH(A928,Table2[//]))="","-",INDEX(Table2[KET],MATCH(A928,Table2[//])))</f>
        <v>60 ls</v>
      </c>
    </row>
    <row r="929" spans="1:6" ht="15">
      <c r="A929" s="27">
        <v>1294</v>
      </c>
      <c r="D929" s="3" t="str">
        <f>INDEX(Table2[NAMA BARANG],MATCH(A929,Table2[//]))</f>
        <v>Gunting Rambut T 826</v>
      </c>
      <c r="E929" s="4">
        <f>INDEX(Table2[TT],MATCH(A929,Table2[//]))</f>
        <v>6</v>
      </c>
      <c r="F929" s="5" t="str">
        <f>IF(INDEX(Table2[KET],MATCH(A929,Table2[//]))="","-",INDEX(Table2[KET],MATCH(A929,Table2[//])))</f>
        <v>600 pc</v>
      </c>
    </row>
    <row r="930" spans="1:6" ht="15">
      <c r="A930" s="27">
        <v>1295</v>
      </c>
      <c r="D930" s="3" t="str">
        <f>INDEX(Table2[NAMA BARANG],MATCH(A930,Table2[//]))</f>
        <v>Gunting Rambut TG 690</v>
      </c>
      <c r="E930" s="4">
        <f>INDEX(Table2[TT],MATCH(A930,Table2[//]))</f>
        <v>1</v>
      </c>
      <c r="F930" s="5" t="str">
        <f>IF(INDEX(Table2[KET],MATCH(A930,Table2[//]))="","-",INDEX(Table2[KET],MATCH(A930,Table2[//])))</f>
        <v>600 pc</v>
      </c>
    </row>
    <row r="931" spans="1:6" ht="15">
      <c r="A931" s="27">
        <v>1296</v>
      </c>
      <c r="D931" s="3" t="str">
        <f>INDEX(Table2[NAMA BARANG],MATCH(A931,Table2[//]))</f>
        <v>Gunting SC 165</v>
      </c>
      <c r="E931" s="4">
        <f>INDEX(Table2[TT],MATCH(A931,Table2[//]))</f>
        <v>6</v>
      </c>
      <c r="F931" s="5" t="str">
        <f>IF(INDEX(Table2[KET],MATCH(A931,Table2[//]))="","-",INDEX(Table2[KET],MATCH(A931,Table2[//])))</f>
        <v>20 ls</v>
      </c>
    </row>
    <row r="932" spans="1:6" ht="15">
      <c r="A932" s="27">
        <v>1297</v>
      </c>
      <c r="D932" s="3" t="str">
        <f>INDEX(Table2[NAMA BARANG],MATCH(A932,Table2[//]))</f>
        <v>Gunting set SC-826</v>
      </c>
      <c r="E932" s="4">
        <f>INDEX(Table2[TT],MATCH(A932,Table2[//]))</f>
        <v>5</v>
      </c>
      <c r="F932" s="5" t="str">
        <f>IF(INDEX(Table2[KET],MATCH(A932,Table2[//]))="","-",INDEX(Table2[KET],MATCH(A932,Table2[//])))</f>
        <v>816 pc</v>
      </c>
    </row>
    <row r="933" spans="1:6" ht="15">
      <c r="A933" s="27">
        <v>1298</v>
      </c>
      <c r="D933" s="3" t="str">
        <f>INDEX(Table2[NAMA BARANG],MATCH(A933,Table2[//]))</f>
        <v>Gunting SH-2302 plst mini 1x52</v>
      </c>
      <c r="E933" s="4">
        <f>INDEX(Table2[TT],MATCH(A933,Table2[//]))</f>
        <v>5</v>
      </c>
      <c r="F933" s="5" t="str">
        <f>IF(INDEX(Table2[KET],MATCH(A933,Table2[//]))="","-",INDEX(Table2[KET],MATCH(A933,Table2[//])))</f>
        <v>12 box</v>
      </c>
    </row>
    <row r="934" spans="1:6" ht="15">
      <c r="A934" s="27">
        <v>1299</v>
      </c>
      <c r="D934" s="3" t="str">
        <f>INDEX(Table2[NAMA BARANG],MATCH(A934,Table2[//]))</f>
        <v>Gunting sister MFL mix</v>
      </c>
      <c r="E934" s="4">
        <f>INDEX(Table2[TT],MATCH(A934,Table2[//]))</f>
        <v>5</v>
      </c>
      <c r="F934" s="5" t="str">
        <f>IF(INDEX(Table2[KET],MATCH(A934,Table2[//]))="","-",INDEX(Table2[KET],MATCH(A934,Table2[//])))</f>
        <v>20 ls</v>
      </c>
    </row>
    <row r="935" spans="1:6" ht="15">
      <c r="A935" s="27">
        <v>1300</v>
      </c>
      <c r="D935" s="3" t="str">
        <f>INDEX(Table2[NAMA BARANG],MATCH(A935,Table2[//]))</f>
        <v>Gunting sister MFM</v>
      </c>
      <c r="E935" s="4">
        <f>INDEX(Table2[TT],MATCH(A935,Table2[//]))</f>
        <v>1</v>
      </c>
      <c r="F935" s="5" t="str">
        <f>IF(INDEX(Table2[KET],MATCH(A935,Table2[//]))="","-",INDEX(Table2[KET],MATCH(A935,Table2[//])))</f>
        <v>30 ls</v>
      </c>
    </row>
    <row r="936" spans="1:6" ht="15">
      <c r="A936" s="27">
        <v>1303</v>
      </c>
      <c r="D936" s="3" t="str">
        <f>INDEX(Table2[NAMA BARANG],MATCH(A936,Table2[//]))</f>
        <v>Gunting Trend LL (ATAS)</v>
      </c>
      <c r="E936" s="4">
        <f>INDEX(Table2[TT],MATCH(A936,Table2[//]))</f>
        <v>5</v>
      </c>
      <c r="F936" s="5" t="str">
        <f>IF(INDEX(Table2[KET],MATCH(A936,Table2[//]))="","-",INDEX(Table2[KET],MATCH(A936,Table2[//])))</f>
        <v>60 ls</v>
      </c>
    </row>
    <row r="937" spans="1:6" ht="15">
      <c r="A937" s="27">
        <v>1305</v>
      </c>
      <c r="D937" s="3" t="str">
        <f>INDEX(Table2[NAMA BARANG],MATCH(A937,Table2[//]))</f>
        <v>Gunting Trend SS</v>
      </c>
      <c r="E937" s="4">
        <f>INDEX(Table2[TT],MATCH(A937,Table2[//]))</f>
        <v>15</v>
      </c>
      <c r="F937" s="5" t="str">
        <f>IF(INDEX(Table2[KET],MATCH(A937,Table2[//]))="","-",INDEX(Table2[KET],MATCH(A937,Table2[//])))</f>
        <v>60 ls</v>
      </c>
    </row>
    <row r="938" spans="1:6" ht="15">
      <c r="A938" s="27">
        <v>1307</v>
      </c>
      <c r="D938" s="3" t="str">
        <f>INDEX(Table2[NAMA BARANG],MATCH(A938,Table2[//]))</f>
        <v>Hand Counter Compas 999</v>
      </c>
      <c r="E938" s="4">
        <f>INDEX(Table2[TT],MATCH(A938,Table2[//]))</f>
        <v>1</v>
      </c>
      <c r="F938" s="5" t="str">
        <f>IF(INDEX(Table2[KET],MATCH(A938,Table2[//]))="","-",INDEX(Table2[KET],MATCH(A938,Table2[//])))</f>
        <v>240 pc</v>
      </c>
    </row>
    <row r="939" spans="1:6" ht="15">
      <c r="A939" s="27">
        <v>1308</v>
      </c>
      <c r="D939" s="3" t="str">
        <f>INDEX(Table2[NAMA BARANG],MATCH(A939,Table2[//]))</f>
        <v>ID Card 612 (24)/ + Tali(24) B</v>
      </c>
      <c r="E939" s="4">
        <f>INDEX(Table2[TT],MATCH(A939,Table2[//]))</f>
        <v>44</v>
      </c>
      <c r="F939" s="5">
        <f>IF(INDEX(Table2[KET],MATCH(A939,Table2[//]))="","-",INDEX(Table2[KET],MATCH(A939,Table2[//])))</f>
        <v>2000</v>
      </c>
    </row>
    <row r="940" spans="1:6" ht="15">
      <c r="A940" s="27">
        <v>1309</v>
      </c>
      <c r="D940" s="3" t="str">
        <f>INDEX(Table2[NAMA BARANG],MATCH(A940,Table2[//]))</f>
        <v>ID Card 612 (24)/ + Tali(24) Biru Tua</v>
      </c>
      <c r="E940" s="4">
        <f>INDEX(Table2[TT],MATCH(A940,Table2[//]))</f>
        <v>42</v>
      </c>
      <c r="F940" s="5">
        <f>IF(INDEX(Table2[KET],MATCH(A940,Table2[//]))="","-",INDEX(Table2[KET],MATCH(A940,Table2[//])))</f>
        <v>2000</v>
      </c>
    </row>
    <row r="941" spans="1:6" ht="15">
      <c r="A941" s="27">
        <v>1310</v>
      </c>
      <c r="D941" s="3" t="str">
        <f>INDEX(Table2[NAMA BARANG],MATCH(A941,Table2[//]))</f>
        <v>ID Card 612 (24)/ + Tali(24) K</v>
      </c>
      <c r="E941" s="4">
        <f>INDEX(Table2[TT],MATCH(A941,Table2[//]))</f>
        <v>44</v>
      </c>
      <c r="F941" s="5">
        <f>IF(INDEX(Table2[KET],MATCH(A941,Table2[//]))="","-",INDEX(Table2[KET],MATCH(A941,Table2[//])))</f>
        <v>2000</v>
      </c>
    </row>
    <row r="942" spans="1:6" ht="15">
      <c r="A942" s="27">
        <v>1311</v>
      </c>
      <c r="D942" s="3" t="str">
        <f>INDEX(Table2[NAMA BARANG],MATCH(A942,Table2[//]))</f>
        <v>ID Card 612 (24)/ + Tali(24) M</v>
      </c>
      <c r="E942" s="4">
        <f>INDEX(Table2[TT],MATCH(A942,Table2[//]))</f>
        <v>45</v>
      </c>
      <c r="F942" s="5">
        <f>IF(INDEX(Table2[KET],MATCH(A942,Table2[//]))="","-",INDEX(Table2[KET],MATCH(A942,Table2[//])))</f>
        <v>2000</v>
      </c>
    </row>
    <row r="943" spans="1:6" ht="15">
      <c r="A943" s="27">
        <v>1312</v>
      </c>
      <c r="D943" s="3" t="str">
        <f>INDEX(Table2[NAMA BARANG],MATCH(A943,Table2[//]))</f>
        <v>ID Card 612 (24)/ + Tali(24) Orange</v>
      </c>
      <c r="E943" s="4">
        <f>INDEX(Table2[TT],MATCH(A943,Table2[//]))</f>
        <v>43</v>
      </c>
      <c r="F943" s="5">
        <f>IF(INDEX(Table2[KET],MATCH(A943,Table2[//]))="","-",INDEX(Table2[KET],MATCH(A943,Table2[//])))</f>
        <v>2000</v>
      </c>
    </row>
    <row r="944" spans="1:6" ht="15">
      <c r="A944" s="27">
        <v>1313</v>
      </c>
      <c r="D944" s="3" t="str">
        <f>INDEX(Table2[NAMA BARANG],MATCH(A944,Table2[//]))</f>
        <v>ID Card 612 (24)/ + Tali(24) Pink</v>
      </c>
      <c r="E944" s="4">
        <f>INDEX(Table2[TT],MATCH(A944,Table2[//]))</f>
        <v>46</v>
      </c>
      <c r="F944" s="5">
        <f>IF(INDEX(Table2[KET],MATCH(A944,Table2[//]))="","-",INDEX(Table2[KET],MATCH(A944,Table2[//])))</f>
        <v>2000</v>
      </c>
    </row>
    <row r="945" spans="1:6" ht="15">
      <c r="A945" s="27">
        <v>1314</v>
      </c>
      <c r="D945" s="3" t="str">
        <f>INDEX(Table2[NAMA BARANG],MATCH(A945,Table2[//]))</f>
        <v>ID card A1 (jelek)</v>
      </c>
      <c r="E945" s="4">
        <f>INDEX(Table2[TT],MATCH(A945,Table2[//]))</f>
        <v>2</v>
      </c>
      <c r="F945" s="5">
        <f>IF(INDEX(Table2[KET],MATCH(A945,Table2[//]))="","-",INDEX(Table2[KET],MATCH(A945,Table2[//])))</f>
        <v>8000</v>
      </c>
    </row>
    <row r="946" spans="1:6" ht="15">
      <c r="A946" s="27">
        <v>1315</v>
      </c>
      <c r="D946" s="3" t="str">
        <f>INDEX(Table2[NAMA BARANG],MATCH(A946,Table2[//]))</f>
        <v>ID card A1 amanda</v>
      </c>
      <c r="E946" s="4">
        <f>INDEX(Table2[TT],MATCH(A946,Table2[//]))</f>
        <v>3</v>
      </c>
      <c r="F946" s="5" t="str">
        <f>IF(INDEX(Table2[KET],MATCH(A946,Table2[//]))="","-",INDEX(Table2[KET],MATCH(A946,Table2[//])))</f>
        <v>6000 pc</v>
      </c>
    </row>
    <row r="947" spans="1:6" ht="15">
      <c r="A947" s="27">
        <v>1316</v>
      </c>
      <c r="D947" s="3" t="str">
        <f>INDEX(Table2[NAMA BARANG],MATCH(A947,Table2[//]))</f>
        <v>ID Card B2</v>
      </c>
      <c r="E947" s="4">
        <f>INDEX(Table2[TT],MATCH(A947,Table2[//]))</f>
        <v>6</v>
      </c>
      <c r="F947" s="5">
        <f>IF(INDEX(Table2[KET],MATCH(A947,Table2[//]))="","-",INDEX(Table2[KET],MATCH(A947,Table2[//])))</f>
        <v>5000</v>
      </c>
    </row>
    <row r="948" spans="1:6" ht="15">
      <c r="A948" s="27">
        <v>1318</v>
      </c>
      <c r="D948" s="3" t="str">
        <f>INDEX(Table2[NAMA BARANG],MATCH(A948,Table2[//]))</f>
        <v>ID card holder Vertical 0174</v>
      </c>
      <c r="E948" s="4">
        <f>INDEX(Table2[TT],MATCH(A948,Table2[//]))</f>
        <v>2</v>
      </c>
      <c r="F948" s="5">
        <f>IF(INDEX(Table2[KET],MATCH(A948,Table2[//]))="","-",INDEX(Table2[KET],MATCH(A948,Table2[//])))</f>
        <v>1600</v>
      </c>
    </row>
    <row r="949" spans="1:6" ht="15">
      <c r="A949" s="27">
        <v>1319</v>
      </c>
      <c r="D949" s="3" t="str">
        <f>INDEX(Table2[NAMA BARANG],MATCH(A949,Table2[//]))</f>
        <v>ID card JBS 107 biru</v>
      </c>
      <c r="E949" s="4">
        <f>INDEX(Table2[TT],MATCH(A949,Table2[//]))</f>
        <v>2</v>
      </c>
      <c r="F949" s="5" t="str">
        <f>IF(INDEX(Table2[KET],MATCH(A949,Table2[//]))="","-",INDEX(Table2[KET],MATCH(A949,Table2[//])))</f>
        <v>3000 pc</v>
      </c>
    </row>
    <row r="950" spans="1:6" ht="15">
      <c r="A950" s="27">
        <v>1320</v>
      </c>
      <c r="D950" s="3" t="str">
        <f>INDEX(Table2[NAMA BARANG],MATCH(A950,Table2[//]))</f>
        <v>ID Card nama CD 008 lurus B</v>
      </c>
      <c r="E950" s="4">
        <f>INDEX(Table2[TT],MATCH(A950,Table2[//]))</f>
        <v>15</v>
      </c>
      <c r="F950" s="5">
        <f>IF(INDEX(Table2[KET],MATCH(A950,Table2[//]))="","-",INDEX(Table2[KET],MATCH(A950,Table2[//])))</f>
        <v>3000</v>
      </c>
    </row>
    <row r="951" spans="1:6" ht="15">
      <c r="A951" s="27">
        <v>1321</v>
      </c>
      <c r="D951" s="3" t="str">
        <f>INDEX(Table2[NAMA BARANG],MATCH(A951,Table2[//]))</f>
        <v>ID Card nama CD 008 lurus M</v>
      </c>
      <c r="E951" s="4">
        <f>INDEX(Table2[TT],MATCH(A951,Table2[//]))</f>
        <v>1</v>
      </c>
      <c r="F951" s="5">
        <f>IF(INDEX(Table2[KET],MATCH(A951,Table2[//]))="","-",INDEX(Table2[KET],MATCH(A951,Table2[//])))</f>
        <v>3000</v>
      </c>
    </row>
    <row r="952" spans="1:6" ht="15">
      <c r="A952" s="27">
        <v>1322</v>
      </c>
      <c r="D952" s="3" t="str">
        <f>INDEX(Table2[NAMA BARANG],MATCH(A952,Table2[//]))</f>
        <v>ID Card T 017</v>
      </c>
      <c r="E952" s="4">
        <f>INDEX(Table2[TT],MATCH(A952,Table2[//]))</f>
        <v>1</v>
      </c>
      <c r="F952" s="5" t="str">
        <f>IF(INDEX(Table2[KET],MATCH(A952,Table2[//]))="","-",INDEX(Table2[KET],MATCH(A952,Table2[//])))</f>
        <v>1600 PCS</v>
      </c>
    </row>
    <row r="953" spans="1:6" ht="15">
      <c r="A953" s="27">
        <v>1326</v>
      </c>
      <c r="D953" s="3" t="str">
        <f>INDEX(Table2[NAMA BARANG],MATCH(A953,Table2[//]))</f>
        <v>ID Card yoyo Transparant white</v>
      </c>
      <c r="E953" s="4">
        <f>INDEX(Table2[TT],MATCH(A953,Table2[//]))</f>
        <v>7</v>
      </c>
      <c r="F953" s="5" t="str">
        <f>IF(INDEX(Table2[KET],MATCH(A953,Table2[//]))="","-",INDEX(Table2[KET],MATCH(A953,Table2[//])))</f>
        <v>2000 pc</v>
      </c>
    </row>
    <row r="954" spans="1:6" ht="15">
      <c r="A954" s="27">
        <v>1327</v>
      </c>
      <c r="D954" s="3" t="str">
        <f>INDEX(Table2[NAMA BARANG],MATCH(A954,Table2[//]))</f>
        <v>Isi Bensia LT 11-32 (faktur)</v>
      </c>
      <c r="E954" s="4">
        <f>INDEX(Table2[TT],MATCH(A954,Table2[//]))</f>
        <v>4</v>
      </c>
      <c r="F954" s="5">
        <f>IF(INDEX(Table2[KET],MATCH(A954,Table2[//]))="","-",INDEX(Table2[KET],MATCH(A954,Table2[//])))</f>
        <v>1600</v>
      </c>
    </row>
    <row r="955" spans="1:6" ht="15">
      <c r="A955" s="27">
        <v>1329</v>
      </c>
      <c r="D955" s="3" t="str">
        <f>INDEX(Table2[NAMA BARANG],MATCH(A955,Table2[//]))</f>
        <v>Isi Cross Lepasan (H-06)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10000 pc</v>
      </c>
    </row>
    <row r="956" spans="1:6" ht="15">
      <c r="A956" s="27">
        <v>1330</v>
      </c>
      <c r="D956" s="3" t="str">
        <f>INDEX(Table2[NAMA BARANG],MATCH(A956,Table2[//]))</f>
        <v>Isi Cross unicorn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200 ls</v>
      </c>
    </row>
    <row r="957" spans="1:6" ht="15">
      <c r="A957" s="27">
        <v>1346</v>
      </c>
      <c r="D957" s="3" t="str">
        <f>INDEX(Table2[NAMA BARANG],MATCH(A957,Table2[//]))</f>
        <v>Isi Gell 21 8013 AVENGER</v>
      </c>
      <c r="E957" s="4">
        <f>INDEX(Table2[TT],MATCH(A957,Table2[//]))</f>
        <v>4</v>
      </c>
      <c r="F957" s="5" t="str">
        <f>IF(INDEX(Table2[KET],MATCH(A957,Table2[//]))="","-",INDEX(Table2[KET],MATCH(A957,Table2[//])))</f>
        <v>400 box</v>
      </c>
    </row>
    <row r="958" spans="1:6" ht="15">
      <c r="A958" s="27">
        <v>1347</v>
      </c>
      <c r="D958" s="3" t="str">
        <f>INDEX(Table2[NAMA BARANG],MATCH(A958,Table2[//]))</f>
        <v>Isi Gell 21 8014 (Kuning)</v>
      </c>
      <c r="E958" s="4">
        <f>INDEX(Table2[TT],MATCH(A958,Table2[//]))</f>
        <v>18</v>
      </c>
      <c r="F958" s="5" t="str">
        <f>IF(INDEX(Table2[KET],MATCH(A958,Table2[//]))="","-",INDEX(Table2[KET],MATCH(A958,Table2[//])))</f>
        <v>400 box</v>
      </c>
    </row>
    <row r="959" spans="1:6" ht="15">
      <c r="A959" s="27">
        <v>1348</v>
      </c>
      <c r="D959" s="3" t="str">
        <f>INDEX(Table2[NAMA BARANG],MATCH(A959,Table2[//]))</f>
        <v>Isi gell Deboss DB GR 550 (24)</v>
      </c>
      <c r="E959" s="4">
        <f>INDEX(Table2[TT],MATCH(A959,Table2[//]))</f>
        <v>1</v>
      </c>
      <c r="F959" s="5" t="str">
        <f>IF(INDEX(Table2[KET],MATCH(A959,Table2[//]))="","-",INDEX(Table2[KET],MATCH(A959,Table2[//])))</f>
        <v>144 dos</v>
      </c>
    </row>
    <row r="960" spans="1:6" ht="15">
      <c r="A960" s="27">
        <v>1349</v>
      </c>
      <c r="D960" s="3" t="str">
        <f>INDEX(Table2[NAMA BARANG],MATCH(A960,Table2[//]))</f>
        <v>Isi Gell nato</v>
      </c>
      <c r="E960" s="4">
        <f>INDEX(Table2[TT],MATCH(A960,Table2[//]))</f>
        <v>5</v>
      </c>
      <c r="F960" s="5" t="str">
        <f>IF(INDEX(Table2[KET],MATCH(A960,Table2[//]))="","-",INDEX(Table2[KET],MATCH(A960,Table2[//])))</f>
        <v>216 ls</v>
      </c>
    </row>
    <row r="961" spans="1:6" ht="15">
      <c r="A961" s="27">
        <v>1350</v>
      </c>
      <c r="D961" s="3" t="str">
        <f>INDEX(Table2[NAMA BARANG],MATCH(A961,Table2[//]))</f>
        <v>Isi gell Retract DB GR-900</v>
      </c>
      <c r="E961" s="4">
        <f>INDEX(Table2[TT],MATCH(A961,Table2[//]))</f>
        <v>2</v>
      </c>
      <c r="F961" s="5" t="str">
        <f>IF(INDEX(Table2[KET],MATCH(A961,Table2[//]))="","-",INDEX(Table2[KET],MATCH(A961,Table2[//])))</f>
        <v>144 dos (24)</v>
      </c>
    </row>
    <row r="962" spans="1:6" ht="15">
      <c r="A962" s="27">
        <v>1356</v>
      </c>
      <c r="D962" s="3" t="str">
        <f>INDEX(Table2[NAMA BARANG],MATCH(A962,Table2[//]))</f>
        <v>Isi GW Novus no 10</v>
      </c>
      <c r="E962" s="4">
        <f>INDEX(Table2[TT],MATCH(A962,Table2[//]))</f>
        <v>12</v>
      </c>
      <c r="F962" s="5">
        <f>IF(INDEX(Table2[KET],MATCH(A962,Table2[//]))="","-",INDEX(Table2[KET],MATCH(A962,Table2[//])))</f>
        <v>100</v>
      </c>
    </row>
    <row r="963" spans="1:6" ht="15">
      <c r="A963" s="27">
        <v>1357</v>
      </c>
      <c r="D963" s="3" t="str">
        <f>INDEX(Table2[NAMA BARANG],MATCH(A963,Table2[//]))</f>
        <v>Isi mech pensil MFF R 091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240 ls</v>
      </c>
    </row>
    <row r="964" spans="1:6" ht="15">
      <c r="A964" s="27">
        <v>1358</v>
      </c>
      <c r="D964" s="3" t="str">
        <f>INDEX(Table2[NAMA BARANG],MATCH(A964,Table2[//]))</f>
        <v>Isi mech pensil MFF-188</v>
      </c>
      <c r="E964" s="4">
        <f>INDEX(Table2[TT],MATCH(A964,Table2[//]))</f>
        <v>1</v>
      </c>
      <c r="F964" s="5" t="str">
        <f>IF(INDEX(Table2[KET],MATCH(A964,Table2[//]))="","-",INDEX(Table2[KET],MATCH(A964,Table2[//])))</f>
        <v>320 ls</v>
      </c>
    </row>
    <row r="965" spans="1:6" ht="15">
      <c r="A965" s="27">
        <v>1359</v>
      </c>
      <c r="D965" s="3" t="str">
        <f>INDEX(Table2[NAMA BARANG],MATCH(A965,Table2[//]))</f>
        <v>Isi mech pensil MPF R 199 A</v>
      </c>
      <c r="E965" s="4">
        <f>INDEX(Table2[TT],MATCH(A965,Table2[//]))</f>
        <v>3</v>
      </c>
      <c r="F965" s="5" t="str">
        <f>IF(INDEX(Table2[KET],MATCH(A965,Table2[//]))="","-",INDEX(Table2[KET],MATCH(A965,Table2[//])))</f>
        <v>320 ls</v>
      </c>
    </row>
    <row r="966" spans="1:6" ht="15">
      <c r="A966" s="27">
        <v>1360</v>
      </c>
      <c r="D966" s="3" t="str">
        <f>INDEX(Table2[NAMA BARANG],MATCH(A966,Table2[//]))</f>
        <v>Isi mech pensil MPF R 2104</v>
      </c>
      <c r="E966" s="4">
        <f>INDEX(Table2[TT],MATCH(A966,Table2[//]))</f>
        <v>3</v>
      </c>
      <c r="F966" s="5" t="str">
        <f>IF(INDEX(Table2[KET],MATCH(A966,Table2[//]))="","-",INDEX(Table2[KET],MATCH(A966,Table2[//])))</f>
        <v>288 ls</v>
      </c>
    </row>
    <row r="967" spans="1:6" ht="15">
      <c r="A967" s="27">
        <v>1361</v>
      </c>
      <c r="D967" s="3" t="str">
        <f>INDEX(Table2[NAMA BARANG],MATCH(A967,Table2[//]))</f>
        <v>Isi mech pensil MPF R 678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280 ls</v>
      </c>
    </row>
    <row r="968" spans="1:6" ht="15">
      <c r="A968" s="27">
        <v>1362</v>
      </c>
      <c r="D968" s="3" t="str">
        <f>INDEX(Table2[NAMA BARANG],MATCH(A968,Table2[//]))</f>
        <v>Isi mechpen collen Gold G-2000 HB (1 box=100 tube/ 1 tube=40 pc)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26 box</v>
      </c>
    </row>
    <row r="969" spans="1:6" ht="15">
      <c r="A969" s="27">
        <v>1363</v>
      </c>
      <c r="D969" s="3" t="str">
        <f>INDEX(Table2[NAMA BARANG],MATCH(A969,Table2[//]))</f>
        <v>Isi mechpen collen Gold G-2000 HB (1 box=100 tube/ 1 tube=40 pc)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24 box</v>
      </c>
    </row>
    <row r="970" spans="1:6" ht="15">
      <c r="A970" s="27">
        <v>1364</v>
      </c>
      <c r="D970" s="3" t="str">
        <f>INDEX(Table2[NAMA BARANG],MATCH(A970,Table2[//]))</f>
        <v>Isi mechpen collen Gold G-2000 HB (1 box=40 tube/ 1 tube=20 pc)</v>
      </c>
      <c r="E970" s="4">
        <f>INDEX(Table2[TT],MATCH(A970,Table2[//]))</f>
        <v>2</v>
      </c>
      <c r="F970" s="5" t="str">
        <f>IF(INDEX(Table2[KET],MATCH(A970,Table2[//]))="","-",INDEX(Table2[KET],MATCH(A970,Table2[//])))</f>
        <v>30 box</v>
      </c>
    </row>
    <row r="971" spans="1:6" ht="15">
      <c r="A971" s="27">
        <v>1365</v>
      </c>
      <c r="D971" s="3" t="str">
        <f>INDEX(Table2[NAMA BARANG],MATCH(A971,Table2[//]))</f>
        <v>Isi mechpen collen Gold G-2550 HB (1 box=40 tube/ 1 tube=20 pc)</v>
      </c>
      <c r="E971" s="4">
        <f>INDEX(Table2[TT],MATCH(A971,Table2[//]))</f>
        <v>2</v>
      </c>
      <c r="F971" s="5" t="str">
        <f>IF(INDEX(Table2[KET],MATCH(A971,Table2[//]))="","-",INDEX(Table2[KET],MATCH(A971,Table2[//])))</f>
        <v>60 box</v>
      </c>
    </row>
    <row r="972" spans="1:6" ht="15">
      <c r="A972" s="27">
        <v>1366</v>
      </c>
      <c r="D972" s="3" t="str">
        <f>INDEX(Table2[NAMA BARANG],MATCH(A972,Table2[//]))</f>
        <v>Isi mechpen Mingda 2B 9640 (80)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240 ls</v>
      </c>
    </row>
    <row r="973" spans="1:6" ht="15">
      <c r="A973" s="27">
        <v>1367</v>
      </c>
      <c r="D973" s="3" t="str">
        <f>INDEX(Table2[NAMA BARANG],MATCH(A973,Table2[//]))</f>
        <v>Isi Organiser Hologram BB Smart</v>
      </c>
      <c r="E973" s="4">
        <f>INDEX(Table2[TT],MATCH(A973,Table2[//]))</f>
        <v>6</v>
      </c>
      <c r="F973" s="5" t="str">
        <f>IF(INDEX(Table2[KET],MATCH(A973,Table2[//]))="","-",INDEX(Table2[KET],MATCH(A973,Table2[//])))</f>
        <v>225 pc</v>
      </c>
    </row>
    <row r="974" spans="1:6" ht="15">
      <c r="A974" s="27">
        <v>1368</v>
      </c>
      <c r="D974" s="3" t="str">
        <f>INDEX(Table2[NAMA BARANG],MATCH(A974,Table2[//]))</f>
        <v>Isi orgi Hologram Zodiak</v>
      </c>
      <c r="E974" s="4">
        <f>INDEX(Table2[TT],MATCH(A974,Table2[//]))</f>
        <v>1</v>
      </c>
      <c r="F974" s="5" t="str">
        <f>IF(INDEX(Table2[KET],MATCH(A974,Table2[//]))="","-",INDEX(Table2[KET],MATCH(A974,Table2[//])))</f>
        <v>225 ls</v>
      </c>
    </row>
    <row r="975" spans="1:6" ht="15">
      <c r="A975" s="27">
        <v>1369</v>
      </c>
      <c r="D975" s="3" t="str">
        <f>INDEX(Table2[NAMA BARANG],MATCH(A975,Table2[//]))</f>
        <v>Isi pensil 229 (210)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48 box 50</v>
      </c>
    </row>
    <row r="976" spans="1:6" ht="15">
      <c r="A976" s="27">
        <v>1370</v>
      </c>
      <c r="D976" s="3" t="str">
        <f>INDEX(Table2[NAMA BARANG],MATCH(A976,Table2[//]))</f>
        <v>Isi pensil 814-811 Emas (1 box=144)</v>
      </c>
      <c r="E976" s="4">
        <f>INDEX(Table2[TT],MATCH(A976,Table2[//]))</f>
        <v>1</v>
      </c>
      <c r="F976" s="5" t="str">
        <f>IF(INDEX(Table2[KET],MATCH(A976,Table2[//]))="","-",INDEX(Table2[KET],MATCH(A976,Table2[//])))</f>
        <v>20 grs</v>
      </c>
    </row>
    <row r="977" spans="1:6" ht="15">
      <c r="A977" s="27">
        <v>1371</v>
      </c>
      <c r="D977" s="3" t="str">
        <f>INDEX(Table2[NAMA BARANG],MATCH(A977,Table2[//]))</f>
        <v>Isi pensil 818 warna (1 box=144)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24 grs</v>
      </c>
    </row>
    <row r="978" spans="1:6" ht="15">
      <c r="A978" s="27">
        <v>1372</v>
      </c>
      <c r="D978" s="3" t="str">
        <f>INDEX(Table2[NAMA BARANG],MATCH(A978,Table2[//]))</f>
        <v>Isi Pensil DB 062</v>
      </c>
      <c r="E978" s="4">
        <f>INDEX(Table2[TT],MATCH(A978,Table2[//]))</f>
        <v>1</v>
      </c>
      <c r="F978" s="5" t="str">
        <f>IF(INDEX(Table2[KET],MATCH(A978,Table2[//]))="","-",INDEX(Table2[KET],MATCH(A978,Table2[//])))</f>
        <v>120 LSN</v>
      </c>
    </row>
    <row r="979" spans="1:6" ht="15">
      <c r="A979" s="27">
        <v>1373</v>
      </c>
      <c r="D979" s="3" t="str">
        <f>INDEX(Table2[NAMA BARANG],MATCH(A979,Table2[//]))</f>
        <v>Isi pensil Gen Vana K 2284 0,5</v>
      </c>
      <c r="E979" s="4">
        <f>INDEX(Table2[TT],MATCH(A979,Table2[//]))</f>
        <v>15</v>
      </c>
      <c r="F979" s="5" t="str">
        <f>IF(INDEX(Table2[KET],MATCH(A979,Table2[//]))="","-",INDEX(Table2[KET],MATCH(A979,Table2[//])))</f>
        <v>216 ls</v>
      </c>
    </row>
    <row r="980" spans="1:6" ht="15">
      <c r="A980" s="27">
        <v>1374</v>
      </c>
      <c r="D980" s="3" t="str">
        <f>INDEX(Table2[NAMA BARANG],MATCH(A980,Table2[//]))</f>
        <v>Isi pensil Know 2270</v>
      </c>
      <c r="E980" s="4">
        <f>INDEX(Table2[TT],MATCH(A980,Table2[//]))</f>
        <v>5</v>
      </c>
      <c r="F980" s="5" t="str">
        <f>IF(INDEX(Table2[KET],MATCH(A980,Table2[//]))="","-",INDEX(Table2[KET],MATCH(A980,Table2[//])))</f>
        <v>216 ls</v>
      </c>
    </row>
    <row r="981" spans="1:6" ht="15">
      <c r="A981" s="27">
        <v>1375</v>
      </c>
      <c r="D981" s="3" t="str">
        <f>INDEX(Table2[NAMA BARANG],MATCH(A981,Table2[//]))</f>
        <v>Isi pensil mekanik 801 2,0</v>
      </c>
      <c r="E981" s="4">
        <f>INDEX(Table2[TT],MATCH(A981,Table2[//]))</f>
        <v>3</v>
      </c>
      <c r="F981" s="5" t="str">
        <f>IF(INDEX(Table2[KET],MATCH(A981,Table2[//]))="","-",INDEX(Table2[KET],MATCH(A981,Table2[//])))</f>
        <v>240 ls</v>
      </c>
    </row>
    <row r="982" spans="1:6" ht="15">
      <c r="A982" s="27">
        <v>1376</v>
      </c>
      <c r="D982" s="3" t="str">
        <f>INDEX(Table2[NAMA BARANG],MATCH(A982,Table2[//]))</f>
        <v>Isi pensil MP 100</v>
      </c>
      <c r="E982" s="4">
        <f>INDEX(Table2[TT],MATCH(A982,Table2[//]))</f>
        <v>2</v>
      </c>
      <c r="F982" s="5" t="str">
        <f>IF(INDEX(Table2[KET],MATCH(A982,Table2[//]))="","-",INDEX(Table2[KET],MATCH(A982,Table2[//])))</f>
        <v>48 box 36</v>
      </c>
    </row>
    <row r="983" spans="1:6" ht="15">
      <c r="A983" s="27">
        <v>1377</v>
      </c>
      <c r="D983" s="3" t="str">
        <f>INDEX(Table2[NAMA BARANG],MATCH(A983,Table2[//]))</f>
        <v>Isi pensil Mp 101/ 2,0 Kepala MM</v>
      </c>
      <c r="E983" s="4">
        <f>INDEX(Table2[TT],MATCH(A983,Table2[//]))</f>
        <v>3</v>
      </c>
      <c r="F983" s="5" t="str">
        <f>IF(INDEX(Table2[KET],MATCH(A983,Table2[//]))="","-",INDEX(Table2[KET],MATCH(A983,Table2[//])))</f>
        <v>1728 pc</v>
      </c>
    </row>
    <row r="984" spans="1:6" ht="15">
      <c r="A984" s="27">
        <v>1378</v>
      </c>
      <c r="D984" s="3" t="str">
        <f>INDEX(Table2[NAMA BARANG],MATCH(A984,Table2[//]))</f>
        <v>Isi pensil Mp 102/ 2,0 Hk</v>
      </c>
      <c r="E984" s="4">
        <f>INDEX(Table2[TT],MATCH(A984,Table2[//]))</f>
        <v>3</v>
      </c>
      <c r="F984" s="5" t="str">
        <f>IF(INDEX(Table2[KET],MATCH(A984,Table2[//]))="","-",INDEX(Table2[KET],MATCH(A984,Table2[//])))</f>
        <v>1728 pc</v>
      </c>
    </row>
    <row r="985" spans="1:6" ht="15">
      <c r="A985" s="27">
        <v>1379</v>
      </c>
      <c r="D985" s="3" t="str">
        <f>INDEX(Table2[NAMA BARANG],MATCH(A985,Table2[//]))</f>
        <v>Isi pensil VTRo 20 2B</v>
      </c>
      <c r="E985" s="4">
        <f>INDEX(Table2[TT],MATCH(A985,Table2[//]))</f>
        <v>3</v>
      </c>
      <c r="F985" s="5" t="str">
        <f>IF(INDEX(Table2[KET],MATCH(A985,Table2[//]))="","-",INDEX(Table2[KET],MATCH(A985,Table2[//])))</f>
        <v>240 ls</v>
      </c>
    </row>
    <row r="986" spans="1:6" ht="15">
      <c r="A986" s="27">
        <v>1381</v>
      </c>
      <c r="D986" s="3" t="str">
        <f>INDEX(Table2[NAMA BARANG],MATCH(A986,Table2[//]))</f>
        <v>Isi Stapler SDI 1210 (23/ 10) FAKTUR</v>
      </c>
      <c r="E986" s="4">
        <f>INDEX(Table2[TT],MATCH(A986,Table2[//]))</f>
        <v>4</v>
      </c>
      <c r="F986" s="5" t="str">
        <f>IF(INDEX(Table2[KET],MATCH(A986,Table2[//]))="","-",INDEX(Table2[KET],MATCH(A986,Table2[//])))</f>
        <v>200 PAK</v>
      </c>
    </row>
    <row r="987" spans="1:6" ht="15">
      <c r="A987" s="27">
        <v>1382</v>
      </c>
      <c r="D987" s="3" t="str">
        <f>INDEX(Table2[NAMA BARANG],MATCH(A987,Table2[//]))</f>
        <v>Isi Stapler SDI 1213</v>
      </c>
      <c r="E987" s="4">
        <f>INDEX(Table2[TT],MATCH(A987,Table2[//]))</f>
        <v>1</v>
      </c>
      <c r="F987" s="5" t="str">
        <f>IF(INDEX(Table2[KET],MATCH(A987,Table2[//]))="","-",INDEX(Table2[KET],MATCH(A987,Table2[//])))</f>
        <v>200 PAK</v>
      </c>
    </row>
    <row r="988" spans="1:6" ht="15">
      <c r="A988" s="27">
        <v>1383</v>
      </c>
      <c r="D988" s="3" t="str">
        <f>INDEX(Table2[NAMA BARANG],MATCH(A988,Table2[//]))</f>
        <v>Isi stapler SDI no.3 (1204)</v>
      </c>
      <c r="E988" s="4">
        <f>INDEX(Table2[TT],MATCH(A988,Table2[//]))</f>
        <v>1</v>
      </c>
      <c r="F988" s="5">
        <f>IF(INDEX(Table2[KET],MATCH(A988,Table2[//]))="","-",INDEX(Table2[KET],MATCH(A988,Table2[//])))</f>
        <v>500</v>
      </c>
    </row>
    <row r="989" spans="1:6" ht="15">
      <c r="A989" s="27">
        <v>1384</v>
      </c>
      <c r="D989" s="3" t="str">
        <f>INDEX(Table2[NAMA BARANG],MATCH(A989,Table2[//]))</f>
        <v>Isi stapler SDI no.3 1204 SDI (faktur)</v>
      </c>
      <c r="E989" s="4">
        <f>INDEX(Table2[TT],MATCH(A989,Table2[//]))</f>
        <v>3</v>
      </c>
      <c r="F989" s="5">
        <f>IF(INDEX(Table2[KET],MATCH(A989,Table2[//]))="","-",INDEX(Table2[KET],MATCH(A989,Table2[//])))</f>
        <v>500</v>
      </c>
    </row>
    <row r="990" spans="1:6" ht="15">
      <c r="A990" s="27">
        <v>1385</v>
      </c>
      <c r="D990" s="3" t="str">
        <f>INDEX(Table2[NAMA BARANG],MATCH(A990,Table2[//]))</f>
        <v>Isi staples SDI 1215</v>
      </c>
      <c r="E990" s="4">
        <f>INDEX(Table2[TT],MATCH(A990,Table2[//]))</f>
        <v>1</v>
      </c>
      <c r="F990" s="5" t="str">
        <f>IF(INDEX(Table2[KET],MATCH(A990,Table2[//]))="","-",INDEX(Table2[KET],MATCH(A990,Table2[//])))</f>
        <v>160 box</v>
      </c>
    </row>
    <row r="991" spans="1:6" ht="15">
      <c r="A991" s="27">
        <v>1386</v>
      </c>
      <c r="D991" s="3" t="str">
        <f>INDEX(Table2[NAMA BARANG],MATCH(A991,Table2[//]))</f>
        <v>Isi staples SDI 1217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1387</v>
      </c>
      <c r="D992" s="3" t="str">
        <f>INDEX(Table2[NAMA BARANG],MATCH(A992,Table2[//]))</f>
        <v>Isi/ Mata Pensil besar C10-0631 666 campur</v>
      </c>
      <c r="E992" s="4">
        <f>INDEX(Table2[TT],MATCH(A992,Table2[//]))</f>
        <v>8</v>
      </c>
      <c r="F992" s="5" t="str">
        <f>IF(INDEX(Table2[KET],MATCH(A992,Table2[//]))="","-",INDEX(Table2[KET],MATCH(A992,Table2[//])))</f>
        <v>240 ls</v>
      </c>
    </row>
    <row r="993" spans="1:6" ht="15">
      <c r="A993" s="27">
        <v>1388</v>
      </c>
      <c r="D993" s="3" t="str">
        <f>INDEX(Table2[NAMA BARANG],MATCH(A993,Table2[//]))</f>
        <v>Isolasi (Decorative) Cartoon Type 1.5x3m</v>
      </c>
      <c r="E993" s="4">
        <f>INDEX(Table2[TT],MATCH(A993,Table2[//]))</f>
        <v>17</v>
      </c>
      <c r="F993" s="5">
        <f>IF(INDEX(Table2[KET],MATCH(A993,Table2[//]))="","-",INDEX(Table2[KET],MATCH(A993,Table2[//])))</f>
        <v>200</v>
      </c>
    </row>
    <row r="994" spans="1:6" ht="15">
      <c r="A994" s="27">
        <v>1389</v>
      </c>
      <c r="D994" s="3" t="str">
        <f>INDEX(Table2[NAMA BARANG],MATCH(A994,Table2[//]))</f>
        <v>Isolasi 1503</v>
      </c>
      <c r="E994" s="4">
        <f>INDEX(Table2[TT],MATCH(A994,Table2[//]))</f>
        <v>3</v>
      </c>
      <c r="F994" s="5">
        <f>IF(INDEX(Table2[KET],MATCH(A994,Table2[//]))="","-",INDEX(Table2[KET],MATCH(A994,Table2[//])))</f>
        <v>200</v>
      </c>
    </row>
    <row r="995" spans="1:6" ht="15">
      <c r="A995" s="27">
        <v>1390</v>
      </c>
      <c r="D995" s="3" t="str">
        <f>INDEX(Table2[NAMA BARANG],MATCH(A995,Table2[//]))</f>
        <v>Isolasi Fancy TBG (50)</v>
      </c>
      <c r="E995" s="4">
        <f>INDEX(Table2[TT],MATCH(A995,Table2[//]))</f>
        <v>15</v>
      </c>
      <c r="F995" s="5" t="str">
        <f>IF(INDEX(Table2[KET],MATCH(A995,Table2[//]))="","-",INDEX(Table2[KET],MATCH(A995,Table2[//])))</f>
        <v>60 tabung</v>
      </c>
    </row>
    <row r="996" spans="1:6" ht="15">
      <c r="A996" s="27">
        <v>1391</v>
      </c>
      <c r="D996" s="3" t="str">
        <f>INDEX(Table2[NAMA BARANG],MATCH(A996,Table2[//]))</f>
        <v>Isolasi National</v>
      </c>
      <c r="E996" s="4">
        <f>INDEX(Table2[TT],MATCH(A996,Table2[//]))</f>
        <v>19</v>
      </c>
      <c r="F996" s="5">
        <f>IF(INDEX(Table2[KET],MATCH(A996,Table2[//]))="","-",INDEX(Table2[KET],MATCH(A996,Table2[//])))</f>
        <v>120</v>
      </c>
    </row>
    <row r="997" spans="1:6" ht="15">
      <c r="A997" s="27">
        <v>1394</v>
      </c>
      <c r="D997" s="3" t="str">
        <f>INDEX(Table2[NAMA BARANG],MATCH(A997,Table2[//]))</f>
        <v>Isolasi Warna Polos kecil (BO 5076)</v>
      </c>
      <c r="E997" s="4">
        <f>INDEX(Table2[TT],MATCH(A997,Table2[//]))</f>
        <v>7</v>
      </c>
      <c r="F997" s="5">
        <f>IF(INDEX(Table2[KET],MATCH(A997,Table2[//]))="","-",INDEX(Table2[KET],MATCH(A997,Table2[//])))</f>
        <v>200</v>
      </c>
    </row>
    <row r="998" spans="1:6" ht="15">
      <c r="A998" s="27">
        <v>1395</v>
      </c>
      <c r="D998" s="3" t="str">
        <f>INDEX(Table2[NAMA BARANG],MATCH(A998,Table2[//]))</f>
        <v>Jangka 5001 (J 0363)</v>
      </c>
      <c r="E998" s="4">
        <f>INDEX(Table2[TT],MATCH(A998,Table2[//]))</f>
        <v>4</v>
      </c>
      <c r="F998" s="5" t="str">
        <f>IF(INDEX(Table2[KET],MATCH(A998,Table2[//]))="","-",INDEX(Table2[KET],MATCH(A998,Table2[//])))</f>
        <v>24 ls</v>
      </c>
    </row>
    <row r="999" spans="1:6" ht="15">
      <c r="A999" s="27">
        <v>1396</v>
      </c>
      <c r="D999" s="3" t="str">
        <f>INDEX(Table2[NAMA BARANG],MATCH(A999,Table2[//]))</f>
        <v>Jangka A5 3328 Fancy</v>
      </c>
      <c r="E999" s="4">
        <f>INDEX(Table2[TT],MATCH(A999,Table2[//]))</f>
        <v>6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1397</v>
      </c>
      <c r="D1000" s="3" t="str">
        <f>INDEX(Table2[NAMA BARANG],MATCH(A1000,Table2[//]))</f>
        <v>Jangka Besi 4001 Bofa</v>
      </c>
      <c r="E1000" s="4">
        <f>INDEX(Table2[TT],MATCH(A1000,Table2[//]))</f>
        <v>8</v>
      </c>
      <c r="F1000" s="5" t="str">
        <f>IF(INDEX(Table2[KET],MATCH(A1000,Table2[//]))="","-",INDEX(Table2[KET],MATCH(A1000,Table2[//])))</f>
        <v>20 ls</v>
      </c>
    </row>
    <row r="1001" spans="1:6" ht="15">
      <c r="A1001" s="27">
        <v>1400</v>
      </c>
      <c r="D1001" s="3" t="str">
        <f>INDEX(Table2[NAMA BARANG],MATCH(A1001,Table2[//]))</f>
        <v>Jangka JF 8021</v>
      </c>
      <c r="E1001" s="4">
        <f>INDEX(Table2[TT],MATCH(A1001,Table2[//]))</f>
        <v>41</v>
      </c>
      <c r="F1001" s="5" t="str">
        <f>IF(INDEX(Table2[KET],MATCH(A1001,Table2[//]))="","-",INDEX(Table2[KET],MATCH(A1001,Table2[//])))</f>
        <v>24 LSN</v>
      </c>
    </row>
    <row r="1002" spans="1:6" ht="15">
      <c r="A1002" s="27">
        <v>1401</v>
      </c>
      <c r="D1002" s="3" t="str">
        <f>INDEX(Table2[NAMA BARANG],MATCH(A1002,Table2[//]))</f>
        <v>Jangka MT 2506</v>
      </c>
      <c r="E1002" s="4">
        <f>INDEX(Table2[TT],MATCH(A1002,Table2[//]))</f>
        <v>6</v>
      </c>
      <c r="F1002" s="5" t="str">
        <f>IF(INDEX(Table2[KET],MATCH(A1002,Table2[//]))="","-",INDEX(Table2[KET],MATCH(A1002,Table2[//])))</f>
        <v>24 ls</v>
      </c>
    </row>
    <row r="1003" spans="1:6" ht="15">
      <c r="A1003" s="27">
        <v>1402</v>
      </c>
      <c r="D1003" s="3" t="str">
        <f>INDEX(Table2[NAMA BARANG],MATCH(A1003,Table2[//]))</f>
        <v>Jangka starmon</v>
      </c>
      <c r="E1003" s="4">
        <f>INDEX(Table2[TT],MATCH(A1003,Table2[//]))</f>
        <v>16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1403</v>
      </c>
      <c r="D1004" s="3" t="str">
        <f>INDEX(Table2[NAMA BARANG],MATCH(A1004,Table2[//]))</f>
        <v>Jangka TZ 4001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1404</v>
      </c>
      <c r="D1005" s="3" t="str">
        <f>INDEX(Table2[NAMA BARANG],MATCH(A1005,Table2[//]))</f>
        <v>Jangka TZ 8186</v>
      </c>
      <c r="E1005" s="4">
        <f>INDEX(Table2[TT],MATCH(A1005,Table2[//]))</f>
        <v>13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1406</v>
      </c>
      <c r="D1006" s="3" t="str">
        <f>INDEX(Table2[NAMA BARANG],MATCH(A1006,Table2[//]))</f>
        <v>Jangka XB5 5001A</v>
      </c>
      <c r="E1006" s="4">
        <f>INDEX(Table2[TT],MATCH(A1006,Table2[//]))</f>
        <v>1</v>
      </c>
      <c r="F1006" s="5" t="str">
        <f>IF(INDEX(Table2[KET],MATCH(A1006,Table2[//]))="","-",INDEX(Table2[KET],MATCH(A1006,Table2[//])))</f>
        <v>24 ls</v>
      </c>
    </row>
    <row r="1007" spans="1:6" ht="15">
      <c r="A1007" s="27">
        <v>1407</v>
      </c>
      <c r="D1007" s="3" t="str">
        <f>INDEX(Table2[NAMA BARANG],MATCH(A1007,Table2[//]))</f>
        <v>Jarum hijab GP 50 (24)</v>
      </c>
      <c r="E1007" s="4">
        <f>INDEX(Table2[TT],MATCH(A1007,Table2[//]))</f>
        <v>2</v>
      </c>
      <c r="F1007" s="5" t="str">
        <f>IF(INDEX(Table2[KET],MATCH(A1007,Table2[//]))="","-",INDEX(Table2[KET],MATCH(A1007,Table2[//])))</f>
        <v>50 box</v>
      </c>
    </row>
    <row r="1008" spans="1:6" ht="15">
      <c r="A1008" s="27">
        <v>1409</v>
      </c>
      <c r="D1008" s="3" t="str">
        <f>INDEX(Table2[NAMA BARANG],MATCH(A1008,Table2[//]))</f>
        <v>Jarum monte besar</v>
      </c>
      <c r="E1008" s="4">
        <f>INDEX(Table2[TT],MATCH(A1008,Table2[//]))</f>
        <v>1</v>
      </c>
      <c r="F1008" s="5" t="str">
        <f>IF(INDEX(Table2[KET],MATCH(A1008,Table2[//]))="","-",INDEX(Table2[KET],MATCH(A1008,Table2[//])))</f>
        <v>1440 pc</v>
      </c>
    </row>
    <row r="1009" spans="1:6" ht="15">
      <c r="A1009" s="27">
        <v>1410</v>
      </c>
      <c r="D1009" s="3" t="str">
        <f>INDEX(Table2[NAMA BARANG],MATCH(A1009,Table2[//]))</f>
        <v>Jarum pentol JJ 40</v>
      </c>
      <c r="E1009" s="4">
        <f>INDEX(Table2[TT],MATCH(A1009,Table2[//]))</f>
        <v>11</v>
      </c>
      <c r="F1009" s="5" t="str">
        <f>IF(INDEX(Table2[KET],MATCH(A1009,Table2[//]))="","-",INDEX(Table2[KET],MATCH(A1009,Table2[//])))</f>
        <v>120 ls</v>
      </c>
    </row>
    <row r="1010" spans="1:6" ht="15">
      <c r="A1010" s="27">
        <v>1411</v>
      </c>
      <c r="D1010" s="3" t="str">
        <f>INDEX(Table2[NAMA BARANG],MATCH(A1010,Table2[//]))</f>
        <v>Jarum Pentol Mika (40)</v>
      </c>
      <c r="E1010" s="4">
        <f>INDEX(Table2[TT],MATCH(A1010,Table2[//]))</f>
        <v>77</v>
      </c>
      <c r="F1010" s="5">
        <f>IF(INDEX(Table2[KET],MATCH(A1010,Table2[//]))="","-",INDEX(Table2[KET],MATCH(A1010,Table2[//])))</f>
        <v>1000</v>
      </c>
    </row>
    <row r="1011" spans="1:6" ht="15">
      <c r="A1011" s="27">
        <v>1412</v>
      </c>
      <c r="D1011" s="3" t="str">
        <f>INDEX(Table2[NAMA BARANG],MATCH(A1011,Table2[//]))</f>
        <v>Jas Hujan poncho B 201</v>
      </c>
      <c r="E1011" s="4">
        <f>INDEX(Table2[TT],MATCH(A1011,Table2[//]))</f>
        <v>6</v>
      </c>
      <c r="F1011" s="5">
        <f>IF(INDEX(Table2[KET],MATCH(A1011,Table2[//]))="","-",INDEX(Table2[KET],MATCH(A1011,Table2[//])))</f>
        <v>100</v>
      </c>
    </row>
    <row r="1012" spans="1:6" ht="15">
      <c r="A1012" s="27">
        <v>1413</v>
      </c>
      <c r="D1012" s="3" t="str">
        <f>INDEX(Table2[NAMA BARANG],MATCH(A1012,Table2[//]))</f>
        <v>Jepitan Enter Jep 107 (ETJ)</v>
      </c>
      <c r="E1012" s="4">
        <f>INDEX(Table2[TT],MATCH(A1012,Table2[//]))</f>
        <v>8</v>
      </c>
      <c r="F1012" s="5">
        <f>IF(INDEX(Table2[KET],MATCH(A1012,Table2[//]))="","-",INDEX(Table2[KET],MATCH(A1012,Table2[//])))</f>
        <v>10000</v>
      </c>
    </row>
    <row r="1013" spans="1:6" ht="15">
      <c r="A1013" s="27">
        <v>1414</v>
      </c>
      <c r="D1013" s="3" t="str">
        <f>INDEX(Table2[NAMA BARANG],MATCH(A1013,Table2[//]))</f>
        <v>Jepitan Saja</v>
      </c>
      <c r="E1013" s="4">
        <f>INDEX(Table2[TT],MATCH(A1013,Table2[//]))</f>
        <v>36</v>
      </c>
      <c r="F1013" s="5" t="str">
        <f>IF(INDEX(Table2[KET],MATCH(A1013,Table2[//]))="","-",INDEX(Table2[KET],MATCH(A1013,Table2[//])))</f>
        <v>10.000 pc</v>
      </c>
    </row>
    <row r="1014" spans="1:6" ht="15">
      <c r="A1014" s="27">
        <v>1419</v>
      </c>
      <c r="D1014" s="3" t="str">
        <f>INDEX(Table2[NAMA BARANG],MATCH(A1014,Table2[//]))</f>
        <v>K Lipat origami C 037</v>
      </c>
      <c r="E1014" s="4">
        <f>INDEX(Table2[TT],MATCH(A1014,Table2[//]))</f>
        <v>8</v>
      </c>
      <c r="F1014" s="5">
        <f>IF(INDEX(Table2[KET],MATCH(A1014,Table2[//]))="","-",INDEX(Table2[KET],MATCH(A1014,Table2[//])))</f>
        <v>600</v>
      </c>
    </row>
    <row r="1015" spans="1:6" ht="15">
      <c r="A1015" s="27">
        <v>1420</v>
      </c>
      <c r="D1015" s="3" t="str">
        <f>INDEX(Table2[NAMA BARANG],MATCH(A1015,Table2[//]))</f>
        <v>K lipat origami HL 305</v>
      </c>
      <c r="E1015" s="4">
        <f>INDEX(Table2[TT],MATCH(A1015,Table2[//]))</f>
        <v>4</v>
      </c>
      <c r="F1015" s="5" t="str">
        <f>IF(INDEX(Table2[KET],MATCH(A1015,Table2[//]))="","-",INDEX(Table2[KET],MATCH(A1015,Table2[//])))</f>
        <v>270 pc</v>
      </c>
    </row>
    <row r="1016" spans="1:6" ht="15">
      <c r="A1016" s="27">
        <v>1421</v>
      </c>
      <c r="D1016" s="3" t="str">
        <f>INDEX(Table2[NAMA BARANG],MATCH(A1016,Table2[//]))</f>
        <v>Kaca pembesar 8265</v>
      </c>
      <c r="E1016" s="4">
        <f>INDEX(Table2[TT],MATCH(A1016,Table2[//]))</f>
        <v>3</v>
      </c>
      <c r="F1016" s="5" t="str">
        <f>IF(INDEX(Table2[KET],MATCH(A1016,Table2[//]))="","-",INDEX(Table2[KET],MATCH(A1016,Table2[//])))</f>
        <v>1728 pc</v>
      </c>
    </row>
    <row r="1017" spans="1:6" ht="15">
      <c r="A1017" s="27">
        <v>1422</v>
      </c>
      <c r="D1017" s="3" t="str">
        <f>INDEX(Table2[NAMA BARANG],MATCH(A1017,Table2[//]))</f>
        <v>Kaca pembesar kunci SD 8848</v>
      </c>
      <c r="E1017" s="4">
        <f>INDEX(Table2[TT],MATCH(A1017,Table2[//]))</f>
        <v>1</v>
      </c>
      <c r="F1017" s="5" t="str">
        <f>IF(INDEX(Table2[KET],MATCH(A1017,Table2[//]))="","-",INDEX(Table2[KET],MATCH(A1017,Table2[//])))</f>
        <v>160 ls</v>
      </c>
    </row>
    <row r="1018" spans="1:6" ht="15">
      <c r="A1018" s="27">
        <v>1423</v>
      </c>
      <c r="D1018" s="3" t="str">
        <f>INDEX(Table2[NAMA BARANG],MATCH(A1018,Table2[//]))</f>
        <v>Kaca pembesar N-37 75 D/H</v>
      </c>
      <c r="E1018" s="4">
        <f>INDEX(Table2[TT],MATCH(A1018,Table2[//]))</f>
        <v>3</v>
      </c>
      <c r="F1018" s="5" t="str">
        <f>IF(INDEX(Table2[KET],MATCH(A1018,Table2[//]))="","-",INDEX(Table2[KET],MATCH(A1018,Table2[//])))</f>
        <v>180 pc</v>
      </c>
    </row>
    <row r="1019" spans="1:6" ht="15">
      <c r="A1019" s="27">
        <v>1424</v>
      </c>
      <c r="D1019" s="3" t="str">
        <f>INDEX(Table2[NAMA BARANG],MATCH(A1019,Table2[//]))</f>
        <v>Kaca pembesar TF 75+Rakit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10 ls</v>
      </c>
    </row>
    <row r="1020" spans="1:6" ht="15">
      <c r="A1020" s="27">
        <v>1425</v>
      </c>
      <c r="D1020" s="3" t="str">
        <f>INDEX(Table2[NAMA BARANG],MATCH(A1020,Table2[//]))</f>
        <v>Kaca Pembesar TF Biasa 50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20 LSN</v>
      </c>
    </row>
    <row r="1021" spans="1:6" ht="15">
      <c r="A1021" s="27">
        <v>1427</v>
      </c>
      <c r="D1021" s="3" t="str">
        <f>INDEX(Table2[NAMA BARANG],MATCH(A1021,Table2[//]))</f>
        <v>Kaca pembesar+kompas 1000G F</v>
      </c>
      <c r="E1021" s="4">
        <f>INDEX(Table2[TT],MATCH(A1021,Table2[//]))</f>
        <v>7</v>
      </c>
      <c r="F1021" s="5" t="str">
        <f>IF(INDEX(Table2[KET],MATCH(A1021,Table2[//]))="","-",INDEX(Table2[KET],MATCH(A1021,Table2[//])))</f>
        <v>504 set</v>
      </c>
    </row>
    <row r="1022" spans="1:6" ht="15">
      <c r="A1022" s="27">
        <v>1428</v>
      </c>
      <c r="D1022" s="3" t="str">
        <f>INDEX(Table2[NAMA BARANG],MATCH(A1022,Table2[//]))</f>
        <v>Kantong buah Kenjoy</v>
      </c>
      <c r="E1022" s="4">
        <f>INDEX(Table2[TT],MATCH(A1022,Table2[//]))</f>
        <v>9</v>
      </c>
      <c r="F1022" s="5" t="str">
        <f>IF(INDEX(Table2[KET],MATCH(A1022,Table2[//]))="","-",INDEX(Table2[KET],MATCH(A1022,Table2[//])))</f>
        <v>15 roll</v>
      </c>
    </row>
    <row r="1023" spans="1:6" ht="15">
      <c r="A1023" s="27">
        <v>1432</v>
      </c>
      <c r="D1023" s="3" t="str">
        <f>INDEX(Table2[NAMA BARANG],MATCH(A1023,Table2[//]))</f>
        <v>Kantong Plastik 18 x 36</v>
      </c>
      <c r="E1023" s="4">
        <f>INDEX(Table2[TT],MATCH(A1023,Table2[//]))</f>
        <v>2</v>
      </c>
      <c r="F1023" s="5">
        <f>IF(INDEX(Table2[KET],MATCH(A1023,Table2[//]))="","-",INDEX(Table2[KET],MATCH(A1023,Table2[//])))</f>
        <v>700</v>
      </c>
    </row>
    <row r="1024" spans="1:6" ht="15">
      <c r="A1024" s="27">
        <v>1433</v>
      </c>
      <c r="D1024" s="3" t="str">
        <f>INDEX(Table2[NAMA BARANG],MATCH(A1024,Table2[//]))</f>
        <v>Kantong Plastik 20 x 40</v>
      </c>
      <c r="E1024" s="4">
        <f>INDEX(Table2[TT],MATCH(A1024,Table2[//]))</f>
        <v>2</v>
      </c>
      <c r="F1024" s="5">
        <f>IF(INDEX(Table2[KET],MATCH(A1024,Table2[//]))="","-",INDEX(Table2[KET],MATCH(A1024,Table2[//])))</f>
        <v>700</v>
      </c>
    </row>
    <row r="1025" spans="1:6" ht="15">
      <c r="A1025" s="27">
        <v>1434</v>
      </c>
      <c r="D1025" s="3" t="str">
        <f>INDEX(Table2[NAMA BARANG],MATCH(A1025,Table2[//]))</f>
        <v>Kantong Plastik 25 x 50</v>
      </c>
      <c r="E1025" s="4">
        <f>INDEX(Table2[TT],MATCH(A1025,Table2[//]))</f>
        <v>3</v>
      </c>
      <c r="F1025" s="5">
        <f>IF(INDEX(Table2[KET],MATCH(A1025,Table2[//]))="","-",INDEX(Table2[KET],MATCH(A1025,Table2[//])))</f>
        <v>560</v>
      </c>
    </row>
    <row r="1026" spans="1:6" ht="15">
      <c r="A1026" s="27">
        <v>1435</v>
      </c>
      <c r="D1026" s="3" t="str">
        <f>INDEX(Table2[NAMA BARANG],MATCH(A1026,Table2[//]))</f>
        <v>Kantong plastik pita B CH</v>
      </c>
      <c r="E1026" s="4">
        <f>INDEX(Table2[TT],MATCH(A1026,Table2[//]))</f>
        <v>8</v>
      </c>
      <c r="F1026" s="5">
        <f>IF(INDEX(Table2[KET],MATCH(A1026,Table2[//]))="","-",INDEX(Table2[KET],MATCH(A1026,Table2[//])))</f>
        <v>400</v>
      </c>
    </row>
    <row r="1027" spans="1:6" ht="15">
      <c r="A1027" s="27">
        <v>1436</v>
      </c>
      <c r="D1027" s="3" t="str">
        <f>INDEX(Table2[NAMA BARANG],MATCH(A1027,Table2[//]))</f>
        <v>Kantong ultah kecil Disney</v>
      </c>
      <c r="E1027" s="4">
        <f>INDEX(Table2[TT],MATCH(A1027,Table2[//]))</f>
        <v>1</v>
      </c>
      <c r="F1027" s="5">
        <f>IF(INDEX(Table2[KET],MATCH(A1027,Table2[//]))="","-",INDEX(Table2[KET],MATCH(A1027,Table2[//])))</f>
        <v>600</v>
      </c>
    </row>
    <row r="1028" spans="1:6" ht="15">
      <c r="A1028" s="27">
        <v>1437</v>
      </c>
      <c r="D1028" s="3" t="str">
        <f>INDEX(Table2[NAMA BARANG],MATCH(A1028,Table2[//]))</f>
        <v>Karbon S/B double B</v>
      </c>
      <c r="E1028" s="4">
        <f>INDEX(Table2[TT],MATCH(A1028,Table2[//]))</f>
        <v>5</v>
      </c>
      <c r="F1028" s="5" t="str">
        <f>IF(INDEX(Table2[KET],MATCH(A1028,Table2[//]))="","-",INDEX(Table2[KET],MATCH(A1028,Table2[//])))</f>
        <v>50 PAK</v>
      </c>
    </row>
    <row r="1029" spans="1:6" ht="15">
      <c r="A1029" s="27">
        <v>1438</v>
      </c>
      <c r="D1029" s="3" t="str">
        <f>INDEX(Table2[NAMA BARANG],MATCH(A1029,Table2[//]))</f>
        <v>Karbon S/B double B (F)</v>
      </c>
      <c r="E1029" s="4">
        <f>INDEX(Table2[TT],MATCH(A1029,Table2[//]))</f>
        <v>4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1444</v>
      </c>
      <c r="D1030" s="3" t="str">
        <f>INDEX(Table2[NAMA BARANG],MATCH(A1030,Table2[//]))</f>
        <v>Karet Pentil k Bebek</v>
      </c>
      <c r="E1030" s="4">
        <f>INDEX(Table2[TT],MATCH(A1030,Table2[//]))</f>
        <v>5</v>
      </c>
      <c r="F1030" s="5">
        <f>IF(INDEX(Table2[KET],MATCH(A1030,Table2[//]))="","-",INDEX(Table2[KET],MATCH(A1030,Table2[//])))</f>
        <v>500</v>
      </c>
    </row>
    <row r="1031" spans="1:6" ht="15">
      <c r="A1031" s="27">
        <v>1445</v>
      </c>
      <c r="D1031" s="3" t="str">
        <f>INDEX(Table2[NAMA BARANG],MATCH(A1031,Table2[//]))</f>
        <v>Karet Pentil Legenda k</v>
      </c>
      <c r="E1031" s="4">
        <f>INDEX(Table2[TT],MATCH(A1031,Table2[//]))</f>
        <v>5</v>
      </c>
      <c r="F1031" s="5">
        <f>IF(INDEX(Table2[KET],MATCH(A1031,Table2[//]))="","-",INDEX(Table2[KET],MATCH(A1031,Table2[//])))</f>
        <v>600</v>
      </c>
    </row>
    <row r="1032" spans="1:6" ht="15">
      <c r="A1032" s="27">
        <v>1446</v>
      </c>
      <c r="D1032" s="3" t="str">
        <f>INDEX(Table2[NAMA BARANG],MATCH(A1032,Table2[//]))</f>
        <v>Karet Pentil Seri Swan B</v>
      </c>
      <c r="E1032" s="4">
        <f>INDEX(Table2[TT],MATCH(A1032,Table2[//]))</f>
        <v>12</v>
      </c>
      <c r="F1032" s="5" t="str">
        <f>IF(INDEX(Table2[KET],MATCH(A1032,Table2[//]))="","-",INDEX(Table2[KET],MATCH(A1032,Table2[//])))</f>
        <v>125 PAK</v>
      </c>
    </row>
    <row r="1033" spans="1:6" ht="15">
      <c r="A1033" s="27">
        <v>1448</v>
      </c>
      <c r="D1033" s="3" t="str">
        <f>INDEX(Table2[NAMA BARANG],MATCH(A1033,Table2[//]))</f>
        <v>Kartu absen Kojiko Merah</v>
      </c>
      <c r="E1033" s="4">
        <f>INDEX(Table2[TT],MATCH(A1033,Table2[//]))</f>
        <v>4</v>
      </c>
      <c r="F1033" s="5">
        <f>IF(INDEX(Table2[KET],MATCH(A1033,Table2[//]))="","-",INDEX(Table2[KET],MATCH(A1033,Table2[//])))</f>
        <v>100</v>
      </c>
    </row>
    <row r="1034" spans="1:6" ht="15">
      <c r="A1034" s="27">
        <v>1449</v>
      </c>
      <c r="D1034" s="3" t="str">
        <f>INDEX(Table2[NAMA BARANG],MATCH(A1034,Table2[//]))</f>
        <v>Kartu Stock Folio B</v>
      </c>
      <c r="E1034" s="4">
        <f>INDEX(Table2[TT],MATCH(A1034,Table2[//]))</f>
        <v>2</v>
      </c>
      <c r="F1034" s="5" t="str">
        <f>IF(INDEX(Table2[KET],MATCH(A1034,Table2[//]))="","-",INDEX(Table2[KET],MATCH(A1034,Table2[//])))</f>
        <v>10 PAK</v>
      </c>
    </row>
    <row r="1035" spans="1:6" ht="15">
      <c r="A1035" s="27">
        <v>1450</v>
      </c>
      <c r="D1035" s="3" t="str">
        <f>INDEX(Table2[NAMA BARANG],MATCH(A1035,Table2[//]))</f>
        <v>Kartu Stock Folio Hj</v>
      </c>
      <c r="E1035" s="4">
        <f>INDEX(Table2[TT],MATCH(A1035,Table2[//]))</f>
        <v>13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1451</v>
      </c>
      <c r="D1036" s="3" t="str">
        <f>INDEX(Table2[NAMA BARANG],MATCH(A1036,Table2[//]))</f>
        <v>Kartu Stock Folio K</v>
      </c>
      <c r="E1036" s="4">
        <f>INDEX(Table2[TT],MATCH(A1036,Table2[//]))</f>
        <v>7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1452</v>
      </c>
      <c r="D1037" s="3" t="str">
        <f>INDEX(Table2[NAMA BARANG],MATCH(A1037,Table2[//]))</f>
        <v>Kartu Stock Folio M</v>
      </c>
      <c r="E1037" s="4">
        <f>INDEX(Table2[TT],MATCH(A1037,Table2[//]))</f>
        <v>11</v>
      </c>
      <c r="F1037" s="5" t="str">
        <f>IF(INDEX(Table2[KET],MATCH(A1037,Table2[//]))="","-",INDEX(Table2[KET],MATCH(A1037,Table2[//])))</f>
        <v>10 PAK</v>
      </c>
    </row>
    <row r="1038" spans="1:6" ht="15">
      <c r="A1038" s="27">
        <v>1453</v>
      </c>
      <c r="D1038" s="3" t="str">
        <f>INDEX(Table2[NAMA BARANG],MATCH(A1038,Table2[//]))</f>
        <v>Kartu Stock Folio P</v>
      </c>
      <c r="E1038" s="4">
        <f>INDEX(Table2[TT],MATCH(A1038,Table2[//]))</f>
        <v>1</v>
      </c>
      <c r="F1038" s="5" t="str">
        <f>IF(INDEX(Table2[KET],MATCH(A1038,Table2[//]))="","-",INDEX(Table2[KET],MATCH(A1038,Table2[//])))</f>
        <v>10 PAK</v>
      </c>
    </row>
    <row r="1039" spans="1:6" ht="15">
      <c r="A1039" s="27">
        <v>1455</v>
      </c>
      <c r="D1039" s="3" t="str">
        <f>INDEX(Table2[NAMA BARANG],MATCH(A1039,Table2[//]))</f>
        <v>Kartu stock Kwarto Hj</v>
      </c>
      <c r="E1039" s="4">
        <f>INDEX(Table2[TT],MATCH(A1039,Table2[//]))</f>
        <v>3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1456</v>
      </c>
      <c r="D1040" s="3" t="str">
        <f>INDEX(Table2[NAMA BARANG],MATCH(A1040,Table2[//]))</f>
        <v>Kartu stock Kwarto K</v>
      </c>
      <c r="E1040" s="4">
        <f>INDEX(Table2[TT],MATCH(A1040,Table2[//]))</f>
        <v>4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1457</v>
      </c>
      <c r="D1041" s="3" t="str">
        <f>INDEX(Table2[NAMA BARANG],MATCH(A1041,Table2[//]))</f>
        <v>Kartu Stock Kwarto M</v>
      </c>
      <c r="E1041" s="4">
        <f>INDEX(Table2[TT],MATCH(A1041,Table2[//]))</f>
        <v>3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1459</v>
      </c>
      <c r="D1042" s="3" t="str">
        <f>INDEX(Table2[NAMA BARANG],MATCH(A1042,Table2[//]))</f>
        <v>Kartu stock Kwarto P (FAKTUR)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1460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1462</v>
      </c>
      <c r="D1044" s="3" t="str">
        <f>INDEX(Table2[NAMA BARANG],MATCH(A1044,Table2[//]))</f>
        <v>Kartu Undangan Anak B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1464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1465</v>
      </c>
      <c r="D1046" s="3" t="str">
        <f>INDEX(Table2[NAMA BARANG],MATCH(A1046,Table2[//]))</f>
        <v>Kemoceng Panjang Duster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200 PCS</v>
      </c>
    </row>
    <row r="1047" spans="1:6" ht="15">
      <c r="A1047" s="27">
        <v>1466</v>
      </c>
      <c r="D1047" s="3" t="str">
        <f>INDEX(Table2[NAMA BARANG],MATCH(A1047,Table2[//]))</f>
        <v>Kemoceng Plastik Kecil (B5109)</v>
      </c>
      <c r="E1047" s="4">
        <f>INDEX(Table2[TT],MATCH(A1047,Table2[//]))</f>
        <v>4</v>
      </c>
      <c r="F1047" s="5" t="str">
        <f>IF(INDEX(Table2[KET],MATCH(A1047,Table2[//]))="","-",INDEX(Table2[KET],MATCH(A1047,Table2[//])))</f>
        <v>500 PCS</v>
      </c>
    </row>
    <row r="1048" spans="1:6" ht="15">
      <c r="A1048" s="27">
        <v>1468</v>
      </c>
      <c r="D1048" s="3" t="str">
        <f>INDEX(Table2[NAMA BARANG],MATCH(A1048,Table2[//]))</f>
        <v>Kertas Kado 50-70 Metalik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10 rim</v>
      </c>
    </row>
    <row r="1049" spans="1:6" ht="15">
      <c r="A1049" s="27">
        <v>1469</v>
      </c>
      <c r="D1049" s="3" t="str">
        <f>INDEX(Table2[NAMA BARANG],MATCH(A1049,Table2[//]))</f>
        <v>Kertas Kado 70-100 bening polos</v>
      </c>
      <c r="E1049" s="4">
        <f>INDEX(Table2[TT],MATCH(A1049,Table2[//]))</f>
        <v>5</v>
      </c>
      <c r="F1049" s="5" t="str">
        <f>IF(INDEX(Table2[KET],MATCH(A1049,Table2[//]))="","-",INDEX(Table2[KET],MATCH(A1049,Table2[//])))</f>
        <v>5 rim</v>
      </c>
    </row>
    <row r="1050" spans="1:6" ht="15">
      <c r="A1050" s="27">
        <v>1470</v>
      </c>
      <c r="D1050" s="3" t="str">
        <f>INDEX(Table2[NAMA BARANG],MATCH(A1050,Table2[//]))</f>
        <v>Kertas Kado Holo (GLXY) Kn/ Mr/ Br</v>
      </c>
      <c r="E1050" s="4">
        <f>INDEX(Table2[TT],MATCH(A1050,Table2[//]))</f>
        <v>7</v>
      </c>
      <c r="F1050" s="5" t="str">
        <f>IF(INDEX(Table2[KET],MATCH(A1050,Table2[//]))="","-",INDEX(Table2[KET],MATCH(A1050,Table2[//])))</f>
        <v>5000 lbr</v>
      </c>
    </row>
    <row r="1051" spans="1:6" ht="15">
      <c r="A1051" s="27">
        <v>1471</v>
      </c>
      <c r="D1051" s="3" t="str">
        <f>INDEX(Table2[NAMA BARANG],MATCH(A1051,Table2[//]))</f>
        <v>Kertas Kado Holo 3 Dimensi (AN)</v>
      </c>
      <c r="E1051" s="4">
        <f>INDEX(Table2[TT],MATCH(A1051,Table2[//]))</f>
        <v>4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1472</v>
      </c>
      <c r="D1052" s="3" t="str">
        <f>INDEX(Table2[NAMA BARANG],MATCH(A1052,Table2[//]))</f>
        <v>Kertas Kado Holo motif 50x70</v>
      </c>
      <c r="E1052" s="4">
        <f>INDEX(Table2[TT],MATCH(A1052,Table2[//]))</f>
        <v>55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1473</v>
      </c>
      <c r="D1053" s="3" t="str">
        <f>INDEX(Table2[NAMA BARANG],MATCH(A1053,Table2[//]))</f>
        <v>Kertas Kado Holo motif polos PHS</v>
      </c>
      <c r="E1053" s="4">
        <f>INDEX(Table2[TT],MATCH(A1053,Table2[//]))</f>
        <v>15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1474</v>
      </c>
      <c r="D1054" s="3" t="str">
        <f>INDEX(Table2[NAMA BARANG],MATCH(A1054,Table2[//]))</f>
        <v>Kertas Kado HVS</v>
      </c>
      <c r="E1054" s="4">
        <f>INDEX(Table2[TT],MATCH(A1054,Table2[//]))</f>
        <v>1</v>
      </c>
      <c r="F1054" s="5" t="str">
        <f>IF(INDEX(Table2[KET],MATCH(A1054,Table2[//]))="","-",INDEX(Table2[KET],MATCH(A1054,Table2[//])))</f>
        <v>2 rim</v>
      </c>
    </row>
    <row r="1055" spans="1:6" ht="15">
      <c r="A1055" s="27">
        <v>1475</v>
      </c>
      <c r="D1055" s="3" t="str">
        <f>INDEX(Table2[NAMA BARANG],MATCH(A1055,Table2[//]))</f>
        <v>Kertas Kado Import(GD)/ Natal(3)/ Cmpr(8)</v>
      </c>
      <c r="E1055" s="4">
        <f>INDEX(Table2[TT],MATCH(A1055,Table2[//]))</f>
        <v>11</v>
      </c>
      <c r="F1055" s="5" t="str">
        <f>IF(INDEX(Table2[KET],MATCH(A1055,Table2[//]))="","-",INDEX(Table2[KET],MATCH(A1055,Table2[//])))</f>
        <v>60 pk</v>
      </c>
    </row>
    <row r="1056" spans="1:6" ht="15">
      <c r="A1056" s="27">
        <v>1476</v>
      </c>
      <c r="D1056" s="3" t="str">
        <f>INDEX(Table2[NAMA BARANG],MATCH(A1056,Table2[//]))</f>
        <v>Kertas Krep Jersy</v>
      </c>
      <c r="E1056" s="4">
        <f>INDEX(Table2[TT],MATCH(A1056,Table2[//]))</f>
        <v>7</v>
      </c>
      <c r="F1056" s="5">
        <f>IF(INDEX(Table2[KET],MATCH(A1056,Table2[//]))="","-",INDEX(Table2[KET],MATCH(A1056,Table2[//])))</f>
        <v>235</v>
      </c>
    </row>
    <row r="1057" spans="1:6" ht="15">
      <c r="A1057" s="27">
        <v>1480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1481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1482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1483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8</v>
      </c>
      <c r="F1060" s="5">
        <f>IF(INDEX(Table2[KET],MATCH(A1060,Table2[//]))="","-",INDEX(Table2[KET],MATCH(A1060,Table2[//])))</f>
        <v>900</v>
      </c>
    </row>
    <row r="1061" spans="1:6" ht="15">
      <c r="A1061" s="27">
        <v>1484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8</v>
      </c>
      <c r="F1061" s="5">
        <f>IF(INDEX(Table2[KET],MATCH(A1061,Table2[//]))="","-",INDEX(Table2[KET],MATCH(A1061,Table2[//])))</f>
        <v>750</v>
      </c>
    </row>
    <row r="1062" spans="1:6" ht="15">
      <c r="A1062" s="27">
        <v>1485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1486</v>
      </c>
      <c r="D1063" s="3" t="str">
        <f>INDEX(Table2[NAMA BARANG],MATCH(A1063,Table2[//]))</f>
        <v>Kertas lipat origami Z 003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1487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1488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5</v>
      </c>
      <c r="F1065" s="5">
        <f>IF(INDEX(Table2[KET],MATCH(A1065,Table2[//]))="","-",INDEX(Table2[KET],MATCH(A1065,Table2[//])))</f>
        <v>1200</v>
      </c>
    </row>
    <row r="1066" spans="1:6" ht="15">
      <c r="A1066" s="27">
        <v>1489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1</v>
      </c>
      <c r="F1066" s="5">
        <f>IF(INDEX(Table2[KET],MATCH(A1066,Table2[//]))="","-",INDEX(Table2[KET],MATCH(A1066,Table2[//])))</f>
        <v>1000</v>
      </c>
    </row>
    <row r="1067" spans="1:6" ht="15">
      <c r="A1067" s="27">
        <v>1490</v>
      </c>
      <c r="D1067" s="3" t="str">
        <f>INDEX(Table2[NAMA BARANG],MATCH(A1067,Table2[//]))</f>
        <v>Key ring Debozz DBKC 003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1491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1492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1493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1494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1495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1496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1497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1498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1499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1500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1501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1502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1503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80 ls</v>
      </c>
    </row>
    <row r="1081" spans="1:6" ht="15">
      <c r="A1081" s="27">
        <v>1504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40 ls</v>
      </c>
    </row>
    <row r="1082" spans="1:6" ht="15">
      <c r="A1082" s="27">
        <v>1505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1506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1507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1508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1509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1510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1511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1514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1515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1516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1517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1518</v>
      </c>
      <c r="D1093" s="3" t="str">
        <f>INDEX(Table2[NAMA BARANG],MATCH(A1093,Table2[//]))</f>
        <v>Kuas Montana no 1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1519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1520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1521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1522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1523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1524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1525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1527</v>
      </c>
      <c r="D1101" s="3" t="str">
        <f>INDEX(Table2[NAMA BARANG],MATCH(A1101,Table2[//]))</f>
        <v>Kuas pagoda no 11</v>
      </c>
      <c r="E1101" s="4">
        <f>INDEX(Table2[TT],MATCH(A1101,Table2[//]))</f>
        <v>2</v>
      </c>
      <c r="F1101" s="5" t="str">
        <f>IF(INDEX(Table2[KET],MATCH(A1101,Table2[//]))="","-",INDEX(Table2[KET],MATCH(A1101,Table2[//])))</f>
        <v>15 gros</v>
      </c>
    </row>
    <row r="1102" spans="1:6" ht="15">
      <c r="A1102" s="27">
        <v>1528</v>
      </c>
      <c r="D1102" s="3" t="str">
        <f>INDEX(Table2[NAMA BARANG],MATCH(A1102,Table2[//]))</f>
        <v>Kuas pagoda set 1928</v>
      </c>
      <c r="E1102" s="4">
        <f>INDEX(Table2[TT],MATCH(A1102,Table2[//]))</f>
        <v>7</v>
      </c>
      <c r="F1102" s="5" t="str">
        <f>IF(INDEX(Table2[KET],MATCH(A1102,Table2[//]))="","-",INDEX(Table2[KET],MATCH(A1102,Table2[//])))</f>
        <v>480 pc</v>
      </c>
    </row>
    <row r="1103" spans="1:6" ht="15">
      <c r="A1103" s="27">
        <v>1529</v>
      </c>
      <c r="D1103" s="3" t="str">
        <f>INDEX(Table2[NAMA BARANG],MATCH(A1103,Table2[//]))</f>
        <v>Kuas PBB 1110 Pagoda</v>
      </c>
      <c r="E1103" s="4">
        <f>INDEX(Table2[TT],MATCH(A1103,Table2[//]))</f>
        <v>4</v>
      </c>
      <c r="F1103" s="5" t="str">
        <f>IF(INDEX(Table2[KET],MATCH(A1103,Table2[//]))="","-",INDEX(Table2[KET],MATCH(A1103,Table2[//])))</f>
        <v>20 gr</v>
      </c>
    </row>
    <row r="1104" spans="1:6" ht="15">
      <c r="A1104" s="27">
        <v>1530</v>
      </c>
      <c r="D1104" s="3" t="str">
        <f>INDEX(Table2[NAMA BARANG],MATCH(A1104,Table2[//]))</f>
        <v>Kuas PBB 1111 Pagoda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15 gr</v>
      </c>
    </row>
    <row r="1105" spans="1:6" ht="15">
      <c r="A1105" s="27">
        <v>1531</v>
      </c>
      <c r="D1105" s="3" t="str">
        <f>INDEX(Table2[NAMA BARANG],MATCH(A1105,Table2[//]))</f>
        <v>Kuas TF 2620</v>
      </c>
      <c r="E1105" s="4">
        <f>INDEX(Table2[TT],MATCH(A1105,Table2[//]))</f>
        <v>6</v>
      </c>
      <c r="F1105" s="5">
        <f>IF(INDEX(Table2[KET],MATCH(A1105,Table2[//]))="","-",INDEX(Table2[KET],MATCH(A1105,Table2[//])))</f>
        <v>240</v>
      </c>
    </row>
    <row r="1106" spans="1:6" ht="15">
      <c r="A1106" s="27">
        <v>1532</v>
      </c>
      <c r="D1106" s="3" t="str">
        <f>INDEX(Table2[NAMA BARANG],MATCH(A1106,Table2[//]))</f>
        <v>Kuas TF ART 2023</v>
      </c>
      <c r="E1106" s="4">
        <f>INDEX(Table2[TT],MATCH(A1106,Table2[//]))</f>
        <v>5</v>
      </c>
      <c r="F1106" s="5" t="str">
        <f>IF(INDEX(Table2[KET],MATCH(A1106,Table2[//]))="","-",INDEX(Table2[KET],MATCH(A1106,Table2[//])))</f>
        <v>240 PCS</v>
      </c>
    </row>
    <row r="1107" spans="1:6" ht="15">
      <c r="A1107" s="27">
        <v>1533</v>
      </c>
      <c r="D1107" s="3" t="str">
        <f>INDEX(Table2[NAMA BARANG],MATCH(A1107,Table2[//]))</f>
        <v>Kuas Walito 6626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PCS</v>
      </c>
    </row>
    <row r="1108" spans="1:6" ht="15">
      <c r="A1108" s="27">
        <v>1534</v>
      </c>
      <c r="D1108" s="3" t="str">
        <f>INDEX(Table2[NAMA BARANG],MATCH(A1108,Table2[//]))</f>
        <v>Kuas/ Brush E02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</v>
      </c>
    </row>
    <row r="1109" spans="1:6" ht="15">
      <c r="A1109" s="27">
        <v>1535</v>
      </c>
      <c r="D1109" s="3" t="str">
        <f>INDEX(Table2[NAMA BARANG],MATCH(A1109,Table2[//]))</f>
        <v>KUT MCN besar</v>
      </c>
      <c r="E1109" s="4">
        <f>INDEX(Table2[TT],MATCH(A1109,Table2[//]))</f>
        <v>5</v>
      </c>
      <c r="F1109" s="5" t="str">
        <f>IF(INDEX(Table2[KET],MATCH(A1109,Table2[//]))="","-",INDEX(Table2[KET],MATCH(A1109,Table2[//])))</f>
        <v>230 ls</v>
      </c>
    </row>
    <row r="1110" spans="1:6" ht="15">
      <c r="A1110" s="27">
        <v>1537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1538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1542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1543</v>
      </c>
      <c r="D1113" s="3" t="str">
        <f>INDEX(Table2[NAMA BARANG],MATCH(A1113,Table2[//]))</f>
        <v>L Leaf A5 100 vintage gasta/ Frozen</v>
      </c>
      <c r="E1113" s="4">
        <f>INDEX(Table2[TT],MATCH(A1113,Table2[//]))</f>
        <v>3</v>
      </c>
      <c r="F1113" s="5">
        <f>IF(INDEX(Table2[KET],MATCH(A1113,Table2[//]))="","-",INDEX(Table2[KET],MATCH(A1113,Table2[//])))</f>
        <v>360</v>
      </c>
    </row>
    <row r="1114" spans="1:6" ht="15">
      <c r="A1114" s="27">
        <v>1545</v>
      </c>
      <c r="D1114" s="3" t="str">
        <f>INDEX(Table2[NAMA BARANG],MATCH(A1114,Table2[//]))</f>
        <v>L Leaf A5 100-12T Sun/ Kitty</v>
      </c>
      <c r="E1114" s="4">
        <f>INDEX(Table2[TT],MATCH(A1114,Table2[//]))</f>
        <v>3</v>
      </c>
      <c r="F1114" s="5">
        <f>IF(INDEX(Table2[KET],MATCH(A1114,Table2[//]))="","-",INDEX(Table2[KET],MATCH(A1114,Table2[//])))</f>
        <v>360</v>
      </c>
    </row>
    <row r="1115" spans="1:6" ht="15">
      <c r="A1115" s="27">
        <v>1546</v>
      </c>
      <c r="D1115" s="3" t="str">
        <f>INDEX(Table2[NAMA BARANG],MATCH(A1115,Table2[//]))</f>
        <v>L Leaf A5 1213 paint</v>
      </c>
      <c r="E1115" s="4">
        <f>INDEX(Table2[TT],MATCH(A1115,Table2[//]))</f>
        <v>4</v>
      </c>
      <c r="F1115" s="5">
        <f>IF(INDEX(Table2[KET],MATCH(A1115,Table2[//]))="","-",INDEX(Table2[KET],MATCH(A1115,Table2[//])))</f>
        <v>720</v>
      </c>
    </row>
    <row r="1116" spans="1:6" ht="15">
      <c r="A1116" s="27">
        <v>1547</v>
      </c>
      <c r="D1116" s="3" t="str">
        <f>INDEX(Table2[NAMA BARANG],MATCH(A1116,Table2[//]))</f>
        <v>L Leaf A5 50 koala MTK kotak</v>
      </c>
      <c r="E1116" s="4">
        <f>INDEX(Table2[TT],MATCH(A1116,Table2[//]))</f>
        <v>1</v>
      </c>
      <c r="F1116" s="5">
        <f>IF(INDEX(Table2[KET],MATCH(A1116,Table2[//]))="","-",INDEX(Table2[KET],MATCH(A1116,Table2[//])))</f>
        <v>300</v>
      </c>
    </row>
    <row r="1117" spans="1:6" ht="15">
      <c r="A1117" s="27">
        <v>1550</v>
      </c>
      <c r="D1117" s="3" t="str">
        <f>INDEX(Table2[NAMA BARANG],MATCH(A1117,Table2[//]))</f>
        <v>L Leaf A5 biasa minion</v>
      </c>
      <c r="E1117" s="4">
        <f>INDEX(Table2[TT],MATCH(A1117,Table2[//]))</f>
        <v>1</v>
      </c>
      <c r="F1117" s="5">
        <f>IF(INDEX(Table2[KET],MATCH(A1117,Table2[//]))="","-",INDEX(Table2[KET],MATCH(A1117,Table2[//])))</f>
        <v>720</v>
      </c>
    </row>
    <row r="1118" spans="1:6" ht="15">
      <c r="A1118" s="27">
        <v>1551</v>
      </c>
      <c r="D1118" s="3" t="str">
        <f>INDEX(Table2[NAMA BARANG],MATCH(A1118,Table2[//]))</f>
        <v>L Leaf A5 Fancy 20 lb Cpr</v>
      </c>
      <c r="E1118" s="4">
        <f>INDEX(Table2[TT],MATCH(A1118,Table2[//]))</f>
        <v>6</v>
      </c>
      <c r="F1118" s="5">
        <f>IF(INDEX(Table2[KET],MATCH(A1118,Table2[//]))="","-",INDEX(Table2[KET],MATCH(A1118,Table2[//])))</f>
        <v>720</v>
      </c>
    </row>
    <row r="1119" spans="1:6" ht="15">
      <c r="A1119" s="27">
        <v>1552</v>
      </c>
      <c r="D1119" s="3" t="str">
        <f>INDEX(Table2[NAMA BARANG],MATCH(A1119,Table2[//]))</f>
        <v>L Leaf A5 Fancy Ps Asiong</v>
      </c>
      <c r="E1119" s="4">
        <f>INDEX(Table2[TT],MATCH(A1119,Table2[//]))</f>
        <v>4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1553</v>
      </c>
      <c r="D1120" s="3" t="str">
        <f>INDEX(Table2[NAMA BARANG],MATCH(A1120,Table2[//]))</f>
        <v>L Leaf A5 Fancy+Sticker</v>
      </c>
      <c r="E1120" s="4">
        <f>INDEX(Table2[TT],MATCH(A1120,Table2[//]))</f>
        <v>1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1554</v>
      </c>
      <c r="D1121" s="3" t="str">
        <f>INDEX(Table2[NAMA BARANG],MATCH(A1121,Table2[//]))</f>
        <v>L Leaf A5 Holo Alfa campur</v>
      </c>
      <c r="E1121" s="4">
        <f>INDEX(Table2[TT],MATCH(A1121,Table2[//]))</f>
        <v>27</v>
      </c>
      <c r="F1121" s="5">
        <f>IF(INDEX(Table2[KET],MATCH(A1121,Table2[//]))="","-",INDEX(Table2[KET],MATCH(A1121,Table2[//])))</f>
        <v>480</v>
      </c>
    </row>
    <row r="1122" spans="1:6" ht="15">
      <c r="A1122" s="27">
        <v>1555</v>
      </c>
      <c r="D1122" s="3" t="str">
        <f>INDEX(Table2[NAMA BARANG],MATCH(A1122,Table2[//]))</f>
        <v>L Leaf A5 Holo plong pony, Hk, car Biodata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1556</v>
      </c>
      <c r="D1123" s="3" t="str">
        <f>INDEX(Table2[NAMA BARANG],MATCH(A1123,Table2[//]))</f>
        <v>L Leaf A5 Holo+Sticker</v>
      </c>
      <c r="E1123" s="4">
        <f>INDEX(Table2[TT],MATCH(A1123,Table2[//]))</f>
        <v>4</v>
      </c>
      <c r="F1123" s="5" t="str">
        <f>IF(INDEX(Table2[KET],MATCH(A1123,Table2[//]))="","-",INDEX(Table2[KET],MATCH(A1123,Table2[//])))</f>
        <v>720 pc</v>
      </c>
    </row>
    <row r="1124" spans="1:6" ht="15">
      <c r="A1124" s="27">
        <v>1557</v>
      </c>
      <c r="D1124" s="3" t="str">
        <f>INDEX(Table2[NAMA BARANG],MATCH(A1124,Table2[//]))</f>
        <v>L Leaf A5 plong Hk</v>
      </c>
      <c r="E1124" s="4">
        <f>INDEX(Table2[TT],MATCH(A1124,Table2[//]))</f>
        <v>14</v>
      </c>
      <c r="F1124" s="5">
        <f>IF(INDEX(Table2[KET],MATCH(A1124,Table2[//]))="","-",INDEX(Table2[KET],MATCH(A1124,Table2[//])))</f>
        <v>480</v>
      </c>
    </row>
    <row r="1125" spans="1:6" ht="15">
      <c r="A1125" s="27">
        <v>1558</v>
      </c>
      <c r="D1125" s="3" t="str">
        <f>INDEX(Table2[NAMA BARANG],MATCH(A1125,Table2[//]))</f>
        <v>L Leaf A5 plong Holo IQ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1559</v>
      </c>
      <c r="D1126" s="3" t="str">
        <f>INDEX(Table2[NAMA BARANG],MATCH(A1126,Table2[//]))</f>
        <v>L Leaf A5 plong Holo Snow White</v>
      </c>
      <c r="E1126" s="4">
        <f>INDEX(Table2[TT],MATCH(A1126,Table2[//]))</f>
        <v>2</v>
      </c>
      <c r="F1126" s="5">
        <f>IF(INDEX(Table2[KET],MATCH(A1126,Table2[//]))="","-",INDEX(Table2[KET],MATCH(A1126,Table2[//])))</f>
        <v>600</v>
      </c>
    </row>
    <row r="1127" spans="1:6" ht="15">
      <c r="A1127" s="27">
        <v>1560</v>
      </c>
      <c r="D1127" s="3" t="str">
        <f>INDEX(Table2[NAMA BARANG],MATCH(A1127,Table2[//]))</f>
        <v>L Leaf A5 plong Holo Sofia(3) BB Smart(3)</v>
      </c>
      <c r="E1127" s="4">
        <f>INDEX(Table2[TT],MATCH(A1127,Table2[//]))</f>
        <v>6</v>
      </c>
      <c r="F1127" s="5">
        <f>IF(INDEX(Table2[KET],MATCH(A1127,Table2[//]))="","-",INDEX(Table2[KET],MATCH(A1127,Table2[//])))</f>
        <v>600</v>
      </c>
    </row>
    <row r="1128" spans="1:6" ht="15">
      <c r="A1128" s="27">
        <v>1561</v>
      </c>
      <c r="D1128" s="3" t="str">
        <f>INDEX(Table2[NAMA BARANG],MATCH(A1128,Table2[//]))</f>
        <v>L Leaf A5 plong monster</v>
      </c>
      <c r="E1128" s="4">
        <f>INDEX(Table2[TT],MATCH(A1128,Table2[//]))</f>
        <v>1</v>
      </c>
      <c r="F1128" s="5">
        <f>IF(INDEX(Table2[KET],MATCH(A1128,Table2[//]))="","-",INDEX(Table2[KET],MATCH(A1128,Table2[//])))</f>
        <v>480</v>
      </c>
    </row>
    <row r="1129" spans="1:6" ht="15">
      <c r="A1129" s="27">
        <v>1562</v>
      </c>
      <c r="D1129" s="3" t="str">
        <f>INDEX(Table2[NAMA BARANG],MATCH(A1129,Table2[//]))</f>
        <v>L Leaf A5 plong QF</v>
      </c>
      <c r="E1129" s="4">
        <f>INDEX(Table2[TT],MATCH(A1129,Table2[//]))</f>
        <v>1</v>
      </c>
      <c r="F1129" s="5">
        <f>IF(INDEX(Table2[KET],MATCH(A1129,Table2[//]))="","-",INDEX(Table2[KET],MATCH(A1129,Table2[//])))</f>
        <v>600</v>
      </c>
    </row>
    <row r="1130" spans="1:6" ht="15">
      <c r="A1130" s="27">
        <v>1563</v>
      </c>
      <c r="D1130" s="3" t="str">
        <f>INDEX(Table2[NAMA BARANG],MATCH(A1130,Table2[//]))</f>
        <v>L Leaf A5 plong Sofia</v>
      </c>
      <c r="E1130" s="4">
        <f>INDEX(Table2[TT],MATCH(A1130,Table2[//]))</f>
        <v>17</v>
      </c>
      <c r="F1130" s="5">
        <f>IF(INDEX(Table2[KET],MATCH(A1130,Table2[//]))="","-",INDEX(Table2[KET],MATCH(A1130,Table2[//])))</f>
        <v>480</v>
      </c>
    </row>
    <row r="1131" spans="1:6" ht="15">
      <c r="A1131" s="27">
        <v>1564</v>
      </c>
      <c r="D1131" s="3" t="str">
        <f>INDEX(Table2[NAMA BARANG],MATCH(A1131,Table2[//]))</f>
        <v>L Leaf A5 plong Zodiak</v>
      </c>
      <c r="E1131" s="4">
        <f>INDEX(Table2[TT],MATCH(A1131,Table2[//]))</f>
        <v>61</v>
      </c>
      <c r="F1131" s="5">
        <f>IF(INDEX(Table2[KET],MATCH(A1131,Table2[//]))="","-",INDEX(Table2[KET],MATCH(A1131,Table2[//])))</f>
        <v>480</v>
      </c>
    </row>
    <row r="1132" spans="1:6" ht="15">
      <c r="A1132" s="27">
        <v>1565</v>
      </c>
      <c r="D1132" s="3" t="str">
        <f>INDEX(Table2[NAMA BARANG],MATCH(A1132,Table2[//]))</f>
        <v>L Leaf A5 polos Alfa 50 lb</v>
      </c>
      <c r="E1132" s="4">
        <f>INDEX(Table2[TT],MATCH(A1132,Table2[//]))</f>
        <v>8</v>
      </c>
      <c r="F1132" s="5">
        <f>IF(INDEX(Table2[KET],MATCH(A1132,Table2[//]))="","-",INDEX(Table2[KET],MATCH(A1132,Table2[//])))</f>
        <v>240</v>
      </c>
    </row>
    <row r="1133" spans="1:6" ht="15">
      <c r="A1133" s="27">
        <v>1566</v>
      </c>
      <c r="D1133" s="3" t="str">
        <f>INDEX(Table2[NAMA BARANG],MATCH(A1133,Table2[//]))</f>
        <v>L Leaf A5-100 Doted/ Titik</v>
      </c>
      <c r="E1133" s="4">
        <f>INDEX(Table2[TT],MATCH(A1133,Table2[//]))</f>
        <v>1</v>
      </c>
      <c r="F1133" s="5" t="str">
        <f>IF(INDEX(Table2[KET],MATCH(A1133,Table2[//]))="","-",INDEX(Table2[KET],MATCH(A1133,Table2[//])))</f>
        <v>160 PCS</v>
      </c>
    </row>
    <row r="1134" spans="1:6" ht="15">
      <c r="A1134" s="27">
        <v>1567</v>
      </c>
      <c r="D1134" s="3" t="str">
        <f>INDEX(Table2[NAMA BARANG],MATCH(A1134,Table2[//]))</f>
        <v>L Leaf A5-50 Doted/ Titik</v>
      </c>
      <c r="E1134" s="4">
        <f>INDEX(Table2[TT],MATCH(A1134,Table2[//]))</f>
        <v>2</v>
      </c>
      <c r="F1134" s="5">
        <f>IF(INDEX(Table2[KET],MATCH(A1134,Table2[//]))="","-",INDEX(Table2[KET],MATCH(A1134,Table2[//])))</f>
        <v>200</v>
      </c>
    </row>
    <row r="1135" spans="1:6" ht="15">
      <c r="A1135" s="27">
        <v>1568</v>
      </c>
      <c r="D1135" s="3" t="str">
        <f>INDEX(Table2[NAMA BARANG],MATCH(A1135,Table2[//]))</f>
        <v>L Leaf B5/ 40 polos</v>
      </c>
      <c r="E1135" s="4">
        <f>INDEX(Table2[TT],MATCH(A1135,Table2[//]))</f>
        <v>4</v>
      </c>
      <c r="F1135" s="5" t="str">
        <f>IF(INDEX(Table2[KET],MATCH(A1135,Table2[//]))="","-",INDEX(Table2[KET],MATCH(A1135,Table2[//])))</f>
        <v>120 pc</v>
      </c>
    </row>
    <row r="1136" spans="1:6" ht="15">
      <c r="A1136" s="27">
        <v>1569</v>
      </c>
      <c r="D1136" s="3" t="str">
        <f>INDEX(Table2[NAMA BARANG],MATCH(A1136,Table2[//]))</f>
        <v>L Leaf B5-100 Koala MTK</v>
      </c>
      <c r="E1136" s="4">
        <f>INDEX(Table2[TT],MATCH(A1136,Table2[//]))</f>
        <v>1</v>
      </c>
      <c r="F1136" s="5">
        <f>IF(INDEX(Table2[KET],MATCH(A1136,Table2[//]))="","-",INDEX(Table2[KET],MATCH(A1136,Table2[//])))</f>
        <v>150</v>
      </c>
    </row>
    <row r="1137" spans="1:6" ht="15">
      <c r="A1137" s="27">
        <v>1570</v>
      </c>
      <c r="D1137" s="3" t="str">
        <f>INDEX(Table2[NAMA BARANG],MATCH(A1137,Table2[//]))</f>
        <v>L Leaf B5-50 Koala MTK</v>
      </c>
      <c r="E1137" s="4">
        <f>INDEX(Table2[TT],MATCH(A1137,Table2[//]))</f>
        <v>1</v>
      </c>
      <c r="F1137" s="5">
        <f>IF(INDEX(Table2[KET],MATCH(A1137,Table2[//]))="","-",INDEX(Table2[KET],MATCH(A1137,Table2[//])))</f>
        <v>300</v>
      </c>
    </row>
    <row r="1138" spans="1:6" ht="15">
      <c r="A1138" s="27">
        <v>1571</v>
      </c>
      <c r="D1138" s="3" t="str">
        <f>INDEX(Table2[NAMA BARANG],MATCH(A1138,Table2[//]))</f>
        <v>L Leaf Fancy A5 20 lb minion (3)/ bear(1)/ rilakuma(2)</v>
      </c>
      <c r="E1138" s="4">
        <f>INDEX(Table2[TT],MATCH(A1138,Table2[//]))</f>
        <v>6</v>
      </c>
      <c r="F1138" s="5" t="str">
        <f>IF(INDEX(Table2[KET],MATCH(A1138,Table2[//]))="","-",INDEX(Table2[KET],MATCH(A1138,Table2[//])))</f>
        <v>720 pc</v>
      </c>
    </row>
    <row r="1139" spans="1:6" ht="15">
      <c r="A1139" s="27">
        <v>1572</v>
      </c>
      <c r="D1139" s="3" t="str">
        <f>INDEX(Table2[NAMA BARANG],MATCH(A1139,Table2[//]))</f>
        <v>L Leaf Fancy UTN Biodata blk</v>
      </c>
      <c r="E1139" s="4">
        <f>INDEX(Table2[TT],MATCH(A1139,Table2[//]))</f>
        <v>10</v>
      </c>
      <c r="F1139" s="5" t="str">
        <f>IF(INDEX(Table2[KET],MATCH(A1139,Table2[//]))="","-",INDEX(Table2[KET],MATCH(A1139,Table2[//])))</f>
        <v>600 pc</v>
      </c>
    </row>
    <row r="1140" spans="1:6" ht="15">
      <c r="A1140" s="27">
        <v>1573</v>
      </c>
      <c r="D1140" s="3" t="str">
        <f>INDEX(Table2[NAMA BARANG],MATCH(A1140,Table2[//]))</f>
        <v>L Leaf Holo A5 + puzzle AV(3)/ Hk(2)</v>
      </c>
      <c r="E1140" s="4">
        <f>INDEX(Table2[TT],MATCH(A1140,Table2[//]))</f>
        <v>4</v>
      </c>
      <c r="F1140" s="5">
        <f>IF(INDEX(Table2[KET],MATCH(A1140,Table2[//]))="","-",INDEX(Table2[KET],MATCH(A1140,Table2[//])))</f>
        <v>600</v>
      </c>
    </row>
    <row r="1141" spans="1:6" ht="15">
      <c r="A1141" s="27">
        <v>1574</v>
      </c>
      <c r="D1141" s="3" t="str">
        <f>INDEX(Table2[NAMA BARANG],MATCH(A1141,Table2[//]))</f>
        <v>L Leaf Holo+puzzle Snow White/ BB</v>
      </c>
      <c r="E1141" s="4">
        <f>INDEX(Table2[TT],MATCH(A1141,Table2[//]))</f>
        <v>2</v>
      </c>
      <c r="F1141" s="5">
        <f>IF(INDEX(Table2[KET],MATCH(A1141,Table2[//]))="","-",INDEX(Table2[KET],MATCH(A1141,Table2[//])))</f>
        <v>600</v>
      </c>
    </row>
    <row r="1142" spans="1:6" ht="15">
      <c r="A1142" s="27">
        <v>1575</v>
      </c>
      <c r="D1142" s="3" t="str">
        <f>INDEX(Table2[NAMA BARANG],MATCH(A1142,Table2[//]))</f>
        <v>L Leaf plong Holo AV(5)/ QF(7)</v>
      </c>
      <c r="E1142" s="4">
        <f>INDEX(Table2[TT],MATCH(A1142,Table2[//]))</f>
        <v>12</v>
      </c>
      <c r="F1142" s="5">
        <f>IF(INDEX(Table2[KET],MATCH(A1142,Table2[//]))="","-",INDEX(Table2[KET],MATCH(A1142,Table2[//])))</f>
        <v>480</v>
      </c>
    </row>
    <row r="1143" spans="1:6" ht="15">
      <c r="A1143" s="27">
        <v>1576</v>
      </c>
      <c r="D1143" s="3" t="str">
        <f>INDEX(Table2[NAMA BARANG],MATCH(A1143,Table2[//]))</f>
        <v>L Leaf plong Holo Queen</v>
      </c>
      <c r="E1143" s="4">
        <f>INDEX(Table2[TT],MATCH(A1143,Table2[//]))</f>
        <v>7</v>
      </c>
      <c r="F1143" s="5">
        <f>IF(INDEX(Table2[KET],MATCH(A1143,Table2[//]))="","-",INDEX(Table2[KET],MATCH(A1143,Table2[//])))</f>
        <v>480</v>
      </c>
    </row>
    <row r="1144" spans="1:6" ht="15">
      <c r="A1144" s="27">
        <v>1577</v>
      </c>
      <c r="D1144" s="3" t="str">
        <f>INDEX(Table2[NAMA BARANG],MATCH(A1144,Table2[//]))</f>
        <v>L Leaf plong snow(10)/ Sofia(8)/ BB Smart(8)</v>
      </c>
      <c r="E1144" s="4">
        <f>INDEX(Table2[TT],MATCH(A1144,Table2[//]))</f>
        <v>26</v>
      </c>
      <c r="F1144" s="5">
        <f>IF(INDEX(Table2[KET],MATCH(A1144,Table2[//]))="","-",INDEX(Table2[KET],MATCH(A1144,Table2[//])))</f>
        <v>480</v>
      </c>
    </row>
    <row r="1145" spans="1:6" ht="15">
      <c r="A1145" s="27">
        <v>1578</v>
      </c>
      <c r="D1145" s="3" t="str">
        <f>INDEX(Table2[NAMA BARANG],MATCH(A1145,Table2[//]))</f>
        <v>L Leaf polos 40 sisipan 5w pembatas</v>
      </c>
      <c r="E1145" s="4">
        <f>INDEX(Table2[TT],MATCH(A1145,Table2[//]))</f>
        <v>3</v>
      </c>
      <c r="F1145" s="5">
        <f>IF(INDEX(Table2[KET],MATCH(A1145,Table2[//]))="","-",INDEX(Table2[KET],MATCH(A1145,Table2[//])))</f>
        <v>180</v>
      </c>
    </row>
    <row r="1146" spans="1:6" ht="15">
      <c r="A1146" s="27">
        <v>1579</v>
      </c>
      <c r="D1146" s="3" t="str">
        <f>INDEX(Table2[NAMA BARANG],MATCH(A1146,Table2[//]))</f>
        <v>L Leaf polos T</v>
      </c>
      <c r="E1146" s="4">
        <f>INDEX(Table2[TT],MATCH(A1146,Table2[//]))</f>
        <v>1</v>
      </c>
      <c r="F1146" s="5" t="str">
        <f>IF(INDEX(Table2[KET],MATCH(A1146,Table2[//]))="","-",INDEX(Table2[KET],MATCH(A1146,Table2[//])))</f>
        <v>160 ls</v>
      </c>
    </row>
    <row r="1147" spans="1:6" ht="15">
      <c r="A1147" s="27">
        <v>1580</v>
      </c>
      <c r="D1147" s="3" t="str">
        <f>INDEX(Table2[NAMA BARANG],MATCH(A1147,Table2[//]))</f>
        <v>L Leaf pon mobile legend go star</v>
      </c>
      <c r="E1147" s="4">
        <f>INDEX(Table2[TT],MATCH(A1147,Table2[//]))</f>
        <v>15</v>
      </c>
      <c r="F1147" s="5">
        <f>IF(INDEX(Table2[KET],MATCH(A1147,Table2[//]))="","-",INDEX(Table2[KET],MATCH(A1147,Table2[//])))</f>
        <v>800</v>
      </c>
    </row>
    <row r="1148" spans="1:6" ht="15">
      <c r="A1148" s="27">
        <v>1581</v>
      </c>
      <c r="D1148" s="3" t="str">
        <f>INDEX(Table2[NAMA BARANG],MATCH(A1148,Table2[//]))</f>
        <v>L Leaf punch Neo</v>
      </c>
      <c r="E1148" s="4">
        <f>INDEX(Table2[TT],MATCH(A1148,Table2[//]))</f>
        <v>4</v>
      </c>
      <c r="F1148" s="5">
        <f>IF(INDEX(Table2[KET],MATCH(A1148,Table2[//]))="","-",INDEX(Table2[KET],MATCH(A1148,Table2[//])))</f>
        <v>480</v>
      </c>
    </row>
    <row r="1149" spans="1:6" ht="15">
      <c r="A1149" s="27">
        <v>1582</v>
      </c>
      <c r="D1149" s="3" t="str">
        <f>INDEX(Table2[NAMA BARANG],MATCH(A1149,Table2[//]))</f>
        <v>Label harga Kojiko 99</v>
      </c>
      <c r="E1149" s="4">
        <f>INDEX(Table2[TT],MATCH(A1149,Table2[//]))</f>
        <v>2</v>
      </c>
      <c r="F1149" s="5">
        <f>IF(INDEX(Table2[KET],MATCH(A1149,Table2[//]))="","-",INDEX(Table2[KET],MATCH(A1149,Table2[//])))</f>
        <v>800</v>
      </c>
    </row>
    <row r="1150" spans="1:6" ht="15">
      <c r="A1150" s="27">
        <v>1583</v>
      </c>
      <c r="D1150" s="3" t="str">
        <f>INDEX(Table2[NAMA BARANG],MATCH(A1150,Table2[//]))</f>
        <v>Label Kenjoy 103</v>
      </c>
      <c r="E1150" s="4">
        <f>INDEX(Table2[TT],MATCH(A1150,Table2[//]))</f>
        <v>1</v>
      </c>
      <c r="F1150" s="5">
        <f>IF(INDEX(Table2[KET],MATCH(A1150,Table2[//]))="","-",INDEX(Table2[KET],MATCH(A1150,Table2[//])))</f>
        <v>800</v>
      </c>
    </row>
    <row r="1151" spans="1:6" ht="15">
      <c r="A1151" s="27">
        <v>1584</v>
      </c>
      <c r="D1151" s="3" t="str">
        <f>INDEX(Table2[NAMA BARANG],MATCH(A1151,Table2[//]))</f>
        <v>Laminating DB 6898 (KTP)</v>
      </c>
      <c r="E1151" s="4">
        <f>INDEX(Table2[TT],MATCH(A1151,Table2[//]))</f>
        <v>1</v>
      </c>
      <c r="F1151" s="5">
        <f>IF(INDEX(Table2[KET],MATCH(A1151,Table2[//]))="","-",INDEX(Table2[KET],MATCH(A1151,Table2[//])))</f>
        <v>100</v>
      </c>
    </row>
    <row r="1152" spans="1:6" ht="15">
      <c r="A1152" s="27">
        <v>1585</v>
      </c>
      <c r="D1152" s="3" t="str">
        <f>INDEX(Table2[NAMA BARANG],MATCH(A1152,Table2[//]))</f>
        <v>Laminating Film 100 DB 255 340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10 pk</v>
      </c>
    </row>
    <row r="1153" spans="1:6" ht="15">
      <c r="A1153" s="27">
        <v>1586</v>
      </c>
      <c r="D1153" s="3" t="str">
        <f>INDEX(Table2[NAMA BARANG],MATCH(A1153,Table2[//]))</f>
        <v>Laminating ID Card DB 100 KTp ATAS</v>
      </c>
      <c r="E1153" s="4">
        <f>INDEX(Table2[TT],MATCH(A1153,Table2[//]))</f>
        <v>1</v>
      </c>
      <c r="F1153" s="5">
        <f>IF(INDEX(Table2[KET],MATCH(A1153,Table2[//]))="","-",INDEX(Table2[KET],MATCH(A1153,Table2[//])))</f>
        <v>100</v>
      </c>
    </row>
    <row r="1154" spans="1:6" ht="15">
      <c r="A1154" s="27">
        <v>1587</v>
      </c>
      <c r="D1154" s="3" t="str">
        <f>INDEX(Table2[NAMA BARANG],MATCH(A1154,Table2[//]))</f>
        <v>Laminating TF 100 KTp</v>
      </c>
      <c r="E1154" s="4">
        <f>INDEX(Table2[TT],MATCH(A1154,Table2[//]))</f>
        <v>7</v>
      </c>
      <c r="F1154" s="5" t="str">
        <f>IF(INDEX(Table2[KET],MATCH(A1154,Table2[//]))="","-",INDEX(Table2[KET],MATCH(A1154,Table2[//])))</f>
        <v>100 pk</v>
      </c>
    </row>
    <row r="1155" spans="1:6" ht="15">
      <c r="A1155" s="27">
        <v>1590</v>
      </c>
      <c r="D1155" s="3" t="str">
        <f>INDEX(Table2[NAMA BARANG],MATCH(A1155,Table2[//]))</f>
        <v>Lem Cair 15gr 188</v>
      </c>
      <c r="E1155" s="4">
        <f>INDEX(Table2[TT],MATCH(A1155,Table2[//]))</f>
        <v>9</v>
      </c>
      <c r="F1155" s="5" t="str">
        <f>IF(INDEX(Table2[KET],MATCH(A1155,Table2[//]))="","-",INDEX(Table2[KET],MATCH(A1155,Table2[//])))</f>
        <v>160 LSN</v>
      </c>
    </row>
    <row r="1156" spans="1:6" ht="15">
      <c r="A1156" s="27">
        <v>1592</v>
      </c>
      <c r="D1156" s="3" t="str">
        <f>INDEX(Table2[NAMA BARANG],MATCH(A1156,Table2[//]))</f>
        <v>Lem cair B.glue 75ml T</v>
      </c>
      <c r="E1156" s="4">
        <f>INDEX(Table2[TT],MATCH(A1156,Table2[//]))</f>
        <v>14</v>
      </c>
      <c r="F1156" s="5" t="str">
        <f>IF(INDEX(Table2[KET],MATCH(A1156,Table2[//]))="","-",INDEX(Table2[KET],MATCH(A1156,Table2[//])))</f>
        <v>16 ls</v>
      </c>
    </row>
    <row r="1157" spans="1:6" ht="15">
      <c r="A1157" s="27">
        <v>1593</v>
      </c>
      <c r="D1157" s="3" t="str">
        <f>INDEX(Table2[NAMA BARANG],MATCH(A1157,Table2[//]))</f>
        <v>Lem Cair By 309 38 ml (24)</v>
      </c>
      <c r="E1157" s="4">
        <f>INDEX(Table2[TT],MATCH(A1157,Table2[//]))</f>
        <v>6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1594</v>
      </c>
      <c r="D1158" s="3" t="str">
        <f>INDEX(Table2[NAMA BARANG],MATCH(A1158,Table2[//]))</f>
        <v>Lem Cair By 313 30ml (24)</v>
      </c>
      <c r="E1158" s="4">
        <f>INDEX(Table2[TT],MATCH(A1158,Table2[//]))</f>
        <v>1</v>
      </c>
      <c r="F1158" s="5" t="str">
        <f>IF(INDEX(Table2[KET],MATCH(A1158,Table2[//]))="","-",INDEX(Table2[KET],MATCH(A1158,Table2[//])))</f>
        <v>576 pc</v>
      </c>
    </row>
    <row r="1159" spans="1:6" ht="15">
      <c r="A1159" s="27">
        <v>1595</v>
      </c>
      <c r="D1159" s="3" t="str">
        <f>INDEX(Table2[NAMA BARANG],MATCH(A1159,Table2[//]))</f>
        <v>Lem Cair By 820 30ml (24)</v>
      </c>
      <c r="E1159" s="4">
        <f>INDEX(Table2[TT],MATCH(A1159,Table2[//]))</f>
        <v>8</v>
      </c>
      <c r="F1159" s="5" t="str">
        <f>IF(INDEX(Table2[KET],MATCH(A1159,Table2[//]))="","-",INDEX(Table2[KET],MATCH(A1159,Table2[//])))</f>
        <v>576 pc</v>
      </c>
    </row>
    <row r="1160" spans="1:6" ht="15">
      <c r="A1160" s="27">
        <v>1596</v>
      </c>
      <c r="D1160" s="3" t="str">
        <f>INDEX(Table2[NAMA BARANG],MATCH(A1160,Table2[//]))</f>
        <v>Lem Cair F 5036 (50 ml) (Faktur)</v>
      </c>
      <c r="E1160" s="4">
        <f>INDEX(Table2[TT],MATCH(A1160,Table2[//]))</f>
        <v>8</v>
      </c>
      <c r="F1160" s="5" t="str">
        <f>IF(INDEX(Table2[KET],MATCH(A1160,Table2[//]))="","-",INDEX(Table2[KET],MATCH(A1160,Table2[//])))</f>
        <v>12 box/ 30</v>
      </c>
    </row>
    <row r="1161" spans="1:6" ht="15">
      <c r="A1161" s="27">
        <v>1597</v>
      </c>
      <c r="D1161" s="3" t="str">
        <f>INDEX(Table2[NAMA BARANG],MATCH(A1161,Table2[//]))</f>
        <v>Lem execellent Alteco (Yushinca)</v>
      </c>
      <c r="E1161" s="4">
        <f>INDEX(Table2[TT],MATCH(A1161,Table2[//]))</f>
        <v>14</v>
      </c>
      <c r="F1161" s="5" t="str">
        <f>IF(INDEX(Table2[KET],MATCH(A1161,Table2[//]))="","-",INDEX(Table2[KET],MATCH(A1161,Table2[//])))</f>
        <v>600 pc</v>
      </c>
    </row>
    <row r="1162" spans="1:6" ht="15">
      <c r="A1162" s="27">
        <v>1598</v>
      </c>
      <c r="D1162" s="3" t="str">
        <f>INDEX(Table2[NAMA BARANG],MATCH(A1162,Table2[//]))</f>
        <v>Lem executive cair QMS- A40 (1x12)</v>
      </c>
      <c r="E1162" s="4">
        <f>INDEX(Table2[TT],MATCH(A1162,Table2[//]))</f>
        <v>12</v>
      </c>
      <c r="F1162" s="5" t="str">
        <f>IF(INDEX(Table2[KET],MATCH(A1162,Table2[//]))="","-",INDEX(Table2[KET],MATCH(A1162,Table2[//])))</f>
        <v>36 box</v>
      </c>
    </row>
    <row r="1163" spans="1:6" ht="15">
      <c r="A1163" s="27">
        <v>1599</v>
      </c>
      <c r="D1163" s="3" t="str">
        <f>INDEX(Table2[NAMA BARANG],MATCH(A1163,Table2[//]))</f>
        <v>Lem Fancy HP-191(1x48)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18 box</v>
      </c>
    </row>
    <row r="1164" spans="1:6" ht="15">
      <c r="A1164" s="27">
        <v>1600</v>
      </c>
      <c r="D1164" s="3" t="str">
        <f>INDEX(Table2[NAMA BARANG],MATCH(A1164,Table2[//]))</f>
        <v>Lem gliter 9006</v>
      </c>
      <c r="E1164" s="4">
        <f>INDEX(Table2[TT],MATCH(A1164,Table2[//]))</f>
        <v>24</v>
      </c>
      <c r="F1164" s="5" t="str">
        <f>IF(INDEX(Table2[KET],MATCH(A1164,Table2[//]))="","-",INDEX(Table2[KET],MATCH(A1164,Table2[//])))</f>
        <v>72 set</v>
      </c>
    </row>
    <row r="1165" spans="1:6" ht="15">
      <c r="A1165" s="27">
        <v>1601</v>
      </c>
      <c r="D1165" s="3" t="str">
        <f>INDEX(Table2[NAMA BARANG],MATCH(A1165,Table2[//]))</f>
        <v>Lem glue stick 7028 (23gr) (24)</v>
      </c>
      <c r="E1165" s="4">
        <f>INDEX(Table2[TT],MATCH(A1165,Table2[//]))</f>
        <v>2</v>
      </c>
      <c r="F1165" s="5" t="str">
        <f>IF(INDEX(Table2[KET],MATCH(A1165,Table2[//]))="","-",INDEX(Table2[KET],MATCH(A1165,Table2[//])))</f>
        <v>30 box</v>
      </c>
    </row>
    <row r="1166" spans="1:6" ht="15">
      <c r="A1166" s="27">
        <v>1602</v>
      </c>
      <c r="D1166" s="3" t="str">
        <f>INDEX(Table2[NAMA BARANG],MATCH(A1166,Table2[//]))</f>
        <v>Lem lilin Tembak 1,1 x 30 B (kuning)</v>
      </c>
      <c r="E1166" s="4">
        <f>INDEX(Table2[TT],MATCH(A1166,Table2[//]))</f>
        <v>33</v>
      </c>
      <c r="F1166" s="5" t="str">
        <f>IF(INDEX(Table2[KET],MATCH(A1166,Table2[//]))="","-",INDEX(Table2[KET],MATCH(A1166,Table2[//])))</f>
        <v>25 pk</v>
      </c>
    </row>
    <row r="1167" spans="1:6" ht="15">
      <c r="A1167" s="27">
        <v>1603</v>
      </c>
      <c r="D1167" s="3" t="str">
        <f>INDEX(Table2[NAMA BARANG],MATCH(A1167,Table2[//]))</f>
        <v>Lem pasta mini (LB)</v>
      </c>
      <c r="E1167" s="4">
        <f>INDEX(Table2[TT],MATCH(A1167,Table2[//]))</f>
        <v>4</v>
      </c>
      <c r="F1167" s="5" t="str">
        <f>IF(INDEX(Table2[KET],MATCH(A1167,Table2[//]))="","-",INDEX(Table2[KET],MATCH(A1167,Table2[//])))</f>
        <v>70 ls</v>
      </c>
    </row>
    <row r="1168" spans="1:6" ht="15">
      <c r="A1168" s="27">
        <v>1604</v>
      </c>
      <c r="D1168" s="3" t="str">
        <f>INDEX(Table2[NAMA BARANG],MATCH(A1168,Table2[//]))</f>
        <v>Lem pasta mini premium (25 gr)</v>
      </c>
      <c r="E1168" s="4">
        <f>INDEX(Table2[TT],MATCH(A1168,Table2[//]))</f>
        <v>3</v>
      </c>
      <c r="F1168" s="5" t="str">
        <f>IF(INDEX(Table2[KET],MATCH(A1168,Table2[//]))="","-",INDEX(Table2[KET],MATCH(A1168,Table2[//])))</f>
        <v>60 ls</v>
      </c>
    </row>
    <row r="1169" spans="1:6" ht="15">
      <c r="A1169" s="27">
        <v>1605</v>
      </c>
      <c r="D1169" s="3" t="str">
        <f>INDEX(Table2[NAMA BARANG],MATCH(A1169,Table2[//]))</f>
        <v>Lem pasta T premium (80 gr)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24 ls</v>
      </c>
    </row>
    <row r="1170" spans="1:6" ht="15">
      <c r="A1170" s="27">
        <v>1606</v>
      </c>
      <c r="D1170" s="3" t="str">
        <f>INDEX(Table2[NAMA BARANG],MATCH(A1170,Table2[//]))</f>
        <v>Lem renteng 1588</v>
      </c>
      <c r="E1170" s="4">
        <f>INDEX(Table2[TT],MATCH(A1170,Table2[//]))</f>
        <v>3</v>
      </c>
      <c r="F1170" s="5" t="str">
        <f>IF(INDEX(Table2[KET],MATCH(A1170,Table2[//]))="","-",INDEX(Table2[KET],MATCH(A1170,Table2[//])))</f>
        <v>160 LSN</v>
      </c>
    </row>
    <row r="1171" spans="1:6" ht="15">
      <c r="A1171" s="27">
        <v>1607</v>
      </c>
      <c r="D1171" s="3" t="str">
        <f>INDEX(Table2[NAMA BARANG],MATCH(A1171,Table2[//]))</f>
        <v>Lem Stick 10gram Vtro (24)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40 BOX</v>
      </c>
    </row>
    <row r="1172" spans="1:6" ht="15">
      <c r="A1172" s="27">
        <v>1608</v>
      </c>
      <c r="D1172" s="3" t="str">
        <f>INDEX(Table2[NAMA BARANG],MATCH(A1172,Table2[//]))</f>
        <v>Lem Stik 11x29 WOMY putih B</v>
      </c>
      <c r="E1172" s="4">
        <f>INDEX(Table2[TT],MATCH(A1172,Table2[//]))</f>
        <v>2</v>
      </c>
      <c r="F1172" s="5">
        <f>IF(INDEX(Table2[KET],MATCH(A1172,Table2[//]))="","-",INDEX(Table2[KET],MATCH(A1172,Table2[//])))</f>
        <v>25</v>
      </c>
    </row>
    <row r="1173" spans="1:6" ht="15">
      <c r="A1173" s="27">
        <v>1609</v>
      </c>
      <c r="D1173" s="3" t="str">
        <f>INDEX(Table2[NAMA BARANG],MATCH(A1173,Table2[//]))</f>
        <v>Lem Stik 7x30 WOMY putih k</v>
      </c>
      <c r="E1173" s="4">
        <f>INDEX(Table2[TT],MATCH(A1173,Table2[//]))</f>
        <v>70</v>
      </c>
      <c r="F1173" s="5">
        <f>IF(INDEX(Table2[KET],MATCH(A1173,Table2[//]))="","-",INDEX(Table2[KET],MATCH(A1173,Table2[//])))</f>
        <v>25</v>
      </c>
    </row>
    <row r="1174" spans="1:6" ht="15">
      <c r="A1174" s="27">
        <v>1611</v>
      </c>
      <c r="D1174" s="3" t="str">
        <f>INDEX(Table2[NAMA BARANG],MATCH(A1174,Table2[//]))</f>
        <v>Lem tembak k Adtek FAKTUR</v>
      </c>
      <c r="E1174" s="4">
        <f>INDEX(Table2[TT],MATCH(A1174,Table2[//]))</f>
        <v>4</v>
      </c>
      <c r="F1174" s="5" t="str">
        <f>IF(INDEX(Table2[KET],MATCH(A1174,Table2[//]))="","-",INDEX(Table2[KET],MATCH(A1174,Table2[//])))</f>
        <v>25 kg</v>
      </c>
    </row>
    <row r="1175" spans="1:6" ht="15">
      <c r="A1175" s="27">
        <v>1612</v>
      </c>
      <c r="D1175" s="3" t="str">
        <f>INDEX(Table2[NAMA BARANG],MATCH(A1175,Table2[//]))</f>
        <v>Lem tembak k putih MS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25 pk</v>
      </c>
    </row>
    <row r="1176" spans="1:6" ht="15">
      <c r="A1176" s="27">
        <v>1613</v>
      </c>
      <c r="D1176" s="3" t="str">
        <f>INDEX(Table2[NAMA BARANG],MATCH(A1176,Table2[//]))</f>
        <v>Lem water glue 50ml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36 ls</v>
      </c>
    </row>
    <row r="1177" spans="1:6" ht="15">
      <c r="A1177" s="27">
        <v>1614</v>
      </c>
      <c r="D1177" s="3" t="str">
        <f>INDEX(Table2[NAMA BARANG],MATCH(A1177,Table2[//]))</f>
        <v>Lem Water Glue TF 6038</v>
      </c>
      <c r="E1177" s="4">
        <f>INDEX(Table2[TT],MATCH(A1177,Table2[//]))</f>
        <v>2</v>
      </c>
      <c r="F1177" s="5" t="str">
        <f>IF(INDEX(Table2[KET],MATCH(A1177,Table2[//]))="","-",INDEX(Table2[KET],MATCH(A1177,Table2[//])))</f>
        <v>30 LSN</v>
      </c>
    </row>
    <row r="1178" spans="1:6" ht="15">
      <c r="A1178" s="27">
        <v>1615</v>
      </c>
      <c r="D1178" s="3" t="str">
        <f>INDEX(Table2[NAMA BARANG],MATCH(A1178,Table2[//]))</f>
        <v>Lem+gliter 8891-2</v>
      </c>
      <c r="E1178" s="4">
        <f>INDEX(Table2[TT],MATCH(A1178,Table2[//]))</f>
        <v>3</v>
      </c>
      <c r="F1178" s="5" t="str">
        <f>IF(INDEX(Table2[KET],MATCH(A1178,Table2[//]))="","-",INDEX(Table2[KET],MATCH(A1178,Table2[//])))</f>
        <v>288 Rtg</v>
      </c>
    </row>
    <row r="1179" spans="1:6" ht="15">
      <c r="A1179" s="27">
        <v>1617</v>
      </c>
      <c r="D1179" s="3" t="str">
        <f>INDEX(Table2[NAMA BARANG],MATCH(A1179,Table2[//]))</f>
        <v>Letter tray 3 susun debozz dt 300</v>
      </c>
      <c r="E1179" s="4">
        <f>INDEX(Table2[TT],MATCH(A1179,Table2[//]))</f>
        <v>2</v>
      </c>
      <c r="F1179" s="5">
        <f>IF(INDEX(Table2[KET],MATCH(A1179,Table2[//]))="","-",INDEX(Table2[KET],MATCH(A1179,Table2[//])))</f>
        <v>12</v>
      </c>
    </row>
    <row r="1180" spans="1:6" ht="15">
      <c r="A1180" s="27">
        <v>1618</v>
      </c>
      <c r="D1180" s="3" t="str">
        <f>INDEX(Table2[NAMA BARANG],MATCH(A1180,Table2[//]))</f>
        <v>Letter Tray Besi 118 - 3</v>
      </c>
      <c r="E1180" s="4">
        <f>INDEX(Table2[TT],MATCH(A1180,Table2[//]))</f>
        <v>4</v>
      </c>
      <c r="F1180" s="5" t="str">
        <f>IF(INDEX(Table2[KET],MATCH(A1180,Table2[//]))="","-",INDEX(Table2[KET],MATCH(A1180,Table2[//])))</f>
        <v>12 PCS</v>
      </c>
    </row>
    <row r="1181" spans="1:6" ht="15">
      <c r="A1181" s="27">
        <v>1624</v>
      </c>
      <c r="D1181" s="3" t="str">
        <f>INDEX(Table2[NAMA BARANG],MATCH(A1181,Table2[//]))</f>
        <v>Lilin angka 1 Tebal M1001/ 1002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288 pc</v>
      </c>
    </row>
    <row r="1182" spans="1:6" ht="15">
      <c r="A1182" s="27">
        <v>1625</v>
      </c>
      <c r="D1182" s="3" t="str">
        <f>INDEX(Table2[NAMA BARANG],MATCH(A1182,Table2[//]))</f>
        <v>Lilin angka Tebal M1001-1002</v>
      </c>
      <c r="E1182" s="4">
        <f>INDEX(Table2[TT],MATCH(A1182,Table2[//]))</f>
        <v>1</v>
      </c>
      <c r="F1182" s="5">
        <f>IF(INDEX(Table2[KET],MATCH(A1182,Table2[//]))="","-",INDEX(Table2[KET],MATCH(A1182,Table2[//])))</f>
        <v>240</v>
      </c>
    </row>
    <row r="1183" spans="1:6" ht="15">
      <c r="A1183" s="27">
        <v>1626</v>
      </c>
      <c r="D1183" s="3" t="str">
        <f>INDEX(Table2[NAMA BARANG],MATCH(A1183,Table2[//]))</f>
        <v>Lilin angka ultah taruna No 4 (1)/ No 5 (1)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100 ls</v>
      </c>
    </row>
    <row r="1184" spans="1:6" ht="15">
      <c r="A1184" s="27">
        <v>1627</v>
      </c>
      <c r="D1184" s="3" t="str">
        <f>INDEX(Table2[NAMA BARANG],MATCH(A1184,Table2[//]))</f>
        <v>Lilin Candy TY 020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ls</v>
      </c>
    </row>
    <row r="1185" spans="1:6" ht="15">
      <c r="A1185" s="27">
        <v>1628</v>
      </c>
      <c r="D1185" s="3" t="str">
        <f>INDEX(Table2[NAMA BARANG],MATCH(A1185,Table2[//]))</f>
        <v>Lilin magic isi 10 HC 77-10M</v>
      </c>
      <c r="E1185" s="4">
        <f>INDEX(Table2[TT],MATCH(A1185,Table2[//]))</f>
        <v>1</v>
      </c>
      <c r="F1185" s="5">
        <f>IF(INDEX(Table2[KET],MATCH(A1185,Table2[//]))="","-",INDEX(Table2[KET],MATCH(A1185,Table2[//])))</f>
        <v>288</v>
      </c>
    </row>
    <row r="1186" spans="1:6" ht="15">
      <c r="A1186" s="27">
        <v>1629</v>
      </c>
      <c r="D1186" s="3" t="str">
        <f>INDEX(Table2[NAMA BARANG],MATCH(A1186,Table2[//]))</f>
        <v>Lilin TY 018 magic</v>
      </c>
      <c r="E1186" s="4">
        <f>INDEX(Table2[TT],MATCH(A1186,Table2[//]))</f>
        <v>22</v>
      </c>
      <c r="F1186" s="5" t="str">
        <f>IF(INDEX(Table2[KET],MATCH(A1186,Table2[//]))="","-",INDEX(Table2[KET],MATCH(A1186,Table2[//])))</f>
        <v>96 ls</v>
      </c>
    </row>
    <row r="1187" spans="1:6" ht="15">
      <c r="A1187" s="27">
        <v>1630</v>
      </c>
      <c r="D1187" s="3" t="str">
        <f>INDEX(Table2[NAMA BARANG],MATCH(A1187,Table2[//]))</f>
        <v>Lilin TY 331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96 ls</v>
      </c>
    </row>
    <row r="1188" spans="1:6" ht="15">
      <c r="A1188" s="27">
        <v>1632</v>
      </c>
      <c r="D1188" s="3" t="str">
        <f>INDEX(Table2[NAMA BARANG],MATCH(A1188,Table2[//]))</f>
        <v>Magic board 105</v>
      </c>
      <c r="E1188" s="4">
        <f>INDEX(Table2[TT],MATCH(A1188,Table2[//]))</f>
        <v>13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1634</v>
      </c>
      <c r="D1189" s="3" t="str">
        <f>INDEX(Table2[NAMA BARANG],MATCH(A1189,Table2[//]))</f>
        <v>Magic board 106</v>
      </c>
      <c r="E1189" s="4">
        <f>INDEX(Table2[TT],MATCH(A1189,Table2[//]))</f>
        <v>7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1637</v>
      </c>
      <c r="D1190" s="3" t="str">
        <f>INDEX(Table2[NAMA BARANG],MATCH(A1190,Table2[//]))</f>
        <v>Magic board 20196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1649</v>
      </c>
      <c r="D1191" s="3" t="str">
        <f>INDEX(Table2[NAMA BARANG],MATCH(A1191,Table2[//]))</f>
        <v>Magic board TK 9812</v>
      </c>
      <c r="E1191" s="4">
        <f>INDEX(Table2[TT],MATCH(A1191,Table2[//]))</f>
        <v>1</v>
      </c>
      <c r="F1191" s="5" t="str">
        <f>IF(INDEX(Table2[KET],MATCH(A1191,Table2[//]))="","-",INDEX(Table2[KET],MATCH(A1191,Table2[//])))</f>
        <v>96 PCS</v>
      </c>
    </row>
    <row r="1192" spans="1:6" ht="15">
      <c r="A1192" s="27">
        <v>1652</v>
      </c>
      <c r="D1192" s="3" t="str">
        <f>INDEX(Table2[NAMA BARANG],MATCH(A1192,Table2[//]))</f>
        <v>Magic board YE 103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96 PCS</v>
      </c>
    </row>
    <row r="1193" spans="1:6" ht="15">
      <c r="A1193" s="27">
        <v>1654</v>
      </c>
      <c r="D1193" s="3" t="str">
        <f>INDEX(Table2[NAMA BARANG],MATCH(A1193,Table2[//]))</f>
        <v>Magnet+Set 1000 G-M</v>
      </c>
      <c r="E1193" s="4">
        <f>INDEX(Table2[TT],MATCH(A1193,Table2[//]))</f>
        <v>4</v>
      </c>
      <c r="F1193" s="5" t="str">
        <f>IF(INDEX(Table2[KET],MATCH(A1193,Table2[//]))="","-",INDEX(Table2[KET],MATCH(A1193,Table2[//])))</f>
        <v>320 set</v>
      </c>
    </row>
    <row r="1194" spans="1:6" ht="15">
      <c r="A1194" s="27">
        <v>1655</v>
      </c>
      <c r="D1194" s="3" t="str">
        <f>INDEX(Table2[NAMA BARANG],MATCH(A1194,Table2[//]))</f>
        <v>Magnit 002 Set</v>
      </c>
      <c r="E1194" s="4">
        <f>INDEX(Table2[TT],MATCH(A1194,Table2[//]))</f>
        <v>7</v>
      </c>
      <c r="F1194" s="5" t="str">
        <f>IF(INDEX(Table2[KET],MATCH(A1194,Table2[//]))="","-",INDEX(Table2[KET],MATCH(A1194,Table2[//])))</f>
        <v>320 pc</v>
      </c>
    </row>
    <row r="1195" spans="1:6" ht="15">
      <c r="A1195" s="27">
        <v>1656</v>
      </c>
      <c r="D1195" s="3" t="str">
        <f>INDEX(Table2[NAMA BARANG],MATCH(A1195,Table2[//]))</f>
        <v>Magnit 2008 (Import)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800 pc</v>
      </c>
    </row>
    <row r="1196" spans="1:6" ht="15">
      <c r="A1196" s="27">
        <v>1657</v>
      </c>
      <c r="D1196" s="3" t="str">
        <f>INDEX(Table2[NAMA BARANG],MATCH(A1196,Table2[//]))</f>
        <v>Magnit 2012</v>
      </c>
      <c r="E1196" s="4">
        <f>INDEX(Table2[TT],MATCH(A1196,Table2[//]))</f>
        <v>2</v>
      </c>
      <c r="F1196" s="5" t="str">
        <f>IF(INDEX(Table2[KET],MATCH(A1196,Table2[//]))="","-",INDEX(Table2[KET],MATCH(A1196,Table2[//])))</f>
        <v>800 pc</v>
      </c>
    </row>
    <row r="1197" spans="1:6" ht="15">
      <c r="A1197" s="27">
        <v>1658</v>
      </c>
      <c r="D1197" s="3" t="str">
        <f>INDEX(Table2[NAMA BARANG],MATCH(A1197,Table2[//]))</f>
        <v>Magnit 30-6</v>
      </c>
      <c r="E1197" s="4">
        <f>INDEX(Table2[TT],MATCH(A1197,Table2[//]))</f>
        <v>1</v>
      </c>
      <c r="F1197" s="5" t="str">
        <f>IF(INDEX(Table2[KET],MATCH(A1197,Table2[//]))="","-",INDEX(Table2[KET],MATCH(A1197,Table2[//])))</f>
        <v>480 pc</v>
      </c>
    </row>
    <row r="1198" spans="1:6" ht="15">
      <c r="A1198" s="27">
        <v>1659</v>
      </c>
      <c r="D1198" s="3" t="str">
        <f>INDEX(Table2[NAMA BARANG],MATCH(A1198,Table2[//]))</f>
        <v>Magnit 8pc/ 003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240 set</v>
      </c>
    </row>
    <row r="1199" spans="1:6" ht="15">
      <c r="A1199" s="27">
        <v>1660</v>
      </c>
      <c r="D1199" s="3" t="str">
        <f>INDEX(Table2[NAMA BARANG],MATCH(A1199,Table2[//]))</f>
        <v>Magnit angka 8305 Xinye first (K)</v>
      </c>
      <c r="E1199" s="4">
        <f>INDEX(Table2[TT],MATCH(A1199,Table2[//]))</f>
        <v>2</v>
      </c>
      <c r="F1199" s="5" t="str">
        <f>IF(INDEX(Table2[KET],MATCH(A1199,Table2[//]))="","-",INDEX(Table2[KET],MATCH(A1199,Table2[//])))</f>
        <v>216 pc</v>
      </c>
    </row>
    <row r="1200" spans="1:6" ht="15">
      <c r="A1200" s="27">
        <v>1661</v>
      </c>
      <c r="D1200" s="3" t="str">
        <f>INDEX(Table2[NAMA BARANG],MATCH(A1200,Table2[//]))</f>
        <v>Magnit S 3010 (Import)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400 PCS</v>
      </c>
    </row>
    <row r="1201" spans="1:6" ht="15">
      <c r="A1201" s="27">
        <v>1662</v>
      </c>
      <c r="D1201" s="3" t="str">
        <f>INDEX(Table2[NAMA BARANG],MATCH(A1201,Table2[//]))</f>
        <v>Malam set 2312-2</v>
      </c>
      <c r="E1201" s="4">
        <f>INDEX(Table2[TT],MATCH(A1201,Table2[//]))</f>
        <v>20</v>
      </c>
      <c r="F1201" s="5" t="str">
        <f>IF(INDEX(Table2[KET],MATCH(A1201,Table2[//]))="","-",INDEX(Table2[KET],MATCH(A1201,Table2[//])))</f>
        <v>120 set</v>
      </c>
    </row>
    <row r="1202" spans="1:6" ht="15">
      <c r="A1202" s="27">
        <v>1665</v>
      </c>
      <c r="D1202" s="3" t="str">
        <f>INDEX(Table2[NAMA BARANG],MATCH(A1202,Table2[//]))</f>
        <v>Map 3324 G&amp; G f4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12 pc</v>
      </c>
    </row>
    <row r="1203" spans="1:6" ht="15">
      <c r="A1203" s="27">
        <v>1666</v>
      </c>
      <c r="D1203" s="3" t="str">
        <f>INDEX(Table2[NAMA BARANG],MATCH(A1203,Table2[//]))</f>
        <v>Map A-012 tali biru</v>
      </c>
      <c r="E1203" s="4">
        <f>INDEX(Table2[TT],MATCH(A1203,Table2[//]))</f>
        <v>2</v>
      </c>
      <c r="F1203" s="5" t="str">
        <f>IF(INDEX(Table2[KET],MATCH(A1203,Table2[//]))="","-",INDEX(Table2[KET],MATCH(A1203,Table2[//])))</f>
        <v>160 pc</v>
      </c>
    </row>
    <row r="1204" spans="1:6" ht="15">
      <c r="A1204" s="27">
        <v>1669</v>
      </c>
      <c r="D1204" s="3" t="str">
        <f>INDEX(Table2[NAMA BARANG],MATCH(A1204,Table2[//]))</f>
        <v>Map A6 Kupu</v>
      </c>
      <c r="E1204" s="4">
        <f>INDEX(Table2[TT],MATCH(A1204,Table2[//]))</f>
        <v>6</v>
      </c>
      <c r="F1204" s="5" t="str">
        <f>IF(INDEX(Table2[KET],MATCH(A1204,Table2[//]))="","-",INDEX(Table2[KET],MATCH(A1204,Table2[//])))</f>
        <v>72 ls</v>
      </c>
    </row>
    <row r="1205" spans="1:6" ht="15">
      <c r="A1205" s="27">
        <v>1670</v>
      </c>
      <c r="D1205" s="3" t="str">
        <f>INDEX(Table2[NAMA BARANG],MATCH(A1205,Table2[//]))</f>
        <v>Map Batik Jersey</v>
      </c>
      <c r="E1205" s="4">
        <f>INDEX(Table2[TT],MATCH(A1205,Table2[//]))</f>
        <v>2</v>
      </c>
      <c r="F1205" s="5">
        <f>IF(INDEX(Table2[KET],MATCH(A1205,Table2[//]))="","-",INDEX(Table2[KET],MATCH(A1205,Table2[//])))</f>
        <v>800</v>
      </c>
    </row>
    <row r="1206" spans="1:6" ht="15">
      <c r="A1206" s="27">
        <v>1671</v>
      </c>
      <c r="D1206" s="3" t="str">
        <f>INDEX(Table2[NAMA BARANG],MATCH(A1206,Table2[//]))</f>
        <v>Map Batik Sika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600 PCS</v>
      </c>
    </row>
    <row r="1207" spans="1:6" ht="15">
      <c r="A1207" s="27">
        <v>1672</v>
      </c>
      <c r="D1207" s="3" t="str">
        <f>INDEX(Table2[NAMA BARANG],MATCH(A1207,Table2[//]))</f>
        <v>Map Berdiri Ret kuning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240 pc</v>
      </c>
    </row>
    <row r="1208" spans="1:6" ht="15">
      <c r="A1208" s="27">
        <v>1673</v>
      </c>
      <c r="D1208" s="3" t="str">
        <f>INDEX(Table2[NAMA BARANG],MATCH(A1208,Table2[//]))</f>
        <v>Map Clear PP 802-1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1674</v>
      </c>
      <c r="D1209" s="3" t="str">
        <f>INDEX(Table2[NAMA BARANG],MATCH(A1209,Table2[//]))</f>
        <v>Map Clear PP XS-802 mix F4 (802-2)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1675</v>
      </c>
      <c r="D1210" s="3" t="str">
        <f>INDEX(Table2[NAMA BARANG],MATCH(A1210,Table2[//]))</f>
        <v xml:space="preserve">Map Data 39571 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204 pc</v>
      </c>
    </row>
    <row r="1211" spans="1:6" ht="15">
      <c r="A1211" s="27">
        <v>1676</v>
      </c>
      <c r="D1211" s="3" t="str">
        <f>INDEX(Table2[NAMA BARANG],MATCH(A1211,Table2[//]))</f>
        <v>Map Dokumen Keeper 40lb TNT 021 (moshi")</v>
      </c>
      <c r="E1211" s="4">
        <f>INDEX(Table2[TT],MATCH(A1211,Table2[//]))</f>
        <v>6</v>
      </c>
      <c r="F1211" s="5" t="str">
        <f>IF(INDEX(Table2[KET],MATCH(A1211,Table2[//]))="","-",INDEX(Table2[KET],MATCH(A1211,Table2[//])))</f>
        <v>180 PCS</v>
      </c>
    </row>
    <row r="1212" spans="1:6" ht="15">
      <c r="A1212" s="27">
        <v>1677</v>
      </c>
      <c r="D1212" s="3" t="str">
        <f>INDEX(Table2[NAMA BARANG],MATCH(A1212,Table2[//]))</f>
        <v>Map EN 1020</v>
      </c>
      <c r="E1212" s="4">
        <f>INDEX(Table2[TT],MATCH(A1212,Table2[//]))</f>
        <v>19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1678</v>
      </c>
      <c r="D1213" s="3" t="str">
        <f>INDEX(Table2[NAMA BARANG],MATCH(A1213,Table2[//]))</f>
        <v>Map EN 1023 FC blk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1679</v>
      </c>
      <c r="D1214" s="3" t="str">
        <f>INDEX(Table2[NAMA BARANG],MATCH(A1214,Table2[//]))</f>
        <v>Map enter Tali M(1)/ B(3)/ K(3)/ Hj(3)/ P(3)</v>
      </c>
      <c r="E1214" s="4">
        <f>INDEX(Table2[TT],MATCH(A1214,Table2[//]))</f>
        <v>13</v>
      </c>
      <c r="F1214" s="5" t="str">
        <f>IF(INDEX(Table2[KET],MATCH(A1214,Table2[//]))="","-",INDEX(Table2[KET],MATCH(A1214,Table2[//])))</f>
        <v>50 ls</v>
      </c>
    </row>
    <row r="1215" spans="1:6" ht="15">
      <c r="A1215" s="27">
        <v>1680</v>
      </c>
      <c r="D1215" s="3" t="str">
        <f>INDEX(Table2[NAMA BARANG],MATCH(A1215,Table2[//]))</f>
        <v>Map executive 8508/ 85082</v>
      </c>
      <c r="E1215" s="4">
        <f>INDEX(Table2[TT],MATCH(A1215,Table2[//]))</f>
        <v>12</v>
      </c>
      <c r="F1215" s="5" t="str">
        <f>IF(INDEX(Table2[KET],MATCH(A1215,Table2[//]))="","-",INDEX(Table2[KET],MATCH(A1215,Table2[//])))</f>
        <v>4 ls</v>
      </c>
    </row>
    <row r="1216" spans="1:6" ht="15">
      <c r="A1216" s="27">
        <v>1681</v>
      </c>
      <c r="D1216" s="3" t="str">
        <f>INDEX(Table2[NAMA BARANG],MATCH(A1216,Table2[//]))</f>
        <v>Map Fabric Case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24 ls</v>
      </c>
    </row>
    <row r="1217" spans="1:6" ht="15">
      <c r="A1217" s="27">
        <v>1682</v>
      </c>
      <c r="D1217" s="3" t="str">
        <f>INDEX(Table2[NAMA BARANG],MATCH(A1217,Table2[//]))</f>
        <v>Map Fancy batik kcg 2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240 pc</v>
      </c>
    </row>
    <row r="1218" spans="1:6" ht="15">
      <c r="A1218" s="27">
        <v>1683</v>
      </c>
      <c r="D1218" s="3" t="str">
        <f>INDEX(Table2[NAMA BARANG],MATCH(A1218,Table2[//]))</f>
        <v>Map file 24361-2 B5 Bening</v>
      </c>
      <c r="E1218" s="4">
        <f>INDEX(Table2[TT],MATCH(A1218,Table2[//]))</f>
        <v>2</v>
      </c>
      <c r="F1218" s="5" t="str">
        <f>IF(INDEX(Table2[KET],MATCH(A1218,Table2[//]))="","-",INDEX(Table2[KET],MATCH(A1218,Table2[//])))</f>
        <v>2400 pc</v>
      </c>
    </row>
    <row r="1219" spans="1:6" ht="15">
      <c r="A1219" s="27">
        <v>1684</v>
      </c>
      <c r="D1219" s="3" t="str">
        <f>INDEX(Table2[NAMA BARANG],MATCH(A1219,Table2[//]))</f>
        <v>Map file EN 1105 F</v>
      </c>
      <c r="E1219" s="4">
        <f>INDEX(Table2[TT],MATCH(A1219,Table2[//]))</f>
        <v>10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1685</v>
      </c>
      <c r="D1220" s="3" t="str">
        <f>INDEX(Table2[NAMA BARANG],MATCH(A1220,Table2[//]))</f>
        <v>Map file kcg pocket 881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1686</v>
      </c>
      <c r="D1221" s="3" t="str">
        <f>INDEX(Table2[NAMA BARANG],MATCH(A1221,Table2[//]))</f>
        <v>Map File Resleting+jala A5 1803-2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1687</v>
      </c>
      <c r="D1222" s="3" t="str">
        <f>INDEX(Table2[NAMA BARANG],MATCH(A1222,Table2[//]))</f>
        <v>Map file Ret 1801-1</v>
      </c>
      <c r="E1222" s="4">
        <f>INDEX(Table2[TT],MATCH(A1222,Table2[//]))</f>
        <v>5</v>
      </c>
      <c r="F1222" s="5" t="str">
        <f>IF(INDEX(Table2[KET],MATCH(A1222,Table2[//]))="","-",INDEX(Table2[KET],MATCH(A1222,Table2[//])))</f>
        <v>1800 pc</v>
      </c>
    </row>
    <row r="1223" spans="1:6" ht="15">
      <c r="A1223" s="27">
        <v>1688</v>
      </c>
      <c r="D1223" s="3" t="str">
        <f>INDEX(Table2[NAMA BARANG],MATCH(A1223,Table2[//]))</f>
        <v>Map file Ret 1801-2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960 pc</v>
      </c>
    </row>
    <row r="1224" spans="1:6" ht="15">
      <c r="A1224" s="27">
        <v>1689</v>
      </c>
      <c r="D1224" s="3" t="str">
        <f>INDEX(Table2[NAMA BARANG],MATCH(A1224,Table2[//]))</f>
        <v>Map file Ret 1801-3</v>
      </c>
      <c r="E1224" s="4">
        <f>INDEX(Table2[TT],MATCH(A1224,Table2[//]))</f>
        <v>7</v>
      </c>
      <c r="F1224" s="5" t="str">
        <f>IF(INDEX(Table2[KET],MATCH(A1224,Table2[//]))="","-",INDEX(Table2[KET],MATCH(A1224,Table2[//])))</f>
        <v>720 pc</v>
      </c>
    </row>
    <row r="1225" spans="1:6" ht="15">
      <c r="A1225" s="27">
        <v>1690</v>
      </c>
      <c r="D1225" s="3" t="str">
        <f>INDEX(Table2[NAMA BARANG],MATCH(A1225,Table2[//]))</f>
        <v>Map file Ret 1801-4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1691</v>
      </c>
      <c r="D1226" s="3" t="str">
        <f>INDEX(Table2[NAMA BARANG],MATCH(A1226,Table2[//]))</f>
        <v>Map file Ret 1801-5 B4</v>
      </c>
      <c r="E1226" s="4">
        <f>INDEX(Table2[TT],MATCH(A1226,Table2[//]))</f>
        <v>4</v>
      </c>
      <c r="F1226" s="5">
        <f>IF(INDEX(Table2[KET],MATCH(A1226,Table2[//]))="","-",INDEX(Table2[KET],MATCH(A1226,Table2[//])))</f>
        <v>480</v>
      </c>
    </row>
    <row r="1227" spans="1:6" ht="15">
      <c r="A1227" s="27">
        <v>1692</v>
      </c>
      <c r="D1227" s="3" t="str">
        <f>INDEX(Table2[NAMA BARANG],MATCH(A1227,Table2[//]))</f>
        <v>Map file Ret 1802-1 A6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1800 pc</v>
      </c>
    </row>
    <row r="1228" spans="1:6" ht="15">
      <c r="A1228" s="27">
        <v>1693</v>
      </c>
      <c r="D1228" s="3" t="str">
        <f>INDEX(Table2[NAMA BARANG],MATCH(A1228,Table2[//]))</f>
        <v>Map file Ret 1802-2 A5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960 pc</v>
      </c>
    </row>
    <row r="1229" spans="1:6" ht="15">
      <c r="A1229" s="27">
        <v>1694</v>
      </c>
      <c r="D1229" s="3" t="str">
        <f>INDEX(Table2[NAMA BARANG],MATCH(A1229,Table2[//]))</f>
        <v>Map file Ret 1802-3 B5</v>
      </c>
      <c r="E1229" s="4">
        <f>INDEX(Table2[TT],MATCH(A1229,Table2[//]))</f>
        <v>5</v>
      </c>
      <c r="F1229" s="5">
        <f>IF(INDEX(Table2[KET],MATCH(A1229,Table2[//]))="","-",INDEX(Table2[KET],MATCH(A1229,Table2[//])))</f>
        <v>720</v>
      </c>
    </row>
    <row r="1230" spans="1:6" ht="15">
      <c r="A1230" s="27">
        <v>1695</v>
      </c>
      <c r="D1230" s="3" t="str">
        <f>INDEX(Table2[NAMA BARANG],MATCH(A1230,Table2[//]))</f>
        <v>Map file Ret 1803-1 A6</v>
      </c>
      <c r="E1230" s="4">
        <f>INDEX(Table2[TT],MATCH(A1230,Table2[//]))</f>
        <v>2</v>
      </c>
      <c r="F1230" s="5">
        <f>IF(INDEX(Table2[KET],MATCH(A1230,Table2[//]))="","-",INDEX(Table2[KET],MATCH(A1230,Table2[//])))</f>
        <v>1800</v>
      </c>
    </row>
    <row r="1231" spans="1:6" ht="15">
      <c r="A1231" s="27">
        <v>1696</v>
      </c>
      <c r="D1231" s="3" t="str">
        <f>INDEX(Table2[NAMA BARANG],MATCH(A1231,Table2[//]))</f>
        <v>Map file Ret 1803-3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1697</v>
      </c>
      <c r="D1232" s="3" t="str">
        <f>INDEX(Table2[NAMA BARANG],MATCH(A1232,Table2[//]))</f>
        <v>Map file Ret 1804-1 A6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800 pc</v>
      </c>
    </row>
    <row r="1233" spans="1:6" ht="15">
      <c r="A1233" s="27">
        <v>1698</v>
      </c>
      <c r="D1233" s="3" t="str">
        <f>INDEX(Table2[NAMA BARANG],MATCH(A1233,Table2[//]))</f>
        <v>Map file Ret 1804-2 A5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960 pc</v>
      </c>
    </row>
    <row r="1234" spans="1:6" ht="15">
      <c r="A1234" s="27">
        <v>1699</v>
      </c>
      <c r="D1234" s="3" t="str">
        <f>INDEX(Table2[NAMA BARANG],MATCH(A1234,Table2[//]))</f>
        <v>Map file Ret 1804-3 B5</v>
      </c>
      <c r="E1234" s="4">
        <f>INDEX(Table2[TT],MATCH(A1234,Table2[//]))</f>
        <v>3</v>
      </c>
      <c r="F1234" s="5" t="str">
        <f>IF(INDEX(Table2[KET],MATCH(A1234,Table2[//]))="","-",INDEX(Table2[KET],MATCH(A1234,Table2[//])))</f>
        <v>720 pc</v>
      </c>
    </row>
    <row r="1235" spans="1:6" ht="15">
      <c r="A1235" s="27">
        <v>1700</v>
      </c>
      <c r="D1235" s="3" t="str">
        <f>INDEX(Table2[NAMA BARANG],MATCH(A1235,Table2[//]))</f>
        <v>Map file Ret B A5(M)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1701</v>
      </c>
      <c r="D1236" s="3" t="str">
        <f>INDEX(Table2[NAMA BARANG],MATCH(A1236,Table2[//]))</f>
        <v>Map file Ret B A6(K)</v>
      </c>
      <c r="E1236" s="4">
        <f>INDEX(Table2[TT],MATCH(A1236,Table2[//]))</f>
        <v>2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1704</v>
      </c>
      <c r="D1237" s="3" t="str">
        <f>INDEX(Table2[NAMA BARANG],MATCH(A1237,Table2[//]))</f>
        <v>Map file Ret V2 A5 (M)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80 ls</v>
      </c>
    </row>
    <row r="1238" spans="1:6" ht="15">
      <c r="A1238" s="27">
        <v>1705</v>
      </c>
      <c r="D1238" s="3" t="str">
        <f>INDEX(Table2[NAMA BARANG],MATCH(A1238,Table2[//]))</f>
        <v>Map file Ret V2 A6(K)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100 ls</v>
      </c>
    </row>
    <row r="1239" spans="1:6" ht="15">
      <c r="A1239" s="27">
        <v>1706</v>
      </c>
      <c r="D1239" s="3" t="str">
        <f>INDEX(Table2[NAMA BARANG],MATCH(A1239,Table2[//]))</f>
        <v>Map file Ret V2 B5 (B)</v>
      </c>
      <c r="E1239" s="4">
        <f>INDEX(Table2[TT],MATCH(A1239,Table2[//]))</f>
        <v>2</v>
      </c>
      <c r="F1239" s="5" t="str">
        <f>IF(INDEX(Table2[KET],MATCH(A1239,Table2[//]))="","-",INDEX(Table2[KET],MATCH(A1239,Table2[//])))</f>
        <v>60 ls</v>
      </c>
    </row>
    <row r="1240" spans="1:6" ht="15">
      <c r="A1240" s="27">
        <v>1708</v>
      </c>
      <c r="D1240" s="3" t="str">
        <f>INDEX(Table2[NAMA BARANG],MATCH(A1240,Table2[//]))</f>
        <v>Map FR Zipper Frozen</v>
      </c>
      <c r="E1240" s="4">
        <f>INDEX(Table2[TT],MATCH(A1240,Table2[//]))</f>
        <v>2</v>
      </c>
      <c r="F1240" s="5" t="str">
        <f>IF(INDEX(Table2[KET],MATCH(A1240,Table2[//]))="","-",INDEX(Table2[KET],MATCH(A1240,Table2[//])))</f>
        <v>240 pc</v>
      </c>
    </row>
    <row r="1241" spans="1:6" ht="15">
      <c r="A1241" s="27">
        <v>1710</v>
      </c>
      <c r="D1241" s="3" t="str">
        <f>INDEX(Table2[NAMA BARANG],MATCH(A1241,Table2[//]))</f>
        <v>Map Hand Bag DB 201</v>
      </c>
      <c r="E1241" s="4">
        <f>INDEX(Table2[TT],MATCH(A1241,Table2[//]))</f>
        <v>3</v>
      </c>
      <c r="F1241" s="5" t="str">
        <f>IF(INDEX(Table2[KET],MATCH(A1241,Table2[//]))="","-",INDEX(Table2[KET],MATCH(A1241,Table2[//])))</f>
        <v>600 pc</v>
      </c>
    </row>
    <row r="1242" spans="1:6" ht="15">
      <c r="A1242" s="27">
        <v>1712</v>
      </c>
      <c r="D1242" s="3" t="str">
        <f>INDEX(Table2[NAMA BARANG],MATCH(A1242,Table2[//]))</f>
        <v>Map Holder Hujin 30F</v>
      </c>
      <c r="E1242" s="4">
        <f>INDEX(Table2[TT],MATCH(A1242,Table2[//]))</f>
        <v>15</v>
      </c>
      <c r="F1242" s="5">
        <f>IF(INDEX(Table2[KET],MATCH(A1242,Table2[//]))="","-",INDEX(Table2[KET],MATCH(A1242,Table2[//])))</f>
        <v>300</v>
      </c>
    </row>
    <row r="1243" spans="1:6" ht="15">
      <c r="A1243" s="27">
        <v>1713</v>
      </c>
      <c r="D1243" s="3" t="str">
        <f>INDEX(Table2[NAMA BARANG],MATCH(A1243,Table2[//]))</f>
        <v>Map Holder Hujin 30F</v>
      </c>
      <c r="E1243" s="4">
        <f>INDEX(Table2[TT],MATCH(A1243,Table2[//]))</f>
        <v>7</v>
      </c>
      <c r="F1243" s="5">
        <f>IF(INDEX(Table2[KET],MATCH(A1243,Table2[//]))="","-",INDEX(Table2[KET],MATCH(A1243,Table2[//])))</f>
        <v>240</v>
      </c>
    </row>
    <row r="1244" spans="1:6" ht="15">
      <c r="A1244" s="27">
        <v>1714</v>
      </c>
      <c r="D1244" s="3" t="str">
        <f>INDEX(Table2[NAMA BARANG],MATCH(A1244,Table2[//]))</f>
        <v>Map Holder Hujin 60F</v>
      </c>
      <c r="E1244" s="4">
        <f>INDEX(Table2[TT],MATCH(A1244,Table2[//]))</f>
        <v>5</v>
      </c>
      <c r="F1244" s="5">
        <f>IF(INDEX(Table2[KET],MATCH(A1244,Table2[//]))="","-",INDEX(Table2[KET],MATCH(A1244,Table2[//])))</f>
        <v>160</v>
      </c>
    </row>
    <row r="1245" spans="1:6" ht="15">
      <c r="A1245" s="27">
        <v>1715</v>
      </c>
      <c r="D1245" s="3" t="str">
        <f>INDEX(Table2[NAMA BARANG],MATCH(A1245,Table2[//]))</f>
        <v>Map Jala A5 enter kcg 355-2 B</v>
      </c>
      <c r="E1245" s="4">
        <f>INDEX(Table2[TT],MATCH(A1245,Table2[//]))</f>
        <v>4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1716</v>
      </c>
      <c r="D1246" s="3" t="str">
        <f>INDEX(Table2[NAMA BARANG],MATCH(A1246,Table2[//]))</f>
        <v>Map Jala A5 enter kcg 355-2 K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LSN</v>
      </c>
    </row>
    <row r="1247" spans="1:6" ht="15">
      <c r="A1247" s="27">
        <v>1717</v>
      </c>
      <c r="D1247" s="3" t="str">
        <f>INDEX(Table2[NAMA BARANG],MATCH(A1247,Table2[//]))</f>
        <v>Map Jala C warna moshi kancing</v>
      </c>
      <c r="E1247" s="4">
        <f>INDEX(Table2[TT],MATCH(A1247,Table2[//]))</f>
        <v>1</v>
      </c>
      <c r="F1247" s="5" t="str">
        <f>IF(INDEX(Table2[KET],MATCH(A1247,Table2[//]))="","-",INDEX(Table2[KET],MATCH(A1247,Table2[//])))</f>
        <v>20 ls</v>
      </c>
    </row>
    <row r="1248" spans="1:6" ht="15">
      <c r="A1248" s="27">
        <v>1718</v>
      </c>
      <c r="D1248" s="3" t="str">
        <f>INDEX(Table2[NAMA BARANG],MATCH(A1248,Table2[//]))</f>
        <v>Map Jala Rest Trans jos B(17)/ Hj(19) warna</v>
      </c>
      <c r="E1248" s="4">
        <f>INDEX(Table2[TT],MATCH(A1248,Table2[//]))</f>
        <v>36</v>
      </c>
      <c r="F1248" s="5" t="str">
        <f>IF(INDEX(Table2[KET],MATCH(A1248,Table2[//]))="","-",INDEX(Table2[KET],MATCH(A1248,Table2[//])))</f>
        <v>20 LSN</v>
      </c>
    </row>
    <row r="1249" spans="1:6" ht="15">
      <c r="A1249" s="27">
        <v>1719</v>
      </c>
      <c r="D1249" s="3" t="str">
        <f>INDEX(Table2[NAMA BARANG],MATCH(A1249,Table2[//]))</f>
        <v>Map Jala Rest Trans jos K(18)/ M(10) warna</v>
      </c>
      <c r="E1249" s="4">
        <f>INDEX(Table2[TT],MATCH(A1249,Table2[//]))</f>
        <v>28</v>
      </c>
      <c r="F1249" s="5" t="str">
        <f>IF(INDEX(Table2[KET],MATCH(A1249,Table2[//]))="","-",INDEX(Table2[KET],MATCH(A1249,Table2[//])))</f>
        <v>2O LSN</v>
      </c>
    </row>
    <row r="1250" spans="1:6" ht="15">
      <c r="A1250" s="27">
        <v>1720</v>
      </c>
      <c r="D1250" s="3" t="str">
        <f>INDEX(Table2[NAMA BARANG],MATCH(A1250,Table2[//]))</f>
        <v>Map Jala Rest Trans jos Ungu</v>
      </c>
      <c r="E1250" s="4">
        <f>INDEX(Table2[TT],MATCH(A1250,Table2[//]))</f>
        <v>56</v>
      </c>
      <c r="F1250" s="5" t="str">
        <f>IF(INDEX(Table2[KET],MATCH(A1250,Table2[//]))="","-",INDEX(Table2[KET],MATCH(A1250,Table2[//])))</f>
        <v>20 ls</v>
      </c>
    </row>
    <row r="1251" spans="1:6" ht="15">
      <c r="A1251" s="27">
        <v>1721</v>
      </c>
      <c r="D1251" s="3" t="str">
        <f>INDEX(Table2[NAMA BARANG],MATCH(A1251,Table2[//]))</f>
        <v>Map jaring Sleting B4 5601</v>
      </c>
      <c r="E1251" s="4">
        <f>INDEX(Table2[TT],MATCH(A1251,Table2[//]))</f>
        <v>3</v>
      </c>
      <c r="F1251" s="5">
        <f>IF(INDEX(Table2[KET],MATCH(A1251,Table2[//]))="","-",INDEX(Table2[KET],MATCH(A1251,Table2[//])))</f>
        <v>600</v>
      </c>
    </row>
    <row r="1252" spans="1:6" ht="15">
      <c r="A1252" s="27">
        <v>1722</v>
      </c>
      <c r="D1252" s="3" t="str">
        <f>INDEX(Table2[NAMA BARANG],MATCH(A1252,Table2[//]))</f>
        <v>Map jaring Sleting B4 5601</v>
      </c>
      <c r="E1252" s="4">
        <f>INDEX(Table2[TT],MATCH(A1252,Table2[//]))</f>
        <v>2</v>
      </c>
      <c r="F1252" s="5">
        <f>IF(INDEX(Table2[KET],MATCH(A1252,Table2[//]))="","-",INDEX(Table2[KET],MATCH(A1252,Table2[//])))</f>
        <v>350</v>
      </c>
    </row>
    <row r="1253" spans="1:6" ht="15">
      <c r="A1253" s="27">
        <v>1723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400</v>
      </c>
    </row>
    <row r="1254" spans="1:6" ht="15">
      <c r="A1254" s="27">
        <v>1724</v>
      </c>
      <c r="D1254" s="3" t="str">
        <f>INDEX(Table2[NAMA BARANG],MATCH(A1254,Table2[//]))</f>
        <v>Map jaring Sleting B4 5601</v>
      </c>
      <c r="E1254" s="4">
        <f>INDEX(Table2[TT],MATCH(A1254,Table2[//]))</f>
        <v>1</v>
      </c>
      <c r="F1254" s="5">
        <f>IF(INDEX(Table2[KET],MATCH(A1254,Table2[//]))="","-",INDEX(Table2[KET],MATCH(A1254,Table2[//])))</f>
        <v>300</v>
      </c>
    </row>
    <row r="1255" spans="1:6" ht="15">
      <c r="A1255" s="27">
        <v>1725</v>
      </c>
      <c r="D1255" s="3" t="str">
        <f>INDEX(Table2[NAMA BARANG],MATCH(A1255,Table2[//]))</f>
        <v>Map Jaring TZ 6003</v>
      </c>
      <c r="E1255" s="4">
        <f>INDEX(Table2[TT],MATCH(A1255,Table2[//]))</f>
        <v>4</v>
      </c>
      <c r="F1255" s="5" t="str">
        <f>IF(INDEX(Table2[KET],MATCH(A1255,Table2[//]))="","-",INDEX(Table2[KET],MATCH(A1255,Table2[//])))</f>
        <v>80 LSN</v>
      </c>
    </row>
    <row r="1256" spans="1:6" ht="15">
      <c r="A1256" s="27">
        <v>1726</v>
      </c>
      <c r="D1256" s="3" t="str">
        <f>INDEX(Table2[NAMA BARANG],MATCH(A1256,Table2[//]))</f>
        <v>Map jepit 85082</v>
      </c>
      <c r="E1256" s="4">
        <f>INDEX(Table2[TT],MATCH(A1256,Table2[//]))</f>
        <v>5</v>
      </c>
      <c r="F1256" s="5">
        <f>IF(INDEX(Table2[KET],MATCH(A1256,Table2[//]))="","-",INDEX(Table2[KET],MATCH(A1256,Table2[//])))</f>
        <v>24</v>
      </c>
    </row>
    <row r="1257" spans="1:6" ht="15">
      <c r="A1257" s="27">
        <v>1727</v>
      </c>
      <c r="D1257" s="3" t="str">
        <f>INDEX(Table2[NAMA BARANG],MATCH(A1257,Table2[//]))</f>
        <v>Map jumbo TB 168</v>
      </c>
      <c r="E1257" s="4">
        <f>INDEX(Table2[TT],MATCH(A1257,Table2[//]))</f>
        <v>6</v>
      </c>
      <c r="F1257" s="5" t="str">
        <f>IF(INDEX(Table2[KET],MATCH(A1257,Table2[//]))="","-",INDEX(Table2[KET],MATCH(A1257,Table2[//])))</f>
        <v>50 ls</v>
      </c>
    </row>
    <row r="1258" spans="1:6" ht="15">
      <c r="A1258" s="27">
        <v>1728</v>
      </c>
      <c r="D1258" s="3" t="str">
        <f>INDEX(Table2[NAMA BARANG],MATCH(A1258,Table2[//]))</f>
        <v>Map Kancing 2 microtop TN warna K/ B</v>
      </c>
      <c r="E1258" s="4">
        <f>INDEX(Table2[TT],MATCH(A1258,Table2[//]))</f>
        <v>1</v>
      </c>
      <c r="F1258" s="5">
        <f>IF(INDEX(Table2[KET],MATCH(A1258,Table2[//]))="","-",INDEX(Table2[KET],MATCH(A1258,Table2[//])))</f>
        <v>240</v>
      </c>
    </row>
    <row r="1259" spans="1:6" ht="15">
      <c r="A1259" s="27">
        <v>1729</v>
      </c>
      <c r="D1259" s="3" t="str">
        <f>INDEX(Table2[NAMA BARANG],MATCH(A1259,Table2[//]))</f>
        <v>Map Kancing Fancy M07</v>
      </c>
      <c r="E1259" s="4">
        <f>INDEX(Table2[TT],MATCH(A1259,Table2[//]))</f>
        <v>14</v>
      </c>
      <c r="F1259" s="5" t="str">
        <f>IF(INDEX(Table2[KET],MATCH(A1259,Table2[//]))="","-",INDEX(Table2[KET],MATCH(A1259,Table2[//])))</f>
        <v>100 ls</v>
      </c>
    </row>
    <row r="1260" spans="1:6" ht="15">
      <c r="A1260" s="27">
        <v>1730</v>
      </c>
      <c r="D1260" s="3" t="str">
        <f>INDEX(Table2[NAMA BARANG],MATCH(A1260,Table2[//]))</f>
        <v>Map Kancing FC 519 Biru muda</v>
      </c>
      <c r="E1260" s="4">
        <f>INDEX(Table2[TT],MATCH(A1260,Table2[//]))</f>
        <v>3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1731</v>
      </c>
      <c r="D1261" s="3" t="str">
        <f>INDEX(Table2[NAMA BARANG],MATCH(A1261,Table2[//]))</f>
        <v>Map Kancing FC 519 Hj</v>
      </c>
      <c r="E1261" s="4">
        <f>INDEX(Table2[TT],MATCH(A1261,Table2[//]))</f>
        <v>18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1732</v>
      </c>
      <c r="D1262" s="3" t="str">
        <f>INDEX(Table2[NAMA BARANG],MATCH(A1262,Table2[//]))</f>
        <v>Map Kancing FC 519 K</v>
      </c>
      <c r="E1262" s="4">
        <f>INDEX(Table2[TT],MATCH(A1262,Table2[//]))</f>
        <v>12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1733</v>
      </c>
      <c r="D1263" s="3" t="str">
        <f>INDEX(Table2[NAMA BARANG],MATCH(A1263,Table2[//]))</f>
        <v>Map Kancing FC 519 merah</v>
      </c>
      <c r="E1263" s="4">
        <f>INDEX(Table2[TT],MATCH(A1263,Table2[//]))</f>
        <v>10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1734</v>
      </c>
      <c r="D1264" s="3" t="str">
        <f>INDEX(Table2[NAMA BARANG],MATCH(A1264,Table2[//]))</f>
        <v>Map Kancing FC 519 orange</v>
      </c>
      <c r="E1264" s="4">
        <f>INDEX(Table2[TT],MATCH(A1264,Table2[//]))</f>
        <v>2</v>
      </c>
      <c r="F1264" s="5" t="str">
        <f>IF(INDEX(Table2[KET],MATCH(A1264,Table2[//]))="","-",INDEX(Table2[KET],MATCH(A1264,Table2[//])))</f>
        <v>50 ls</v>
      </c>
    </row>
    <row r="1265" spans="1:6" ht="15">
      <c r="A1265" s="27">
        <v>1735</v>
      </c>
      <c r="D1265" s="3" t="str">
        <f>INDEX(Table2[NAMA BARANG],MATCH(A1265,Table2[//]))</f>
        <v>Map Kancing Trans jos U(4)</v>
      </c>
      <c r="E1265" s="4">
        <f>INDEX(Table2[TT],MATCH(A1265,Table2[//]))</f>
        <v>4</v>
      </c>
      <c r="F1265" s="5" t="str">
        <f>IF(INDEX(Table2[KET],MATCH(A1265,Table2[//]))="","-",INDEX(Table2[KET],MATCH(A1265,Table2[//])))</f>
        <v>20 ls</v>
      </c>
    </row>
    <row r="1266" spans="1:6" ht="15">
      <c r="A1266" s="27">
        <v>1737</v>
      </c>
      <c r="D1266" s="3" t="str">
        <f>INDEX(Table2[NAMA BARANG],MATCH(A1266,Table2[//]))</f>
        <v>Map kcg 1 w/Spire M(3)</v>
      </c>
      <c r="E1266" s="4">
        <f>INDEX(Table2[TT],MATCH(A1266,Table2[//]))</f>
        <v>3</v>
      </c>
      <c r="F1266" s="5" t="str">
        <f>IF(INDEX(Table2[KET],MATCH(A1266,Table2[//]))="","-",INDEX(Table2[KET],MATCH(A1266,Table2[//])))</f>
        <v>25 ls</v>
      </c>
    </row>
    <row r="1267" spans="1:6" ht="15">
      <c r="A1267" s="27">
        <v>1738</v>
      </c>
      <c r="D1267" s="3" t="str">
        <f>INDEX(Table2[NAMA BARANG],MATCH(A1267,Table2[//]))</f>
        <v>Map kcg 2 corak K</v>
      </c>
      <c r="E1267" s="4">
        <f>INDEX(Table2[TT],MATCH(A1267,Table2[//]))</f>
        <v>6</v>
      </c>
      <c r="F1267" s="5">
        <f>IF(INDEX(Table2[KET],MATCH(A1267,Table2[//]))="","-",INDEX(Table2[KET],MATCH(A1267,Table2[//])))</f>
        <v>240</v>
      </c>
    </row>
    <row r="1268" spans="1:6" ht="15">
      <c r="A1268" s="27">
        <v>1739</v>
      </c>
      <c r="D1268" s="3" t="str">
        <f>INDEX(Table2[NAMA BARANG],MATCH(A1268,Table2[//]))</f>
        <v>Map kcg 2 corak M</v>
      </c>
      <c r="E1268" s="4">
        <f>INDEX(Table2[TT],MATCH(A1268,Table2[//]))</f>
        <v>1</v>
      </c>
      <c r="F1268" s="5">
        <f>IF(INDEX(Table2[KET],MATCH(A1268,Table2[//]))="","-",INDEX(Table2[KET],MATCH(A1268,Table2[//])))</f>
        <v>240</v>
      </c>
    </row>
    <row r="1269" spans="1:6" ht="15">
      <c r="A1269" s="27">
        <v>1741</v>
      </c>
      <c r="D1269" s="3" t="str">
        <f>INDEX(Table2[NAMA BARANG],MATCH(A1269,Table2[//]))</f>
        <v>Map kcg 2 Paris microtop</v>
      </c>
      <c r="E1269" s="4">
        <f>INDEX(Table2[TT],MATCH(A1269,Table2[//]))</f>
        <v>3</v>
      </c>
      <c r="F1269" s="5" t="str">
        <f>IF(INDEX(Table2[KET],MATCH(A1269,Table2[//]))="","-",INDEX(Table2[KET],MATCH(A1269,Table2[//])))</f>
        <v>240 pc</v>
      </c>
    </row>
    <row r="1270" spans="1:6" ht="15">
      <c r="A1270" s="27">
        <v>1742</v>
      </c>
      <c r="D1270" s="3" t="str">
        <f>INDEX(Table2[NAMA BARANG],MATCH(A1270,Table2[//]))</f>
        <v>Map kcg 2 sika Hijau (3) / Merah (4)</v>
      </c>
      <c r="E1270" s="4">
        <f>INDEX(Table2[TT],MATCH(A1270,Table2[//]))</f>
        <v>7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1743</v>
      </c>
      <c r="D1271" s="3" t="str">
        <f>INDEX(Table2[NAMA BARANG],MATCH(A1271,Table2[//]))</f>
        <v>Map kcg 4 UTN K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1744</v>
      </c>
      <c r="D1272" s="3" t="str">
        <f>INDEX(Table2[NAMA BARANG],MATCH(A1272,Table2[//]))</f>
        <v>Map kcg 4 UTN K/ P</v>
      </c>
      <c r="E1272" s="4">
        <f>INDEX(Table2[TT],MATCH(A1272,Table2[//]))</f>
        <v>1</v>
      </c>
      <c r="F1272" s="5">
        <f>IF(INDEX(Table2[KET],MATCH(A1272,Table2[//]))="","-",INDEX(Table2[KET],MATCH(A1272,Table2[//])))</f>
        <v>240</v>
      </c>
    </row>
    <row r="1273" spans="1:6" ht="15">
      <c r="A1273" s="27">
        <v>1748</v>
      </c>
      <c r="D1273" s="3" t="str">
        <f>INDEX(Table2[NAMA BARANG],MATCH(A1273,Table2[//]))</f>
        <v>Map Kcg Sika Br</v>
      </c>
      <c r="E1273" s="4">
        <f>INDEX(Table2[TT],MATCH(A1273,Table2[//]))</f>
        <v>29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1749</v>
      </c>
      <c r="D1274" s="3" t="str">
        <f>INDEX(Table2[NAMA BARANG],MATCH(A1274,Table2[//]))</f>
        <v>Map kcg Sika Hj</v>
      </c>
      <c r="E1274" s="4">
        <f>INDEX(Table2[TT],MATCH(A1274,Table2[//]))</f>
        <v>1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1750</v>
      </c>
      <c r="D1275" s="3" t="str">
        <f>INDEX(Table2[NAMA BARANG],MATCH(A1275,Table2[//]))</f>
        <v>Map kcg Sika K</v>
      </c>
      <c r="E1275" s="4">
        <f>INDEX(Table2[TT],MATCH(A1275,Table2[//]))</f>
        <v>7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1751</v>
      </c>
      <c r="D1276" s="3" t="str">
        <f>INDEX(Table2[NAMA BARANG],MATCH(A1276,Table2[//]))</f>
        <v>Map Kcg Sika M</v>
      </c>
      <c r="E1276" s="4">
        <f>INDEX(Table2[TT],MATCH(A1276,Table2[//]))</f>
        <v>30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1752</v>
      </c>
      <c r="D1277" s="3" t="str">
        <f>INDEX(Table2[NAMA BARANG],MATCH(A1277,Table2[//]))</f>
        <v>Map Kcg Sika P</v>
      </c>
      <c r="E1277" s="4">
        <f>INDEX(Table2[TT],MATCH(A1277,Table2[//]))</f>
        <v>26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1753</v>
      </c>
      <c r="D1278" s="3" t="str">
        <f>INDEX(Table2[NAMA BARANG],MATCH(A1278,Table2[//]))</f>
        <v>Map kcg Zipper warna ungu</v>
      </c>
      <c r="E1278" s="4">
        <f>INDEX(Table2[TT],MATCH(A1278,Table2[//]))</f>
        <v>1</v>
      </c>
      <c r="F1278" s="5">
        <f>IF(INDEX(Table2[KET],MATCH(A1278,Table2[//]))="","-",INDEX(Table2[KET],MATCH(A1278,Table2[//])))</f>
        <v>240</v>
      </c>
    </row>
    <row r="1279" spans="1:6" ht="15">
      <c r="A1279" s="27">
        <v>1759</v>
      </c>
      <c r="D1279" s="3" t="str">
        <f>INDEX(Table2[NAMA BARANG],MATCH(A1279,Table2[//]))</f>
        <v>Map L Sika Hijau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60 LSN</v>
      </c>
    </row>
    <row r="1280" spans="1:6" ht="15">
      <c r="A1280" s="27">
        <v>1760</v>
      </c>
      <c r="D1280" s="3" t="str">
        <f>INDEX(Table2[NAMA BARANG],MATCH(A1280,Table2[//]))</f>
        <v>Map L sika kuning</v>
      </c>
      <c r="E1280" s="4">
        <f>INDEX(Table2[TT],MATCH(A1280,Table2[//]))</f>
        <v>6</v>
      </c>
      <c r="F1280" s="5" t="str">
        <f>IF(INDEX(Table2[KET],MATCH(A1280,Table2[//]))="","-",INDEX(Table2[KET],MATCH(A1280,Table2[//])))</f>
        <v>60 ls</v>
      </c>
    </row>
    <row r="1281" spans="1:6" ht="15">
      <c r="A1281" s="27">
        <v>1761</v>
      </c>
      <c r="D1281" s="3" t="str">
        <f>INDEX(Table2[NAMA BARANG],MATCH(A1281,Table2[//]))</f>
        <v>Map L Sika merah</v>
      </c>
      <c r="E1281" s="4">
        <f>INDEX(Table2[TT],MATCH(A1281,Table2[//]))</f>
        <v>5</v>
      </c>
      <c r="F1281" s="5" t="str">
        <f>IF(INDEX(Table2[KET],MATCH(A1281,Table2[//]))="","-",INDEX(Table2[KET],MATCH(A1281,Table2[//])))</f>
        <v>60 ls</v>
      </c>
    </row>
    <row r="1282" spans="1:6" ht="15">
      <c r="A1282" s="27">
        <v>1762</v>
      </c>
      <c r="D1282" s="3" t="str">
        <f>INDEX(Table2[NAMA BARANG],MATCH(A1282,Table2[//]))</f>
        <v>Map L sika putih</v>
      </c>
      <c r="E1282" s="4">
        <f>INDEX(Table2[TT],MATCH(A1282,Table2[//]))</f>
        <v>23</v>
      </c>
      <c r="F1282" s="5" t="str">
        <f>IF(INDEX(Table2[KET],MATCH(A1282,Table2[//]))="","-",INDEX(Table2[KET],MATCH(A1282,Table2[//])))</f>
        <v>60 LSN</v>
      </c>
    </row>
    <row r="1283" spans="1:6" ht="15">
      <c r="A1283" s="27">
        <v>1764</v>
      </c>
      <c r="D1283" s="3" t="str">
        <f>INDEX(Table2[NAMA BARANG],MATCH(A1283,Table2[//]))</f>
        <v>Map microtop kcg-1 MT-119 P(6)/ B(6)</v>
      </c>
      <c r="E1283" s="4">
        <f>INDEX(Table2[TT],MATCH(A1283,Table2[//]))</f>
        <v>12</v>
      </c>
      <c r="F1283" s="5" t="str">
        <f>IF(INDEX(Table2[KET],MATCH(A1283,Table2[//]))="","-",INDEX(Table2[KET],MATCH(A1283,Table2[//])))</f>
        <v>100 ls</v>
      </c>
    </row>
    <row r="1284" spans="1:6" ht="15">
      <c r="A1284" s="27">
        <v>1767</v>
      </c>
      <c r="D1284" s="3" t="str">
        <f>INDEX(Table2[NAMA BARANG],MATCH(A1284,Table2[//]))</f>
        <v>Map Ret Imitasi MT 1112</v>
      </c>
      <c r="E1284" s="4">
        <f>INDEX(Table2[TT],MATCH(A1284,Table2[//]))</f>
        <v>2</v>
      </c>
      <c r="F1284" s="5" t="str">
        <f>IF(INDEX(Table2[KET],MATCH(A1284,Table2[//]))="","-",INDEX(Table2[KET],MATCH(A1284,Table2[//])))</f>
        <v>720 pc</v>
      </c>
    </row>
    <row r="1285" spans="1:6" ht="15">
      <c r="A1285" s="27">
        <v>1768</v>
      </c>
      <c r="D1285" s="3" t="str">
        <f>INDEX(Table2[NAMA BARANG],MATCH(A1285,Table2[//]))</f>
        <v>Map school Bag corak kcg 2 ungu</v>
      </c>
      <c r="E1285" s="4">
        <f>INDEX(Table2[TT],MATCH(A1285,Table2[//]))</f>
        <v>3</v>
      </c>
      <c r="F1285" s="5" t="str">
        <f>IF(INDEX(Table2[KET],MATCH(A1285,Table2[//]))="","-",INDEX(Table2[KET],MATCH(A1285,Table2[//])))</f>
        <v>240 pc</v>
      </c>
    </row>
    <row r="1286" spans="1:6" ht="15">
      <c r="A1286" s="27">
        <v>1769</v>
      </c>
      <c r="D1286" s="3" t="str">
        <f>INDEX(Table2[NAMA BARANG],MATCH(A1286,Table2[//]))</f>
        <v>Map sekolah Mnk ret  Ht-202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120 ls</v>
      </c>
    </row>
    <row r="1287" spans="1:6" ht="15">
      <c r="A1287" s="27">
        <v>1770</v>
      </c>
      <c r="D1287" s="3" t="str">
        <f>INDEX(Table2[NAMA BARANG],MATCH(A1287,Table2[//]))</f>
        <v>Map Smile JNT 8077 no B6 5014 F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50 ls</v>
      </c>
    </row>
    <row r="1288" spans="1:6" ht="15">
      <c r="A1288" s="27">
        <v>1771</v>
      </c>
      <c r="D1288" s="3" t="str">
        <f>INDEX(Table2[NAMA BARANG],MATCH(A1288,Table2[//]))</f>
        <v>Map somssi 2010 C mini</v>
      </c>
      <c r="E1288" s="4">
        <f>INDEX(Table2[TT],MATCH(A1288,Table2[//]))</f>
        <v>15</v>
      </c>
      <c r="F1288" s="5" t="str">
        <f>IF(INDEX(Table2[KET],MATCH(A1288,Table2[//]))="","-",INDEX(Table2[KET],MATCH(A1288,Table2[//])))</f>
        <v>240 pc</v>
      </c>
    </row>
    <row r="1289" spans="1:6" ht="15">
      <c r="A1289" s="27">
        <v>1772</v>
      </c>
      <c r="D1289" s="3" t="str">
        <f>INDEX(Table2[NAMA BARANG],MATCH(A1289,Table2[//]))</f>
        <v>Map somssi tali 2015/S (P/K/B/M/Hj/Pink)</v>
      </c>
      <c r="E1289" s="4">
        <f>INDEX(Table2[TT],MATCH(A1289,Table2[//]))</f>
        <v>26</v>
      </c>
      <c r="F1289" s="5" t="str">
        <f>IF(INDEX(Table2[KET],MATCH(A1289,Table2[//]))="","-",INDEX(Table2[KET],MATCH(A1289,Table2[//])))</f>
        <v>96 pc</v>
      </c>
    </row>
    <row r="1290" spans="1:6" ht="15">
      <c r="A1290" s="27">
        <v>1773</v>
      </c>
      <c r="D1290" s="3" t="str">
        <f>INDEX(Table2[NAMA BARANG],MATCH(A1290,Table2[//]))</f>
        <v>Map Tali A4 warna polos 4164</v>
      </c>
      <c r="E1290" s="4">
        <f>INDEX(Table2[TT],MATCH(A1290,Table2[//]))</f>
        <v>3</v>
      </c>
      <c r="F1290" s="5" t="str">
        <f>IF(INDEX(Table2[KET],MATCH(A1290,Table2[//]))="","-",INDEX(Table2[KET],MATCH(A1290,Table2[//])))</f>
        <v>160 pc</v>
      </c>
    </row>
    <row r="1291" spans="1:6" ht="15">
      <c r="A1291" s="27">
        <v>1775</v>
      </c>
      <c r="D1291" s="3" t="str">
        <f>INDEX(Table2[NAMA BARANG],MATCH(A1291,Table2[//]))</f>
        <v>Map Tali Sika biru</v>
      </c>
      <c r="E1291" s="4">
        <f>INDEX(Table2[TT],MATCH(A1291,Table2[//]))</f>
        <v>4</v>
      </c>
      <c r="F1291" s="5" t="str">
        <f>IF(INDEX(Table2[KET],MATCH(A1291,Table2[//]))="","-",INDEX(Table2[KET],MATCH(A1291,Table2[//])))</f>
        <v>50 LSN</v>
      </c>
    </row>
    <row r="1292" spans="1:6" ht="15">
      <c r="A1292" s="27">
        <v>1776</v>
      </c>
      <c r="D1292" s="3" t="str">
        <f>INDEX(Table2[NAMA BARANG],MATCH(A1292,Table2[//]))</f>
        <v>Map Tali Sika hijau</v>
      </c>
      <c r="E1292" s="4">
        <f>INDEX(Table2[TT],MATCH(A1292,Table2[//]))</f>
        <v>1</v>
      </c>
      <c r="F1292" s="5" t="str">
        <f>IF(INDEX(Table2[KET],MATCH(A1292,Table2[//]))="","-",INDEX(Table2[KET],MATCH(A1292,Table2[//])))</f>
        <v>50 LSN</v>
      </c>
    </row>
    <row r="1293" spans="1:6" ht="15">
      <c r="A1293" s="27">
        <v>1777</v>
      </c>
      <c r="D1293" s="3" t="str">
        <f>INDEX(Table2[NAMA BARANG],MATCH(A1293,Table2[//]))</f>
        <v>Map Tali Sika kuning</v>
      </c>
      <c r="E1293" s="4">
        <f>INDEX(Table2[TT],MATCH(A1293,Table2[//]))</f>
        <v>1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1778</v>
      </c>
      <c r="D1294" s="3" t="str">
        <f>INDEX(Table2[NAMA BARANG],MATCH(A1294,Table2[//]))</f>
        <v>Map Tali Sika merah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1779</v>
      </c>
      <c r="D1295" s="3" t="str">
        <f>INDEX(Table2[NAMA BARANG],MATCH(A1295,Table2[//]))</f>
        <v>Map Tali Sika putih</v>
      </c>
      <c r="E1295" s="4">
        <f>INDEX(Table2[TT],MATCH(A1295,Table2[//]))</f>
        <v>4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1780</v>
      </c>
      <c r="D1296" s="3" t="str">
        <f>INDEX(Table2[NAMA BARANG],MATCH(A1296,Table2[//]))</f>
        <v>Map Tenteng ZF 821 Lx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12 ls</v>
      </c>
    </row>
    <row r="1297" spans="1:6" ht="15">
      <c r="A1297" s="27">
        <v>1781</v>
      </c>
      <c r="D1297" s="3" t="str">
        <f>INDEX(Table2[NAMA BARANG],MATCH(A1297,Table2[//]))</f>
        <v>Map Tenteng ZF 830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72 pc</v>
      </c>
    </row>
    <row r="1298" spans="1:6" ht="15">
      <c r="A1298" s="27">
        <v>1782</v>
      </c>
      <c r="D1298" s="3" t="str">
        <f>INDEX(Table2[NAMA BARANG],MATCH(A1298,Table2[//]))</f>
        <v>Map Topla 1928 Br (3), Hj(3)</v>
      </c>
      <c r="E1298" s="4">
        <f>INDEX(Table2[TT],MATCH(A1298,Table2[//]))</f>
        <v>6</v>
      </c>
      <c r="F1298" s="5">
        <f>IF(INDEX(Table2[KET],MATCH(A1298,Table2[//]))="","-",INDEX(Table2[KET],MATCH(A1298,Table2[//])))</f>
        <v>240</v>
      </c>
    </row>
    <row r="1299" spans="1:6" ht="15">
      <c r="A1299" s="27">
        <v>1783</v>
      </c>
      <c r="D1299" s="3" t="str">
        <f>INDEX(Table2[NAMA BARANG],MATCH(A1299,Table2[//]))</f>
        <v>Map Topla 1928 Mr (3), Kn(3)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1784</v>
      </c>
      <c r="D1300" s="3" t="str">
        <f>INDEX(Table2[NAMA BARANG],MATCH(A1300,Table2[//]))</f>
        <v>Map Topla 1928 Ungu (1), Or(1)</v>
      </c>
      <c r="E1300" s="4">
        <f>INDEX(Table2[TT],MATCH(A1300,Table2[//]))</f>
        <v>2</v>
      </c>
      <c r="F1300" s="5">
        <f>IF(INDEX(Table2[KET],MATCH(A1300,Table2[//]))="","-",INDEX(Table2[KET],MATCH(A1300,Table2[//])))</f>
        <v>240</v>
      </c>
    </row>
    <row r="1301" spans="1:6" ht="15">
      <c r="A1301" s="27">
        <v>1786</v>
      </c>
      <c r="D1301" s="3" t="str">
        <f>INDEX(Table2[NAMA BARANG],MATCH(A1301,Table2[//]))</f>
        <v xml:space="preserve">Map Topla 3080 B </v>
      </c>
      <c r="E1301" s="4">
        <f>INDEX(Table2[TT],MATCH(A1301,Table2[//]))</f>
        <v>2</v>
      </c>
      <c r="F1301" s="5" t="str">
        <f>IF(INDEX(Table2[KET],MATCH(A1301,Table2[//]))="","-",INDEX(Table2[KET],MATCH(A1301,Table2[//])))</f>
        <v>240 PCS</v>
      </c>
    </row>
    <row r="1302" spans="1:6" ht="15">
      <c r="A1302" s="27">
        <v>1787</v>
      </c>
      <c r="D1302" s="3" t="str">
        <f>INDEX(Table2[NAMA BARANG],MATCH(A1302,Table2[//]))</f>
        <v>Map Topla 3080 Hj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1788</v>
      </c>
      <c r="D1303" s="3" t="str">
        <f>INDEX(Table2[NAMA BARANG],MATCH(A1303,Table2[//]))</f>
        <v>Map Topla 3080 Ht</v>
      </c>
      <c r="E1303" s="4">
        <f>INDEX(Table2[TT],MATCH(A1303,Table2[//]))</f>
        <v>3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1789</v>
      </c>
      <c r="D1304" s="3" t="str">
        <f>INDEX(Table2[NAMA BARANG],MATCH(A1304,Table2[//]))</f>
        <v>Map Topla 3080 K</v>
      </c>
      <c r="E1304" s="4">
        <f>INDEX(Table2[TT],MATCH(A1304,Table2[//]))</f>
        <v>1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1790</v>
      </c>
      <c r="D1305" s="3" t="str">
        <f>INDEX(Table2[NAMA BARANG],MATCH(A1305,Table2[//]))</f>
        <v>Map Topla 3080 m</v>
      </c>
      <c r="E1305" s="4">
        <f>INDEX(Table2[TT],MATCH(A1305,Table2[//]))</f>
        <v>2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1791</v>
      </c>
      <c r="D1306" s="3" t="str">
        <f>INDEX(Table2[NAMA BARANG],MATCH(A1306,Table2[//]))</f>
        <v>Map Topla 3080 orange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1792</v>
      </c>
      <c r="D1307" s="3" t="str">
        <f>INDEX(Table2[NAMA BARANG],MATCH(A1307,Table2[//]))</f>
        <v>Map Topla 3080 ungu</v>
      </c>
      <c r="E1307" s="4">
        <f>INDEX(Table2[TT],MATCH(A1307,Table2[//]))</f>
        <v>1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1793</v>
      </c>
      <c r="D1308" s="3" t="str">
        <f>INDEX(Table2[NAMA BARANG],MATCH(A1308,Table2[//]))</f>
        <v>Map Topla 3090 K (3), B (2), Hijau (2)</v>
      </c>
      <c r="E1308" s="4">
        <f>INDEX(Table2[TT],MATCH(A1308,Table2[//]))</f>
        <v>7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1794</v>
      </c>
      <c r="D1309" s="3" t="str">
        <f>INDEX(Table2[NAMA BARANG],MATCH(A1309,Table2[//]))</f>
        <v>Map Topla 3090 M (1), Ungu (1), Orange (1)</v>
      </c>
      <c r="E1309" s="4">
        <f>INDEX(Table2[TT],MATCH(A1309,Table2[//]))</f>
        <v>3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1797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1798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1799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1800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1801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1802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1803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1805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1806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1808</v>
      </c>
      <c r="D1319" s="3" t="str">
        <f>INDEX(Table2[NAMA BARANG],MATCH(A1319,Table2[//]))</f>
        <v>Map Zipper Jala Hj (biasa)</v>
      </c>
      <c r="E1319" s="4">
        <f>INDEX(Table2[TT],MATCH(A1319,Table2[//]))</f>
        <v>2</v>
      </c>
      <c r="F1319" s="5" t="str">
        <f>IF(INDEX(Table2[KET],MATCH(A1319,Table2[//]))="","-",INDEX(Table2[KET],MATCH(A1319,Table2[//])))</f>
        <v>240 PCS</v>
      </c>
    </row>
    <row r="1320" spans="1:6" ht="15">
      <c r="A1320" s="27">
        <v>1809</v>
      </c>
      <c r="D1320" s="3" t="str">
        <f>INDEX(Table2[NAMA BARANG],MATCH(A1320,Table2[//]))</f>
        <v>Map Zipper JNT A036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1200 pc</v>
      </c>
    </row>
    <row r="1321" spans="1:6" ht="15">
      <c r="A1321" s="27">
        <v>1810</v>
      </c>
      <c r="D1321" s="3" t="str">
        <f>INDEX(Table2[NAMA BARANG],MATCH(A1321,Table2[//]))</f>
        <v>Map Zipper Kancing Br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1811</v>
      </c>
      <c r="D1322" s="3" t="str">
        <f>INDEX(Table2[NAMA BARANG],MATCH(A1322,Table2[//]))</f>
        <v>Map Zipper Kancing Hj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1812</v>
      </c>
      <c r="D1323" s="3" t="str">
        <f>INDEX(Table2[NAMA BARANG],MATCH(A1323,Table2[//]))</f>
        <v>Map Zipper Kancing Kn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1813</v>
      </c>
      <c r="D1324" s="3" t="str">
        <f>INDEX(Table2[NAMA BARANG],MATCH(A1324,Table2[//]))</f>
        <v>Map Zipper Kancing Mr</v>
      </c>
      <c r="E1324" s="4">
        <f>INDEX(Table2[TT],MATCH(A1324,Table2[//]))</f>
        <v>2</v>
      </c>
      <c r="F1324" s="5">
        <f>IF(INDEX(Table2[KET],MATCH(A1324,Table2[//]))="","-",INDEX(Table2[KET],MATCH(A1324,Table2[//])))</f>
        <v>240</v>
      </c>
    </row>
    <row r="1325" spans="1:6" ht="15">
      <c r="A1325" s="27">
        <v>1814</v>
      </c>
      <c r="D1325" s="3" t="str">
        <f>INDEX(Table2[NAMA BARANG],MATCH(A1325,Table2[//]))</f>
        <v>Map Zipper KC polos Hj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15 ls</v>
      </c>
    </row>
    <row r="1326" spans="1:6" ht="15">
      <c r="A1326" s="27">
        <v>1815</v>
      </c>
      <c r="D1326" s="3" t="str">
        <f>INDEX(Table2[NAMA BARANG],MATCH(A1326,Table2[//]))</f>
        <v>Map Zipper M2 13 A5-warna Hj MM/ Hj Tua</v>
      </c>
      <c r="E1326" s="4">
        <f>INDEX(Table2[TT],MATCH(A1326,Table2[//]))</f>
        <v>4</v>
      </c>
      <c r="F1326" s="5" t="str">
        <f>IF(INDEX(Table2[KET],MATCH(A1326,Table2[//]))="","-",INDEX(Table2[KET],MATCH(A1326,Table2[//])))</f>
        <v>360 pc</v>
      </c>
    </row>
    <row r="1327" spans="1:6" ht="15">
      <c r="A1327" s="27">
        <v>1816</v>
      </c>
      <c r="D1327" s="3" t="str">
        <f>INDEX(Table2[NAMA BARANG],MATCH(A1327,Table2[//]))</f>
        <v>Map Zipper NT A037</v>
      </c>
      <c r="E1327" s="4">
        <f>INDEX(Table2[TT],MATCH(A1327,Table2[//]))</f>
        <v>2</v>
      </c>
      <c r="F1327" s="5" t="str">
        <f>IF(INDEX(Table2[KET],MATCH(A1327,Table2[//]))="","-",INDEX(Table2[KET],MATCH(A1327,Table2[//])))</f>
        <v>600 pc</v>
      </c>
    </row>
    <row r="1328" spans="1:6" ht="15">
      <c r="A1328" s="27">
        <v>1817</v>
      </c>
      <c r="D1328" s="3" t="str">
        <f>INDEX(Table2[NAMA BARANG],MATCH(A1328,Table2[//]))</f>
        <v>Map Zipper pelangi</v>
      </c>
      <c r="E1328" s="4">
        <f>INDEX(Table2[TT],MATCH(A1328,Table2[//]))</f>
        <v>1</v>
      </c>
      <c r="F1328" s="5" t="str">
        <f>IF(INDEX(Table2[KET],MATCH(A1328,Table2[//]))="","-",INDEX(Table2[KET],MATCH(A1328,Table2[//])))</f>
        <v>720 pc</v>
      </c>
    </row>
    <row r="1329" spans="1:6" ht="15">
      <c r="A1329" s="27">
        <v>1818</v>
      </c>
      <c r="D1329" s="3" t="str">
        <f>INDEX(Table2[NAMA BARANG],MATCH(A1329,Table2[//]))</f>
        <v>Map Zipper pelangi D57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400 pc</v>
      </c>
    </row>
    <row r="1330" spans="1:6" ht="15">
      <c r="A1330" s="27">
        <v>1819</v>
      </c>
      <c r="D1330" s="3" t="str">
        <f>INDEX(Table2[NAMA BARANG],MATCH(A1330,Table2[//]))</f>
        <v>Map Zipper sika kuning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20 ls</v>
      </c>
    </row>
    <row r="1331" spans="1:6" ht="15">
      <c r="A1331" s="27">
        <v>1820</v>
      </c>
      <c r="D1331" s="3" t="str">
        <f>INDEX(Table2[NAMA BARANG],MATCH(A1331,Table2[//]))</f>
        <v>Map Zipper TF 22 B6 BF53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1440 pc</v>
      </c>
    </row>
    <row r="1332" spans="1:6" ht="15">
      <c r="A1332" s="27">
        <v>1821</v>
      </c>
      <c r="D1332" s="3" t="str">
        <f>INDEX(Table2[NAMA BARANG],MATCH(A1332,Table2[//]))</f>
        <v>Map Zipper TF 23 A5 BF54</v>
      </c>
      <c r="E1332" s="4">
        <f>INDEX(Table2[TT],MATCH(A1332,Table2[//]))</f>
        <v>23</v>
      </c>
      <c r="F1332" s="5" t="str">
        <f>IF(INDEX(Table2[KET],MATCH(A1332,Table2[//]))="","-",INDEX(Table2[KET],MATCH(A1332,Table2[//])))</f>
        <v>960 pc</v>
      </c>
    </row>
    <row r="1333" spans="1:6" ht="15">
      <c r="A1333" s="27">
        <v>1822</v>
      </c>
      <c r="D1333" s="3" t="str">
        <f>INDEX(Table2[NAMA BARANG],MATCH(A1333,Table2[//]))</f>
        <v>Map Zipper TF 24 A4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1823</v>
      </c>
      <c r="D1334" s="3" t="str">
        <f>INDEX(Table2[NAMA BARANG],MATCH(A1334,Table2[//]))</f>
        <v>Map Zipper TF 25 B4</v>
      </c>
      <c r="E1334" s="4">
        <f>INDEX(Table2[TT],MATCH(A1334,Table2[//]))</f>
        <v>31</v>
      </c>
      <c r="F1334" s="5" t="str">
        <f>IF(INDEX(Table2[KET],MATCH(A1334,Table2[//]))="","-",INDEX(Table2[KET],MATCH(A1334,Table2[//])))</f>
        <v>480 pc</v>
      </c>
    </row>
    <row r="1335" spans="1:6" ht="15">
      <c r="A1335" s="27">
        <v>1824</v>
      </c>
      <c r="D1335" s="3" t="str">
        <f>INDEX(Table2[NAMA BARANG],MATCH(A1335,Table2[//]))</f>
        <v>Map/ Bag File EN 0103F</v>
      </c>
      <c r="E1335" s="4">
        <f>INDEX(Table2[TT],MATCH(A1335,Table2[//]))</f>
        <v>2</v>
      </c>
      <c r="F1335" s="5" t="str">
        <f>IF(INDEX(Table2[KET],MATCH(A1335,Table2[//]))="","-",INDEX(Table2[KET],MATCH(A1335,Table2[//])))</f>
        <v>40 ls</v>
      </c>
    </row>
    <row r="1336" spans="1:6" ht="15">
      <c r="A1336" s="27">
        <v>1825</v>
      </c>
      <c r="D1336" s="3" t="str">
        <f>INDEX(Table2[NAMA BARANG],MATCH(A1336,Table2[//]))</f>
        <v>Map/ Bag file M 6861</v>
      </c>
      <c r="E1336" s="4">
        <f>INDEX(Table2[TT],MATCH(A1336,Table2[//]))</f>
        <v>2</v>
      </c>
      <c r="F1336" s="5" t="str">
        <f>IF(INDEX(Table2[KET],MATCH(A1336,Table2[//]))="","-",INDEX(Table2[KET],MATCH(A1336,Table2[//])))</f>
        <v>64 pc</v>
      </c>
    </row>
    <row r="1337" spans="1:6" ht="15">
      <c r="A1337" s="27">
        <v>1826</v>
      </c>
      <c r="D1337" s="3" t="str">
        <f>INDEX(Table2[NAMA BARANG],MATCH(A1337,Table2[//]))</f>
        <v>Map/ School bag kcg 2 Zip 12</v>
      </c>
      <c r="E1337" s="4">
        <f>INDEX(Table2[TT],MATCH(A1337,Table2[//]))</f>
        <v>31</v>
      </c>
      <c r="F1337" s="5">
        <f>IF(INDEX(Table2[KET],MATCH(A1337,Table2[//]))="","-",INDEX(Table2[KET],MATCH(A1337,Table2[//])))</f>
        <v>180</v>
      </c>
    </row>
    <row r="1338" spans="1:6" ht="15">
      <c r="A1338" s="27">
        <v>1827</v>
      </c>
      <c r="D1338" s="3" t="str">
        <f>INDEX(Table2[NAMA BARANG],MATCH(A1338,Table2[//]))</f>
        <v>Map/ Zipper Bag trix EN 1101</v>
      </c>
      <c r="E1338" s="4">
        <f>INDEX(Table2[TT],MATCH(A1338,Table2[//]))</f>
        <v>12</v>
      </c>
      <c r="F1338" s="5" t="str">
        <f>IF(INDEX(Table2[KET],MATCH(A1338,Table2[//]))="","-",INDEX(Table2[KET],MATCH(A1338,Table2[//])))</f>
        <v>50 ls</v>
      </c>
    </row>
    <row r="1339" spans="1:6" ht="15">
      <c r="A1339" s="27">
        <v>1829</v>
      </c>
      <c r="D1339" s="3" t="str">
        <f>INDEX(Table2[NAMA BARANG],MATCH(A1339,Table2[//]))</f>
        <v>Masker 3 ply</v>
      </c>
      <c r="E1339" s="4">
        <f>INDEX(Table2[TT],MATCH(A1339,Table2[//]))</f>
        <v>6</v>
      </c>
      <c r="F1339" s="5" t="str">
        <f>IF(INDEX(Table2[KET],MATCH(A1339,Table2[//]))="","-",INDEX(Table2[KET],MATCH(A1339,Table2[//])))</f>
        <v>90 dos</v>
      </c>
    </row>
    <row r="1340" spans="1:6" ht="15">
      <c r="A1340" s="27">
        <v>1831</v>
      </c>
      <c r="D1340" s="3" t="str">
        <f>INDEX(Table2[NAMA BARANG],MATCH(A1340,Table2[//]))</f>
        <v>Mech Deboss DBM p 300</v>
      </c>
      <c r="E1340" s="4">
        <f>INDEX(Table2[TT],MATCH(A1340,Table2[//]))</f>
        <v>32</v>
      </c>
      <c r="F1340" s="5" t="str">
        <f>IF(INDEX(Table2[KET],MATCH(A1340,Table2[//]))="","-",INDEX(Table2[KET],MATCH(A1340,Table2[//])))</f>
        <v>240 ls</v>
      </c>
    </row>
    <row r="1341" spans="1:6" ht="15">
      <c r="A1341" s="27">
        <v>1832</v>
      </c>
      <c r="D1341" s="3" t="str">
        <f>INDEX(Table2[NAMA BARANG],MATCH(A1341,Table2[//]))</f>
        <v>Mech pen 109 A (1x4)</v>
      </c>
      <c r="E1341" s="4">
        <f>INDEX(Table2[TT],MATCH(A1341,Table2[//]))</f>
        <v>22</v>
      </c>
      <c r="F1341" s="5" t="str">
        <f>IF(INDEX(Table2[KET],MATCH(A1341,Table2[//]))="","-",INDEX(Table2[KET],MATCH(A1341,Table2[//])))</f>
        <v>80 pk</v>
      </c>
    </row>
    <row r="1342" spans="1:6" ht="15">
      <c r="A1342" s="27">
        <v>1833</v>
      </c>
      <c r="D1342" s="3" t="str">
        <f>INDEX(Table2[NAMA BARANG],MATCH(A1342,Table2[//]))</f>
        <v>Mech pen 2978 (2,0)</v>
      </c>
      <c r="E1342" s="4">
        <f>INDEX(Table2[TT],MATCH(A1342,Table2[//]))</f>
        <v>4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1834</v>
      </c>
      <c r="D1343" s="3" t="str">
        <f>INDEX(Table2[NAMA BARANG],MATCH(A1343,Table2[//]))</f>
        <v>Mech pen 3049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144 ls</v>
      </c>
    </row>
    <row r="1344" spans="1:6" ht="15">
      <c r="A1344" s="27">
        <v>1835</v>
      </c>
      <c r="D1344" s="3" t="str">
        <f>INDEX(Table2[NAMA BARANG],MATCH(A1344,Table2[//]))</f>
        <v>Mech pen 405</v>
      </c>
      <c r="E1344" s="4">
        <f>INDEX(Table2[TT],MATCH(A1344,Table2[//]))</f>
        <v>3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1836</v>
      </c>
      <c r="D1345" s="3" t="str">
        <f>INDEX(Table2[NAMA BARANG],MATCH(A1345,Table2[//]))</f>
        <v>Mech pen bear C10.0630 No. 3058</v>
      </c>
      <c r="E1345" s="4">
        <f>INDEX(Table2[TT],MATCH(A1345,Table2[//]))</f>
        <v>18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1837</v>
      </c>
      <c r="D1346" s="3" t="str">
        <f>INDEX(Table2[NAMA BARANG],MATCH(A1346,Table2[//]))</f>
        <v>Mech pen bensia AB/ Hk/ PR(P1260)</v>
      </c>
      <c r="E1346" s="4">
        <f>INDEX(Table2[TT],MATCH(A1346,Table2[//]))</f>
        <v>8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1838</v>
      </c>
      <c r="D1347" s="3" t="str">
        <f>INDEX(Table2[NAMA BARANG],MATCH(A1347,Table2[//]))</f>
        <v>Mech pen C10-0630 AB 8008</v>
      </c>
      <c r="E1347" s="4">
        <f>INDEX(Table2[TT],MATCH(A1347,Table2[//]))</f>
        <v>7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1839</v>
      </c>
      <c r="D1348" s="3" t="str">
        <f>INDEX(Table2[NAMA BARANG],MATCH(A1348,Table2[//]))</f>
        <v>Mech pen Colour disney C10-0348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108 ls</v>
      </c>
    </row>
    <row r="1349" spans="1:6" ht="15">
      <c r="A1349" s="27">
        <v>1840</v>
      </c>
      <c r="D1349" s="3" t="str">
        <f>INDEX(Table2[NAMA BARANG],MATCH(A1349,Table2[//]))</f>
        <v>Mech pen Colour disney PR 6W(1)/ Hk(2)</v>
      </c>
      <c r="E1349" s="4">
        <f>INDEX(Table2[TT],MATCH(A1349,Table2[//]))</f>
        <v>3</v>
      </c>
      <c r="F1349" s="5" t="str">
        <f>IF(INDEX(Table2[KET],MATCH(A1349,Table2[//]))="","-",INDEX(Table2[KET],MATCH(A1349,Table2[//])))</f>
        <v>108 ls</v>
      </c>
    </row>
    <row r="1350" spans="1:6" ht="15">
      <c r="A1350" s="27">
        <v>1841</v>
      </c>
      <c r="D1350" s="3" t="str">
        <f>INDEX(Table2[NAMA BARANG],MATCH(A1350,Table2[//]))</f>
        <v>Mech pen debozz 12W DB-CMP 500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240 ls</v>
      </c>
    </row>
    <row r="1351" spans="1:6" ht="15">
      <c r="A1351" s="27">
        <v>1842</v>
      </c>
      <c r="D1351" s="3" t="str">
        <f>INDEX(Table2[NAMA BARANG],MATCH(A1351,Table2[//]))</f>
        <v>Mech pen DF 125</v>
      </c>
      <c r="E1351" s="4">
        <f>INDEX(Table2[TT],MATCH(A1351,Table2[//]))</f>
        <v>11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1848</v>
      </c>
      <c r="D1352" s="3" t="str">
        <f>INDEX(Table2[NAMA BARANG],MATCH(A1352,Table2[//]))</f>
        <v>Mech pen HN 2003 Hanaro</v>
      </c>
      <c r="E1352" s="4">
        <f>INDEX(Table2[TT],MATCH(A1352,Table2[//]))</f>
        <v>2</v>
      </c>
      <c r="F1352" s="5" t="str">
        <f>IF(INDEX(Table2[KET],MATCH(A1352,Table2[//]))="","-",INDEX(Table2[KET],MATCH(A1352,Table2[//])))</f>
        <v>1440 pc</v>
      </c>
    </row>
    <row r="1353" spans="1:6" ht="15">
      <c r="A1353" s="27">
        <v>1849</v>
      </c>
      <c r="D1353" s="3" t="str">
        <f>INDEX(Table2[NAMA BARANG],MATCH(A1353,Table2[//]))</f>
        <v>Mech pen kuku malu HB-258 (@50 pc)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48 box</v>
      </c>
    </row>
    <row r="1354" spans="1:6" ht="15">
      <c r="A1354" s="27">
        <v>1850</v>
      </c>
      <c r="D1354" s="3" t="str">
        <f>INDEX(Table2[NAMA BARANG],MATCH(A1354,Table2[//]))</f>
        <v>Mech pen MEC 1317 AB 1 box 12 pc</v>
      </c>
      <c r="E1354" s="4">
        <f>INDEX(Table2[TT],MATCH(A1354,Table2[//]))</f>
        <v>11</v>
      </c>
      <c r="F1354" s="5" t="str">
        <f>IF(INDEX(Table2[KET],MATCH(A1354,Table2[//]))="","-",INDEX(Table2[KET],MATCH(A1354,Table2[//])))</f>
        <v>50 box</v>
      </c>
    </row>
    <row r="1355" spans="1:6" ht="15">
      <c r="A1355" s="27">
        <v>1851</v>
      </c>
      <c r="D1355" s="3" t="str">
        <f>INDEX(Table2[NAMA BARANG],MATCH(A1355,Table2[//]))</f>
        <v>Mech pen Segitiga Nariko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1854</v>
      </c>
      <c r="D1356" s="3" t="str">
        <f>INDEX(Table2[NAMA BARANG],MATCH(A1356,Table2[//]))</f>
        <v>Mech pen Vanco 521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144 ls</v>
      </c>
    </row>
    <row r="1357" spans="1:6" ht="15">
      <c r="A1357" s="27">
        <v>1864</v>
      </c>
      <c r="D1357" s="3" t="str">
        <f>INDEX(Table2[NAMA BARANG],MATCH(A1357,Table2[//]))</f>
        <v>Meja Belajar Fancy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10 PCS</v>
      </c>
    </row>
    <row r="1358" spans="1:6" ht="15">
      <c r="A1358" s="27">
        <v>1868</v>
      </c>
      <c r="D1358" s="3" t="str">
        <f>INDEX(Table2[NAMA BARANG],MATCH(A1358,Table2[//]))</f>
        <v>Memo + giant 810026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25 ls</v>
      </c>
    </row>
    <row r="1359" spans="1:6" ht="15">
      <c r="A1359" s="27">
        <v>1870</v>
      </c>
      <c r="D1359" s="3" t="str">
        <f>INDEX(Table2[NAMA BARANG],MATCH(A1359,Table2[//]))</f>
        <v>Memo 5 Dsg</v>
      </c>
      <c r="E1359" s="4">
        <f>INDEX(Table2[TT],MATCH(A1359,Table2[//]))</f>
        <v>1</v>
      </c>
      <c r="F1359" s="5" t="str">
        <f>IF(INDEX(Table2[KET],MATCH(A1359,Table2[//]))="","-",INDEX(Table2[KET],MATCH(A1359,Table2[//])))</f>
        <v>1500 pc</v>
      </c>
    </row>
    <row r="1360" spans="1:6" ht="15">
      <c r="A1360" s="27">
        <v>1871</v>
      </c>
      <c r="D1360" s="3" t="str">
        <f>INDEX(Table2[NAMA BARANG],MATCH(A1360,Table2[//]))</f>
        <v>Memo Fancy 0248</v>
      </c>
      <c r="E1360" s="4">
        <f>INDEX(Table2[TT],MATCH(A1360,Table2[//]))</f>
        <v>1</v>
      </c>
      <c r="F1360" s="5">
        <f>IF(INDEX(Table2[KET],MATCH(A1360,Table2[//]))="","-",INDEX(Table2[KET],MATCH(A1360,Table2[//])))</f>
        <v>576</v>
      </c>
    </row>
    <row r="1361" spans="1:6" ht="15">
      <c r="A1361" s="27">
        <v>1872</v>
      </c>
      <c r="D1361" s="3" t="str">
        <f>INDEX(Table2[NAMA BARANG],MATCH(A1361,Table2[//]))</f>
        <v>Memo Fancy 929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576 pc</v>
      </c>
    </row>
    <row r="1362" spans="1:6" ht="15">
      <c r="A1362" s="27">
        <v>1873</v>
      </c>
      <c r="D1362" s="3" t="str">
        <f>INDEX(Table2[NAMA BARANG],MATCH(A1362,Table2[//]))</f>
        <v>Memo Holo CX-7 lilo kcl(1)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144 ls</v>
      </c>
    </row>
    <row r="1363" spans="1:6" ht="15">
      <c r="A1363" s="27">
        <v>1874</v>
      </c>
      <c r="D1363" s="3" t="str">
        <f>INDEX(Table2[NAMA BARANG],MATCH(A1363,Table2[//]))</f>
        <v>Memo Holo Pkc besar</v>
      </c>
      <c r="E1363" s="4">
        <f>INDEX(Table2[TT],MATCH(A1363,Table2[//]))</f>
        <v>10</v>
      </c>
      <c r="F1363" s="5" t="str">
        <f>IF(INDEX(Table2[KET],MATCH(A1363,Table2[//]))="","-",INDEX(Table2[KET],MATCH(A1363,Table2[//])))</f>
        <v>60 ls</v>
      </c>
    </row>
    <row r="1364" spans="1:6" ht="15">
      <c r="A1364" s="27">
        <v>1875</v>
      </c>
      <c r="D1364" s="3" t="str">
        <f>INDEX(Table2[NAMA BARANG],MATCH(A1364,Table2[//]))</f>
        <v>Memo pad Spiral alfa 403 batik</v>
      </c>
      <c r="E1364" s="4">
        <f>INDEX(Table2[TT],MATCH(A1364,Table2[//]))</f>
        <v>11</v>
      </c>
      <c r="F1364" s="5">
        <f>IF(INDEX(Table2[KET],MATCH(A1364,Table2[//]))="","-",INDEX(Table2[KET],MATCH(A1364,Table2[//])))</f>
        <v>384</v>
      </c>
    </row>
    <row r="1365" spans="1:6" ht="15">
      <c r="A1365" s="27">
        <v>1876</v>
      </c>
      <c r="D1365" s="3" t="str">
        <f>INDEX(Table2[NAMA BARANG],MATCH(A1365,Table2[//]))</f>
        <v>Memo pad Spiral alfa 404 batik</v>
      </c>
      <c r="E1365" s="4">
        <f>INDEX(Table2[TT],MATCH(A1365,Table2[//]))</f>
        <v>14</v>
      </c>
      <c r="F1365" s="5">
        <f>IF(INDEX(Table2[KET],MATCH(A1365,Table2[//]))="","-",INDEX(Table2[KET],MATCH(A1365,Table2[//])))</f>
        <v>576</v>
      </c>
    </row>
    <row r="1366" spans="1:6" ht="15">
      <c r="A1366" s="27">
        <v>1877</v>
      </c>
      <c r="D1366" s="3" t="str">
        <f>INDEX(Table2[NAMA BARANG],MATCH(A1366,Table2[//]))</f>
        <v>Memo Tebal dos</v>
      </c>
      <c r="E1366" s="4">
        <f>INDEX(Table2[TT],MATCH(A1366,Table2[//]))</f>
        <v>27</v>
      </c>
      <c r="F1366" s="5" t="str">
        <f>IF(INDEX(Table2[KET],MATCH(A1366,Table2[//]))="","-",INDEX(Table2[KET],MATCH(A1366,Table2[//])))</f>
        <v>88 pc</v>
      </c>
    </row>
    <row r="1367" spans="1:6" ht="15">
      <c r="A1367" s="27">
        <v>1878</v>
      </c>
      <c r="D1367" s="3" t="str">
        <f>INDEX(Table2[NAMA BARANG],MATCH(A1367,Table2[//]))</f>
        <v>Memo Tebal dos</v>
      </c>
      <c r="E1367" s="4">
        <f>INDEX(Table2[TT],MATCH(A1367,Table2[//]))</f>
        <v>9</v>
      </c>
      <c r="F1367" s="5" t="str">
        <f>IF(INDEX(Table2[KET],MATCH(A1367,Table2[//]))="","-",INDEX(Table2[KET],MATCH(A1367,Table2[//])))</f>
        <v>70 pc</v>
      </c>
    </row>
    <row r="1368" spans="1:6" ht="15">
      <c r="A1368" s="27">
        <v>1879</v>
      </c>
      <c r="D1368" s="3" t="str">
        <f>INDEX(Table2[NAMA BARANG],MATCH(A1368,Table2[//]))</f>
        <v>Memo Tebal dos</v>
      </c>
      <c r="E1368" s="4">
        <f>INDEX(Table2[TT],MATCH(A1368,Table2[//]))</f>
        <v>7</v>
      </c>
      <c r="F1368" s="5" t="str">
        <f>IF(INDEX(Table2[KET],MATCH(A1368,Table2[//]))="","-",INDEX(Table2[KET],MATCH(A1368,Table2[//])))</f>
        <v>98 pc</v>
      </c>
    </row>
    <row r="1369" spans="1:6" ht="15">
      <c r="A1369" s="27">
        <v>1880</v>
      </c>
      <c r="D1369" s="3" t="str">
        <f>INDEX(Table2[NAMA BARANG],MATCH(A1369,Table2[//]))</f>
        <v>Memo Tebal dos</v>
      </c>
      <c r="E1369" s="4">
        <f>INDEX(Table2[TT],MATCH(A1369,Table2[//]))</f>
        <v>2</v>
      </c>
      <c r="F1369" s="5" t="str">
        <f>IF(INDEX(Table2[KET],MATCH(A1369,Table2[//]))="","-",INDEX(Table2[KET],MATCH(A1369,Table2[//])))</f>
        <v>64 pc</v>
      </c>
    </row>
    <row r="1370" spans="1:6" ht="15">
      <c r="A1370" s="27">
        <v>1881</v>
      </c>
      <c r="D1370" s="3" t="str">
        <f>INDEX(Table2[NAMA BARANG],MATCH(A1370,Table2[//]))</f>
        <v>Memo Tebal dos</v>
      </c>
      <c r="E1370" s="4">
        <f>INDEX(Table2[TT],MATCH(A1370,Table2[//]))</f>
        <v>1</v>
      </c>
      <c r="F1370" s="5" t="str">
        <f>IF(INDEX(Table2[KET],MATCH(A1370,Table2[//]))="","-",INDEX(Table2[KET],MATCH(A1370,Table2[//])))</f>
        <v>48 pc</v>
      </c>
    </row>
    <row r="1371" spans="1:6" ht="15">
      <c r="A1371" s="27">
        <v>1882</v>
      </c>
      <c r="D1371" s="3" t="str">
        <f>INDEX(Table2[NAMA BARANG],MATCH(A1371,Table2[//]))</f>
        <v>Memo WTP cmp</v>
      </c>
      <c r="E1371" s="4">
        <f>INDEX(Table2[TT],MATCH(A1371,Table2[//]))</f>
        <v>3</v>
      </c>
      <c r="F1371" s="5" t="str">
        <f>IF(INDEX(Table2[KET],MATCH(A1371,Table2[//]))="","-",INDEX(Table2[KET],MATCH(A1371,Table2[//])))</f>
        <v>216 ls</v>
      </c>
    </row>
    <row r="1372" spans="1:6" ht="15">
      <c r="A1372" s="27">
        <v>1883</v>
      </c>
      <c r="D1372" s="3" t="str">
        <f>INDEX(Table2[NAMA BARANG],MATCH(A1372,Table2[//]))</f>
        <v>Memo X161(11)/ 204(4)</v>
      </c>
      <c r="E1372" s="4">
        <f>INDEX(Table2[TT],MATCH(A1372,Table2[//]))</f>
        <v>15</v>
      </c>
      <c r="F1372" s="5" t="str">
        <f>IF(INDEX(Table2[KET],MATCH(A1372,Table2[//]))="","-",INDEX(Table2[KET],MATCH(A1372,Table2[//])))</f>
        <v>400 pc</v>
      </c>
    </row>
    <row r="1373" spans="1:6" ht="15">
      <c r="A1373" s="27">
        <v>1884</v>
      </c>
      <c r="D1373" s="3" t="str">
        <f>INDEX(Table2[NAMA BARANG],MATCH(A1373,Table2[//]))</f>
        <v>Mesin Label JA MX-3300</v>
      </c>
      <c r="E1373" s="4">
        <f>INDEX(Table2[TT],MATCH(A1373,Table2[//]))</f>
        <v>5</v>
      </c>
      <c r="F1373" s="5" t="str">
        <f>IF(INDEX(Table2[KET],MATCH(A1373,Table2[//]))="","-",INDEX(Table2[KET],MATCH(A1373,Table2[//])))</f>
        <v>30 pc</v>
      </c>
    </row>
    <row r="1374" spans="1:6" ht="15">
      <c r="A1374" s="27">
        <v>1885</v>
      </c>
      <c r="D1374" s="3" t="str">
        <f>INDEX(Table2[NAMA BARANG],MATCH(A1374,Table2[//]))</f>
        <v>Mesin tembak 188 Jumbo</v>
      </c>
      <c r="E1374" s="4">
        <f>INDEX(Table2[TT],MATCH(A1374,Table2[//]))</f>
        <v>19</v>
      </c>
      <c r="F1374" s="5" t="str">
        <f>IF(INDEX(Table2[KET],MATCH(A1374,Table2[//]))="","-",INDEX(Table2[KET],MATCH(A1374,Table2[//])))</f>
        <v>48 pc</v>
      </c>
    </row>
    <row r="1375" spans="1:6" ht="15">
      <c r="A1375" s="27">
        <v>1886</v>
      </c>
      <c r="D1375" s="3" t="str">
        <f>INDEX(Table2[NAMA BARANG],MATCH(A1375,Table2[//]))</f>
        <v>Mesin tembak 189/ 60W</v>
      </c>
      <c r="E1375" s="4">
        <f>INDEX(Table2[TT],MATCH(A1375,Table2[//]))</f>
        <v>1</v>
      </c>
      <c r="F1375" s="5">
        <f>IF(INDEX(Table2[KET],MATCH(A1375,Table2[//]))="","-",INDEX(Table2[KET],MATCH(A1375,Table2[//])))</f>
        <v>48</v>
      </c>
    </row>
    <row r="1376" spans="1:6" ht="15">
      <c r="A1376" s="27">
        <v>1887</v>
      </c>
      <c r="D1376" s="3" t="str">
        <f>INDEX(Table2[NAMA BARANG],MATCH(A1376,Table2[//]))</f>
        <v>Mesin Tembak Besar Bix done</v>
      </c>
      <c r="E1376" s="4">
        <f>INDEX(Table2[TT],MATCH(A1376,Table2[//]))</f>
        <v>3</v>
      </c>
      <c r="F1376" s="5" t="str">
        <f>IF(INDEX(Table2[KET],MATCH(A1376,Table2[//]))="","-",INDEX(Table2[KET],MATCH(A1376,Table2[//])))</f>
        <v>48 pc</v>
      </c>
    </row>
    <row r="1377" spans="1:6" ht="15">
      <c r="A1377" s="27">
        <v>1888</v>
      </c>
      <c r="D1377" s="3" t="str">
        <f>INDEX(Table2[NAMA BARANG],MATCH(A1377,Table2[//]))</f>
        <v>Mesin Tembak HE E2010 K (65 BLK)</v>
      </c>
      <c r="E1377" s="4">
        <f>INDEX(Table2[TT],MATCH(A1377,Table2[//]))</f>
        <v>123</v>
      </c>
      <c r="F1377" s="5" t="str">
        <f>IF(INDEX(Table2[KET],MATCH(A1377,Table2[//]))="","-",INDEX(Table2[KET],MATCH(A1377,Table2[//])))</f>
        <v>100 pc</v>
      </c>
    </row>
    <row r="1378" spans="1:6" ht="15">
      <c r="A1378" s="27">
        <v>1890</v>
      </c>
      <c r="D1378" s="3" t="str">
        <f>INDEX(Table2[NAMA BARANG],MATCH(A1378,Table2[//]))</f>
        <v>Meteran bulat 5 mt/ K07</v>
      </c>
      <c r="E1378" s="4">
        <f>INDEX(Table2[TT],MATCH(A1378,Table2[//]))</f>
        <v>6</v>
      </c>
      <c r="F1378" s="5" t="str">
        <f>IF(INDEX(Table2[KET],MATCH(A1378,Table2[//]))="","-",INDEX(Table2[KET],MATCH(A1378,Table2[//])))</f>
        <v>20 ls</v>
      </c>
    </row>
    <row r="1379" spans="1:6" ht="15">
      <c r="A1379" s="27">
        <v>1891</v>
      </c>
      <c r="D1379" s="3" t="str">
        <f>INDEX(Table2[NAMA BARANG],MATCH(A1379,Table2[//]))</f>
        <v>Mewarnai Pasir besar</v>
      </c>
      <c r="E1379" s="4">
        <f>INDEX(Table2[TT],MATCH(A1379,Table2[//]))</f>
        <v>3</v>
      </c>
      <c r="F1379" s="5" t="str">
        <f>IF(INDEX(Table2[KET],MATCH(A1379,Table2[//]))="","-",INDEX(Table2[KET],MATCH(A1379,Table2[//])))</f>
        <v>1000 pc</v>
      </c>
    </row>
    <row r="1380" spans="1:6" ht="15">
      <c r="A1380" s="27">
        <v>1892</v>
      </c>
      <c r="D1380" s="3" t="str">
        <f>INDEX(Table2[NAMA BARANG],MATCH(A1380,Table2[//]))</f>
        <v>Mini Diary 120 Warna Coklat</v>
      </c>
      <c r="E1380" s="4">
        <f>INDEX(Table2[TT],MATCH(A1380,Table2[//]))</f>
        <v>2</v>
      </c>
      <c r="F1380" s="5" t="str">
        <f>IF(INDEX(Table2[KET],MATCH(A1380,Table2[//]))="","-",INDEX(Table2[KET],MATCH(A1380,Table2[//])))</f>
        <v>30 LSN</v>
      </c>
    </row>
    <row r="1381" spans="1:6" ht="15">
      <c r="A1381" s="27">
        <v>1893</v>
      </c>
      <c r="D1381" s="3" t="str">
        <f>INDEX(Table2[NAMA BARANG],MATCH(A1381,Table2[//]))</f>
        <v>Minyak maries 718 Surabaya</v>
      </c>
      <c r="E1381" s="4">
        <f>INDEX(Table2[TT],MATCH(A1381,Table2[//]))</f>
        <v>51</v>
      </c>
      <c r="F1381" s="5" t="str">
        <f>IF(INDEX(Table2[KET],MATCH(A1381,Table2[//]))="","-",INDEX(Table2[KET],MATCH(A1381,Table2[//])))</f>
        <v>60 pc</v>
      </c>
    </row>
    <row r="1382" spans="1:6" ht="15">
      <c r="A1382" s="27">
        <v>1894</v>
      </c>
      <c r="D1382" s="3" t="str">
        <f>INDEX(Table2[NAMA BARANG],MATCH(A1382,Table2[//]))</f>
        <v>Name Card 2 pc Fancy (barbie/P. Hana) PP-A282</v>
      </c>
      <c r="E1382" s="4">
        <f>INDEX(Table2[TT],MATCH(A1382,Table2[//]))</f>
        <v>1</v>
      </c>
      <c r="F1382" s="5" t="str">
        <f>IF(INDEX(Table2[KET],MATCH(A1382,Table2[//]))="","-",INDEX(Table2[KET],MATCH(A1382,Table2[//])))</f>
        <v>750 pc</v>
      </c>
    </row>
    <row r="1383" spans="1:6" ht="15">
      <c r="A1383" s="27">
        <v>1895</v>
      </c>
      <c r="D1383" s="3" t="str">
        <f>INDEX(Table2[NAMA BARANG],MATCH(A1383,Table2[//]))</f>
        <v>Name plate 10,5x16</v>
      </c>
      <c r="E1383" s="4">
        <f>INDEX(Table2[TT],MATCH(A1383,Table2[//]))</f>
        <v>1</v>
      </c>
      <c r="F1383" s="5">
        <f>IF(INDEX(Table2[KET],MATCH(A1383,Table2[//]))="","-",INDEX(Table2[KET],MATCH(A1383,Table2[//])))</f>
        <v>20000</v>
      </c>
    </row>
    <row r="1384" spans="1:6" ht="15">
      <c r="A1384" s="27">
        <v>1896</v>
      </c>
      <c r="D1384" s="3" t="str">
        <f>INDEX(Table2[NAMA BARANG],MATCH(A1384,Table2[//]))</f>
        <v>Name plate 7 x 10 kancing jepitan</v>
      </c>
      <c r="E1384" s="4">
        <f>INDEX(Table2[TT],MATCH(A1384,Table2[//]))</f>
        <v>5</v>
      </c>
      <c r="F1384" s="5" t="str">
        <f>IF(INDEX(Table2[KET],MATCH(A1384,Table2[//]))="","-",INDEX(Table2[KET],MATCH(A1384,Table2[//])))</f>
        <v>4000 pc</v>
      </c>
    </row>
    <row r="1385" spans="1:6" ht="15">
      <c r="A1385" s="27">
        <v>1897</v>
      </c>
      <c r="D1385" s="3" t="str">
        <f>INDEX(Table2[NAMA BARANG],MATCH(A1385,Table2[//]))</f>
        <v>Name plate 7 x 10 miring enter</v>
      </c>
      <c r="E1385" s="4">
        <f>INDEX(Table2[TT],MATCH(A1385,Table2[//]))</f>
        <v>2</v>
      </c>
      <c r="F1385" s="5" t="str">
        <f>IF(INDEX(Table2[KET],MATCH(A1385,Table2[//]))="","-",INDEX(Table2[KET],MATCH(A1385,Table2[//])))</f>
        <v>24000 pc</v>
      </c>
    </row>
    <row r="1386" spans="1:6" ht="15">
      <c r="A1386" s="27">
        <v>1898</v>
      </c>
      <c r="D1386" s="3" t="str">
        <f>INDEX(Table2[NAMA BARANG],MATCH(A1386,Table2[//]))</f>
        <v>Name plate 7x 10 tegak enter</v>
      </c>
      <c r="E1386" s="4">
        <f>INDEX(Table2[TT],MATCH(A1386,Table2[//]))</f>
        <v>2</v>
      </c>
      <c r="F1386" s="5" t="str">
        <f>IF(INDEX(Table2[KET],MATCH(A1386,Table2[//]))="","-",INDEX(Table2[KET],MATCH(A1386,Table2[//])))</f>
        <v>27000 pc</v>
      </c>
    </row>
    <row r="1387" spans="1:6" ht="15">
      <c r="A1387" s="27">
        <v>1899</v>
      </c>
      <c r="D1387" s="3" t="str">
        <f>INDEX(Table2[NAMA BARANG],MATCH(A1387,Table2[//]))</f>
        <v>Name plate Kojiko 10,5 x 14 +2 cm</v>
      </c>
      <c r="E1387" s="4">
        <f>INDEX(Table2[TT],MATCH(A1387,Table2[//]))</f>
        <v>6</v>
      </c>
      <c r="F1387" s="5" t="str">
        <f>IF(INDEX(Table2[KET],MATCH(A1387,Table2[//]))="","-",INDEX(Table2[KET],MATCH(A1387,Table2[//])))</f>
        <v>13500 pc</v>
      </c>
    </row>
    <row r="1388" spans="1:6" ht="15">
      <c r="A1388" s="27">
        <v>1900</v>
      </c>
      <c r="D1388" s="3" t="str">
        <f>INDEX(Table2[NAMA BARANG],MATCH(A1388,Table2[//]))</f>
        <v>Name Tag berdiri putih</v>
      </c>
      <c r="E1388" s="4">
        <f>INDEX(Table2[TT],MATCH(A1388,Table2[//]))</f>
        <v>5</v>
      </c>
      <c r="F1388" s="5" t="str">
        <f>IF(INDEX(Table2[KET],MATCH(A1388,Table2[//]))="","-",INDEX(Table2[KET],MATCH(A1388,Table2[//])))</f>
        <v>3000 bh</v>
      </c>
    </row>
    <row r="1389" spans="1:6" ht="15">
      <c r="A1389" s="27">
        <v>1902</v>
      </c>
      <c r="D1389" s="3" t="str">
        <f>INDEX(Table2[NAMA BARANG],MATCH(A1389,Table2[//]))</f>
        <v>Name Tag Dos Merah 301</v>
      </c>
      <c r="E1389" s="4">
        <f>INDEX(Table2[TT],MATCH(A1389,Table2[//]))</f>
        <v>1</v>
      </c>
      <c r="F1389" s="5" t="str">
        <f>IF(INDEX(Table2[KET],MATCH(A1389,Table2[//]))="","-",INDEX(Table2[KET],MATCH(A1389,Table2[//])))</f>
        <v>40000 PCS</v>
      </c>
    </row>
    <row r="1390" spans="1:6" ht="15">
      <c r="A1390" s="27">
        <v>1903</v>
      </c>
      <c r="D1390" s="3" t="str">
        <f>INDEX(Table2[NAMA BARANG],MATCH(A1390,Table2[//]))</f>
        <v>Name Tag peniti polos H-56</v>
      </c>
      <c r="E1390" s="4">
        <f>INDEX(Table2[TT],MATCH(A1390,Table2[//]))</f>
        <v>7</v>
      </c>
      <c r="F1390" s="5" t="str">
        <f>IF(INDEX(Table2[KET],MATCH(A1390,Table2[//]))="","-",INDEX(Table2[KET],MATCH(A1390,Table2[//])))</f>
        <v>3000 pc</v>
      </c>
    </row>
    <row r="1391" spans="1:6" ht="15">
      <c r="A1391" s="27">
        <v>1908</v>
      </c>
      <c r="D1391" s="3" t="str">
        <f>INDEX(Table2[NAMA BARANG],MATCH(A1391,Table2[//]))</f>
        <v>NB B64 fresh fruit (8 gambar)</v>
      </c>
      <c r="E1391" s="4">
        <f>INDEX(Table2[TT],MATCH(A1391,Table2[//]))</f>
        <v>7</v>
      </c>
      <c r="F1391" s="5" t="str">
        <f>IF(INDEX(Table2[KET],MATCH(A1391,Table2[//]))="","-",INDEX(Table2[KET],MATCH(A1391,Table2[//])))</f>
        <v>480 pc</v>
      </c>
    </row>
    <row r="1392" spans="1:6" ht="15">
      <c r="A1392" s="27">
        <v>1911</v>
      </c>
      <c r="D1392" s="3" t="str">
        <f>INDEX(Table2[NAMA BARANG],MATCH(A1392,Table2[//]))</f>
        <v>NB pocket NB 4003</v>
      </c>
      <c r="E1392" s="4">
        <f>INDEX(Table2[TT],MATCH(A1392,Table2[//]))</f>
        <v>92</v>
      </c>
      <c r="F1392" s="5" t="str">
        <f>IF(INDEX(Table2[KET],MATCH(A1392,Table2[//]))="","-",INDEX(Table2[KET],MATCH(A1392,Table2[//])))</f>
        <v>120 pc</v>
      </c>
    </row>
    <row r="1393" spans="1:6" ht="15">
      <c r="A1393" s="27">
        <v>1912</v>
      </c>
      <c r="D1393" s="3" t="str">
        <f>INDEX(Table2[NAMA BARANG],MATCH(A1393,Table2[//]))</f>
        <v>NB Ring A5 801 Index</v>
      </c>
      <c r="E1393" s="4">
        <f>INDEX(Table2[TT],MATCH(A1393,Table2[//]))</f>
        <v>9</v>
      </c>
      <c r="F1393" s="5" t="str">
        <f>IF(INDEX(Table2[KET],MATCH(A1393,Table2[//]))="","-",INDEX(Table2[KET],MATCH(A1393,Table2[//])))</f>
        <v>160 pc</v>
      </c>
    </row>
    <row r="1394" spans="1:6" ht="15">
      <c r="A1394" s="27">
        <v>1913</v>
      </c>
      <c r="D1394" s="3" t="str">
        <f>INDEX(Table2[NAMA BARANG],MATCH(A1394,Table2[//]))</f>
        <v>NB Spiral 3D A6-80</v>
      </c>
      <c r="E1394" s="4">
        <f>INDEX(Table2[TT],MATCH(A1394,Table2[//]))</f>
        <v>11</v>
      </c>
      <c r="F1394" s="5" t="str">
        <f>IF(INDEX(Table2[KET],MATCH(A1394,Table2[//]))="","-",INDEX(Table2[KET],MATCH(A1394,Table2[//])))</f>
        <v>360 pc</v>
      </c>
    </row>
    <row r="1395" spans="1:6" ht="15">
      <c r="A1395" s="27">
        <v>1914</v>
      </c>
      <c r="D1395" s="3" t="str">
        <f>INDEX(Table2[NAMA BARANG],MATCH(A1395,Table2[//]))</f>
        <v>NB Spiral A6 SQY 190402</v>
      </c>
      <c r="E1395" s="4">
        <f>INDEX(Table2[TT],MATCH(A1395,Table2[//]))</f>
        <v>10</v>
      </c>
      <c r="F1395" s="5" t="str">
        <f>IF(INDEX(Table2[KET],MATCH(A1395,Table2[//]))="","-",INDEX(Table2[KET],MATCH(A1395,Table2[//])))</f>
        <v>288 PCS</v>
      </c>
    </row>
    <row r="1396" spans="1:6" ht="15">
      <c r="A1396" s="27">
        <v>1915</v>
      </c>
      <c r="D1396" s="3" t="str">
        <f>INDEX(Table2[NAMA BARANG],MATCH(A1396,Table2[//]))</f>
        <v>NB Spiral A6-801</v>
      </c>
      <c r="E1396" s="4">
        <f>INDEX(Table2[TT],MATCH(A1396,Table2[//]))</f>
        <v>19</v>
      </c>
      <c r="F1396" s="5" t="str">
        <f>IF(INDEX(Table2[KET],MATCH(A1396,Table2[//]))="","-",INDEX(Table2[KET],MATCH(A1396,Table2[//])))</f>
        <v>380 pc</v>
      </c>
    </row>
    <row r="1397" spans="1:6" ht="15">
      <c r="A1397" s="27">
        <v>1917</v>
      </c>
      <c r="D1397" s="3" t="str">
        <f>INDEX(Table2[NAMA BARANG],MATCH(A1397,Table2[//]))</f>
        <v>NB Spiral XQ 80K-851 (A6)</v>
      </c>
      <c r="E1397" s="4">
        <f>INDEX(Table2[TT],MATCH(A1397,Table2[//]))</f>
        <v>1</v>
      </c>
      <c r="F1397" s="5" t="str">
        <f>IF(INDEX(Table2[KET],MATCH(A1397,Table2[//]))="","-",INDEX(Table2[KET],MATCH(A1397,Table2[//])))</f>
        <v>240 PCS</v>
      </c>
    </row>
    <row r="1398" spans="1:6" ht="15">
      <c r="A1398" s="27">
        <v>1918</v>
      </c>
      <c r="D1398" s="3" t="str">
        <f>INDEX(Table2[NAMA BARANG],MATCH(A1398,Table2[//]))</f>
        <v>Notes 156-80</v>
      </c>
      <c r="E1398" s="4">
        <f>INDEX(Table2[TT],MATCH(A1398,Table2[//]))</f>
        <v>13</v>
      </c>
      <c r="F1398" s="5" t="str">
        <f>IF(INDEX(Table2[KET],MATCH(A1398,Table2[//]))="","-",INDEX(Table2[KET],MATCH(A1398,Table2[//])))</f>
        <v>60 LSN</v>
      </c>
    </row>
    <row r="1399" spans="1:6" ht="15">
      <c r="A1399" s="27">
        <v>1919</v>
      </c>
      <c r="D1399" s="3" t="str">
        <f>INDEX(Table2[NAMA BARANG],MATCH(A1399,Table2[//]))</f>
        <v>Notes Buah Spiral BH/ LC 421 worry</v>
      </c>
      <c r="E1399" s="4">
        <f>INDEX(Table2[TT],MATCH(A1399,Table2[//]))</f>
        <v>1</v>
      </c>
      <c r="F1399" s="5" t="str">
        <f>IF(INDEX(Table2[KET],MATCH(A1399,Table2[//]))="","-",INDEX(Table2[KET],MATCH(A1399,Table2[//])))</f>
        <v>120 pc</v>
      </c>
    </row>
    <row r="1400" spans="1:6" ht="15">
      <c r="A1400" s="27">
        <v>1920</v>
      </c>
      <c r="D1400" s="3" t="str">
        <f>INDEX(Table2[NAMA BARANG],MATCH(A1400,Table2[//]))</f>
        <v>Notes Fancy 7091 sunlight</v>
      </c>
      <c r="E1400" s="4">
        <f>INDEX(Table2[TT],MATCH(A1400,Table2[//]))</f>
        <v>2</v>
      </c>
      <c r="F1400" s="5" t="str">
        <f>IF(INDEX(Table2[KET],MATCH(A1400,Table2[//]))="","-",INDEX(Table2[KET],MATCH(A1400,Table2[//])))</f>
        <v>128 ls</v>
      </c>
    </row>
    <row r="1401" spans="1:6" ht="15">
      <c r="A1401" s="27">
        <v>1921</v>
      </c>
      <c r="D1401" s="3" t="str">
        <f>INDEX(Table2[NAMA BARANG],MATCH(A1401,Table2[//]))</f>
        <v>Notes spiral 062(2)/ 061(1)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175 ls</v>
      </c>
    </row>
    <row r="1402" spans="1:6" ht="15">
      <c r="A1402" s="27">
        <v>1922</v>
      </c>
      <c r="D1402" s="3" t="str">
        <f>INDEX(Table2[NAMA BARANG],MATCH(A1402,Table2[//]))</f>
        <v>Notes spiral 505 kcg + Bp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30 ls</v>
      </c>
    </row>
    <row r="1403" spans="1:6" ht="15">
      <c r="A1403" s="27">
        <v>1923</v>
      </c>
      <c r="D1403" s="3" t="str">
        <f>INDEX(Table2[NAMA BARANG],MATCH(A1403,Table2[//]))</f>
        <v>Notes spiral princess 708 (tenaga baru)</v>
      </c>
      <c r="E1403" s="4">
        <f>INDEX(Table2[TT],MATCH(A1403,Table2[//]))</f>
        <v>4</v>
      </c>
      <c r="F1403" s="5" t="str">
        <f>IF(INDEX(Table2[KET],MATCH(A1403,Table2[//]))="","-",INDEX(Table2[KET],MATCH(A1403,Table2[//])))</f>
        <v>660 pc</v>
      </c>
    </row>
    <row r="1404" spans="1:6" ht="15">
      <c r="A1404" s="27">
        <v>1924</v>
      </c>
      <c r="D1404" s="3" t="str">
        <f>INDEX(Table2[NAMA BARANG],MATCH(A1404,Table2[//]))</f>
        <v>Notes spiral Princess berdiri (Mitra)</v>
      </c>
      <c r="E1404" s="4">
        <f>INDEX(Table2[TT],MATCH(A1404,Table2[//]))</f>
        <v>5</v>
      </c>
      <c r="F1404" s="5" t="str">
        <f>IF(INDEX(Table2[KET],MATCH(A1404,Table2[//]))="","-",INDEX(Table2[KET],MATCH(A1404,Table2[//])))</f>
        <v>280 pc</v>
      </c>
    </row>
    <row r="1405" spans="1:6" ht="15">
      <c r="A1405" s="27">
        <v>1925</v>
      </c>
      <c r="D1405" s="3" t="str">
        <f>INDEX(Table2[NAMA BARANG],MATCH(A1405,Table2[//]))</f>
        <v>Notes yoyo</v>
      </c>
      <c r="E1405" s="4">
        <f>INDEX(Table2[TT],MATCH(A1405,Table2[//]))</f>
        <v>2</v>
      </c>
      <c r="F1405" s="5" t="str">
        <f>IF(INDEX(Table2[KET],MATCH(A1405,Table2[//]))="","-",INDEX(Table2[KET],MATCH(A1405,Table2[//])))</f>
        <v>72 ls</v>
      </c>
    </row>
    <row r="1406" spans="1:6" ht="15">
      <c r="A1406" s="27">
        <v>1926</v>
      </c>
      <c r="D1406" s="3" t="str">
        <f>INDEX(Table2[NAMA BARANG],MATCH(A1406,Table2[//]))</f>
        <v>Oil Colour Vanco CA 140 (9 ml)</v>
      </c>
      <c r="E1406" s="4">
        <f>INDEX(Table2[TT],MATCH(A1406,Table2[//]))</f>
        <v>3</v>
      </c>
      <c r="F1406" s="5" t="str">
        <f>IF(INDEX(Table2[KET],MATCH(A1406,Table2[//]))="","-",INDEX(Table2[KET],MATCH(A1406,Table2[//])))</f>
        <v>120 pc</v>
      </c>
    </row>
    <row r="1407" spans="1:6" ht="15">
      <c r="A1407" s="27">
        <v>1927</v>
      </c>
      <c r="D1407" s="3" t="str">
        <f>INDEX(Table2[NAMA BARANG],MATCH(A1407,Table2[//]))</f>
        <v>Oil marries 12W</v>
      </c>
      <c r="E1407" s="4">
        <f>INDEX(Table2[TT],MATCH(A1407,Table2[//]))</f>
        <v>31</v>
      </c>
      <c r="F1407" s="5" t="str">
        <f>IF(INDEX(Table2[KET],MATCH(A1407,Table2[//]))="","-",INDEX(Table2[KET],MATCH(A1407,Table2[//])))</f>
        <v>5 ls</v>
      </c>
    </row>
    <row r="1408" spans="1:6" ht="15">
      <c r="A1408" s="27">
        <v>1928</v>
      </c>
      <c r="D1408" s="3" t="str">
        <f>INDEX(Table2[NAMA BARANG],MATCH(A1408,Table2[//]))</f>
        <v>Oil Marries E 1387B 14w</v>
      </c>
      <c r="E1408" s="4">
        <f>INDEX(Table2[TT],MATCH(A1408,Table2[//]))</f>
        <v>34</v>
      </c>
      <c r="F1408" s="5" t="str">
        <f>IF(INDEX(Table2[KET],MATCH(A1408,Table2[//]))="","-",INDEX(Table2[KET],MATCH(A1408,Table2[//])))</f>
        <v>3 ls</v>
      </c>
    </row>
    <row r="1409" spans="1:6" ht="15">
      <c r="A1409" s="27">
        <v>1929</v>
      </c>
      <c r="D1409" s="3" t="str">
        <f>INDEX(Table2[NAMA BARANG],MATCH(A1409,Table2[//]))</f>
        <v>Oil Marries E 1388B 18w</v>
      </c>
      <c r="E1409" s="4">
        <f>INDEX(Table2[TT],MATCH(A1409,Table2[//]))</f>
        <v>68</v>
      </c>
      <c r="F1409" s="5" t="str">
        <f>IF(INDEX(Table2[KET],MATCH(A1409,Table2[//]))="","-",INDEX(Table2[KET],MATCH(A1409,Table2[//])))</f>
        <v>3 ls</v>
      </c>
    </row>
    <row r="1410" spans="1:6" ht="15">
      <c r="A1410" s="27">
        <v>1930</v>
      </c>
      <c r="D1410" s="3" t="str">
        <f>INDEX(Table2[NAMA BARANG],MATCH(A1410,Table2[//]))</f>
        <v>Oil pastel 24w Tbg Deboss 670-24</v>
      </c>
      <c r="E1410" s="4">
        <f>INDEX(Table2[TT],MATCH(A1410,Table2[//]))</f>
        <v>30</v>
      </c>
      <c r="F1410" s="5">
        <f>IF(INDEX(Table2[KET],MATCH(A1410,Table2[//]))="","-",INDEX(Table2[KET],MATCH(A1410,Table2[//])))</f>
        <v>72</v>
      </c>
    </row>
    <row r="1411" spans="1:6" ht="15">
      <c r="A1411" s="27">
        <v>1931</v>
      </c>
      <c r="D1411" s="3" t="str">
        <f>INDEX(Table2[NAMA BARANG],MATCH(A1411,Table2[//]))</f>
        <v>Oil pastel artist greeble 12W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96 pc</v>
      </c>
    </row>
    <row r="1412" spans="1:6" ht="15">
      <c r="A1412" s="27">
        <v>1932</v>
      </c>
      <c r="D1412" s="3" t="str">
        <f>INDEX(Table2[NAMA BARANG],MATCH(A1412,Table2[//]))</f>
        <v>Oil pastel chung hwa 36W</v>
      </c>
      <c r="E1412" s="4">
        <f>INDEX(Table2[TT],MATCH(A1412,Table2[//]))</f>
        <v>1</v>
      </c>
      <c r="F1412" s="5">
        <f>IF(INDEX(Table2[KET],MATCH(A1412,Table2[//]))="","-",INDEX(Table2[KET],MATCH(A1412,Table2[//])))</f>
        <v>36</v>
      </c>
    </row>
    <row r="1413" spans="1:6" ht="15">
      <c r="A1413" s="27">
        <v>1933</v>
      </c>
      <c r="D1413" s="3" t="str">
        <f>INDEX(Table2[NAMA BARANG],MATCH(A1413,Table2[//]))</f>
        <v>Oil pastel dady bear JX 8156-12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144 set</v>
      </c>
    </row>
    <row r="1414" spans="1:6" ht="15">
      <c r="A1414" s="27">
        <v>1934</v>
      </c>
      <c r="D1414" s="3" t="str">
        <f>INDEX(Table2[NAMA BARANG],MATCH(A1414,Table2[//]))</f>
        <v>Oil pastel dady bear JX 8156-18</v>
      </c>
      <c r="E1414" s="4">
        <f>INDEX(Table2[TT],MATCH(A1414,Table2[//]))</f>
        <v>4</v>
      </c>
      <c r="F1414" s="5" t="str">
        <f>IF(INDEX(Table2[KET],MATCH(A1414,Table2[//]))="","-",INDEX(Table2[KET],MATCH(A1414,Table2[//])))</f>
        <v>96 set</v>
      </c>
    </row>
    <row r="1415" spans="1:6" ht="15">
      <c r="A1415" s="27">
        <v>1935</v>
      </c>
      <c r="D1415" s="3" t="str">
        <f>INDEX(Table2[NAMA BARANG],MATCH(A1415,Table2[//]))</f>
        <v>Oil Pastel Debozz 12</v>
      </c>
      <c r="E1415" s="4">
        <f>INDEX(Table2[TT],MATCH(A1415,Table2[//]))</f>
        <v>38</v>
      </c>
      <c r="F1415" s="5">
        <f>IF(INDEX(Table2[KET],MATCH(A1415,Table2[//]))="","-",INDEX(Table2[KET],MATCH(A1415,Table2[//])))</f>
        <v>144</v>
      </c>
    </row>
    <row r="1416" spans="1:6" ht="15">
      <c r="A1416" s="27">
        <v>1936</v>
      </c>
      <c r="D1416" s="3" t="str">
        <f>INDEX(Table2[NAMA BARANG],MATCH(A1416,Table2[//]))</f>
        <v>Oil Pastel Debozz 18</v>
      </c>
      <c r="E1416" s="4">
        <f>INDEX(Table2[TT],MATCH(A1416,Table2[//]))</f>
        <v>18</v>
      </c>
      <c r="F1416" s="5">
        <f>IF(INDEX(Table2[KET],MATCH(A1416,Table2[//]))="","-",INDEX(Table2[KET],MATCH(A1416,Table2[//])))</f>
        <v>72</v>
      </c>
    </row>
    <row r="1417" spans="1:6" ht="15">
      <c r="A1417" s="27">
        <v>1938</v>
      </c>
      <c r="D1417" s="3" t="str">
        <f>INDEX(Table2[NAMA BARANG],MATCH(A1417,Table2[//]))</f>
        <v>Oil pastel holo mika 36W bear</v>
      </c>
      <c r="E1417" s="4">
        <f>INDEX(Table2[TT],MATCH(A1417,Table2[//]))</f>
        <v>1</v>
      </c>
      <c r="F1417" s="5" t="str">
        <f>IF(INDEX(Table2[KET],MATCH(A1417,Table2[//]))="","-",INDEX(Table2[KET],MATCH(A1417,Table2[//])))</f>
        <v>60 set</v>
      </c>
    </row>
    <row r="1418" spans="1:6" ht="15">
      <c r="A1418" s="27">
        <v>1940</v>
      </c>
      <c r="D1418" s="3" t="str">
        <f>INDEX(Table2[NAMA BARANG],MATCH(A1418,Table2[//]))</f>
        <v>Oil pastel joy star jumbo OPD 24W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12 ls</v>
      </c>
    </row>
    <row r="1419" spans="1:6" ht="15">
      <c r="A1419" s="27">
        <v>1941</v>
      </c>
      <c r="D1419" s="3" t="str">
        <f>INDEX(Table2[NAMA BARANG],MATCH(A1419,Table2[//]))</f>
        <v>Oil pastel OP 08</v>
      </c>
      <c r="E1419" s="4">
        <f>INDEX(Table2[TT],MATCH(A1419,Table2[//]))</f>
        <v>19</v>
      </c>
      <c r="F1419" s="5" t="str">
        <f>IF(INDEX(Table2[KET],MATCH(A1419,Table2[//]))="","-",INDEX(Table2[KET],MATCH(A1419,Table2[//])))</f>
        <v>192 set</v>
      </c>
    </row>
    <row r="1420" spans="1:6" ht="15">
      <c r="A1420" s="27">
        <v>1942</v>
      </c>
      <c r="D1420" s="3" t="str">
        <f>INDEX(Table2[NAMA BARANG],MATCH(A1420,Table2[//]))</f>
        <v>Oil Pastel putar 12w pdk 1011 Box</v>
      </c>
      <c r="E1420" s="4">
        <f>INDEX(Table2[TT],MATCH(A1420,Table2[//]))</f>
        <v>37</v>
      </c>
      <c r="F1420" s="5" t="str">
        <f>IF(INDEX(Table2[KET],MATCH(A1420,Table2[//]))="","-",INDEX(Table2[KET],MATCH(A1420,Table2[//])))</f>
        <v>192 pc</v>
      </c>
    </row>
    <row r="1421" spans="1:6" ht="15">
      <c r="A1421" s="27">
        <v>1943</v>
      </c>
      <c r="D1421" s="3" t="str">
        <f>INDEX(Table2[NAMA BARANG],MATCH(A1421,Table2[//]))</f>
        <v>Oil pastel putar 12W ZJ 660 MM</v>
      </c>
      <c r="E1421" s="4">
        <f>INDEX(Table2[TT],MATCH(A1421,Table2[//]))</f>
        <v>1</v>
      </c>
      <c r="F1421" s="5" t="str">
        <f>IF(INDEX(Table2[KET],MATCH(A1421,Table2[//]))="","-",INDEX(Table2[KET],MATCH(A1421,Table2[//])))</f>
        <v xml:space="preserve"> 288 pc</v>
      </c>
    </row>
    <row r="1422" spans="1:6" ht="15">
      <c r="A1422" s="27">
        <v>1944</v>
      </c>
      <c r="D1422" s="3" t="str">
        <f>INDEX(Table2[NAMA BARANG],MATCH(A1422,Table2[//]))</f>
        <v>Oil pastel Selectrum 24W</v>
      </c>
      <c r="E1422" s="4">
        <f>INDEX(Table2[TT],MATCH(A1422,Table2[//]))</f>
        <v>5</v>
      </c>
      <c r="F1422" s="5" t="str">
        <f>IF(INDEX(Table2[KET],MATCH(A1422,Table2[//]))="","-",INDEX(Table2[KET],MATCH(A1422,Table2[//])))</f>
        <v>4 ls</v>
      </c>
    </row>
    <row r="1423" spans="1:6" ht="15">
      <c r="A1423" s="27">
        <v>1945</v>
      </c>
      <c r="D1423" s="3" t="str">
        <f>INDEX(Table2[NAMA BARANG],MATCH(A1423,Table2[//]))</f>
        <v>Oil pastel T-crew 18W (dos)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96 pc</v>
      </c>
    </row>
    <row r="1424" spans="1:6" ht="15">
      <c r="A1424" s="27">
        <v>1946</v>
      </c>
      <c r="D1424" s="3" t="str">
        <f>INDEX(Table2[NAMA BARANG],MATCH(A1424,Table2[//]))</f>
        <v>Oil pastel T-crew 24W (dos)</v>
      </c>
      <c r="E1424" s="4">
        <f>INDEX(Table2[TT],MATCH(A1424,Table2[//]))</f>
        <v>2</v>
      </c>
      <c r="F1424" s="5" t="str">
        <f>IF(INDEX(Table2[KET],MATCH(A1424,Table2[//]))="","-",INDEX(Table2[KET],MATCH(A1424,Table2[//])))</f>
        <v>96 pc</v>
      </c>
    </row>
    <row r="1425" spans="1:6" ht="15">
      <c r="A1425" s="27">
        <v>1947</v>
      </c>
      <c r="D1425" s="3" t="str">
        <f>INDEX(Table2[NAMA BARANG],MATCH(A1425,Table2[//]))</f>
        <v>Oil pastel TTS 6612-12W dos (BT)</v>
      </c>
      <c r="E1425" s="4">
        <f>INDEX(Table2[TT],MATCH(A1425,Table2[//]))</f>
        <v>3</v>
      </c>
      <c r="F1425" s="5" t="str">
        <f>IF(INDEX(Table2[KET],MATCH(A1425,Table2[//]))="","-",INDEX(Table2[KET],MATCH(A1425,Table2[//])))</f>
        <v>144 pc</v>
      </c>
    </row>
    <row r="1426" spans="1:6" ht="15">
      <c r="A1426" s="27">
        <v>1948</v>
      </c>
      <c r="D1426" s="3" t="str">
        <f>INDEX(Table2[NAMA BARANG],MATCH(A1426,Table2[//]))</f>
        <v>Oil Pastel twister TF 003</v>
      </c>
      <c r="E1426" s="4">
        <f>INDEX(Table2[TT],MATCH(A1426,Table2[//]))</f>
        <v>4</v>
      </c>
      <c r="F1426" s="5" t="str">
        <f>IF(INDEX(Table2[KET],MATCH(A1426,Table2[//]))="","-",INDEX(Table2[KET],MATCH(A1426,Table2[//])))</f>
        <v>72 pc</v>
      </c>
    </row>
    <row r="1427" spans="1:6" ht="15">
      <c r="A1427" s="27">
        <v>1949</v>
      </c>
      <c r="D1427" s="3" t="str">
        <f>INDEX(Table2[NAMA BARANG],MATCH(A1427,Table2[//]))</f>
        <v>Oil Pastel twister TF 029</v>
      </c>
      <c r="E1427" s="4">
        <f>INDEX(Table2[TT],MATCH(A1427,Table2[//]))</f>
        <v>17</v>
      </c>
      <c r="F1427" s="5" t="str">
        <f>IF(INDEX(Table2[KET],MATCH(A1427,Table2[//]))="","-",INDEX(Table2[KET],MATCH(A1427,Table2[//])))</f>
        <v>48 set</v>
      </c>
    </row>
    <row r="1428" spans="1:6" ht="15">
      <c r="A1428" s="27">
        <v>1952</v>
      </c>
      <c r="D1428" s="3" t="str">
        <f>INDEX(Table2[NAMA BARANG],MATCH(A1428,Table2[//]))</f>
        <v>OP DB 24W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60 pc</v>
      </c>
    </row>
    <row r="1429" spans="1:6" ht="15">
      <c r="A1429" s="27">
        <v>1953</v>
      </c>
      <c r="D1429" s="3" t="str">
        <f>INDEX(Table2[NAMA BARANG],MATCH(A1429,Table2[//]))</f>
        <v>OP DB 36W</v>
      </c>
      <c r="E1429" s="4">
        <f>INDEX(Table2[TT],MATCH(A1429,Table2[//]))</f>
        <v>2</v>
      </c>
      <c r="F1429" s="5">
        <f>IF(INDEX(Table2[KET],MATCH(A1429,Table2[//]))="","-",INDEX(Table2[KET],MATCH(A1429,Table2[//])))</f>
        <v>42</v>
      </c>
    </row>
    <row r="1430" spans="1:6" ht="15">
      <c r="A1430" s="27">
        <v>1955</v>
      </c>
      <c r="D1430" s="3" t="str">
        <f>INDEX(Table2[NAMA BARANG],MATCH(A1430,Table2[//]))</f>
        <v>Palet Anggur</v>
      </c>
      <c r="E1430" s="4">
        <f>INDEX(Table2[TT],MATCH(A1430,Table2[//]))</f>
        <v>4</v>
      </c>
      <c r="F1430" s="5" t="str">
        <f>IF(INDEX(Table2[KET],MATCH(A1430,Table2[//]))="","-",INDEX(Table2[KET],MATCH(A1430,Table2[//])))</f>
        <v>60 LSN</v>
      </c>
    </row>
    <row r="1431" spans="1:6" ht="15">
      <c r="A1431" s="27">
        <v>1956</v>
      </c>
      <c r="D1431" s="3" t="str">
        <f>INDEX(Table2[NAMA BARANG],MATCH(A1431,Table2[//]))</f>
        <v>Palet Apel</v>
      </c>
      <c r="E1431" s="4">
        <f>INDEX(Table2[TT],MATCH(A1431,Table2[//]))</f>
        <v>5</v>
      </c>
      <c r="F1431" s="5" t="str">
        <f>IF(INDEX(Table2[KET],MATCH(A1431,Table2[//]))="","-",INDEX(Table2[KET],MATCH(A1431,Table2[//])))</f>
        <v>60 LSN</v>
      </c>
    </row>
    <row r="1432" spans="1:6" ht="15">
      <c r="A1432" s="27">
        <v>1957</v>
      </c>
      <c r="D1432" s="3" t="str">
        <f>INDEX(Table2[NAMA BARANG],MATCH(A1432,Table2[//]))</f>
        <v>Palet brush 2801</v>
      </c>
      <c r="E1432" s="4">
        <f>INDEX(Table2[TT],MATCH(A1432,Table2[//]))</f>
        <v>1</v>
      </c>
      <c r="F1432" s="5" t="str">
        <f>IF(INDEX(Table2[KET],MATCH(A1432,Table2[//]))="","-",INDEX(Table2[KET],MATCH(A1432,Table2[//])))</f>
        <v>600 set</v>
      </c>
    </row>
    <row r="1433" spans="1:6" ht="15">
      <c r="A1433" s="27">
        <v>1958</v>
      </c>
      <c r="D1433" s="3" t="str">
        <f>INDEX(Table2[NAMA BARANG],MATCH(A1433,Table2[//]))</f>
        <v>Palet Cat air 081</v>
      </c>
      <c r="E1433" s="4">
        <f>INDEX(Table2[TT],MATCH(A1433,Table2[//]))</f>
        <v>5</v>
      </c>
      <c r="F1433" s="5" t="str">
        <f>IF(INDEX(Table2[KET],MATCH(A1433,Table2[//]))="","-",INDEX(Table2[KET],MATCH(A1433,Table2[//])))</f>
        <v>375 ls</v>
      </c>
    </row>
    <row r="1434" spans="1:6" ht="15">
      <c r="A1434" s="27">
        <v>1959</v>
      </c>
      <c r="D1434" s="3" t="str">
        <f>INDEX(Table2[NAMA BARANG],MATCH(A1434,Table2[//]))</f>
        <v>Palet Cat air 1019</v>
      </c>
      <c r="E1434" s="4">
        <f>INDEX(Table2[TT],MATCH(A1434,Table2[//]))</f>
        <v>6</v>
      </c>
      <c r="F1434" s="5" t="str">
        <f>IF(INDEX(Table2[KET],MATCH(A1434,Table2[//]))="","-",INDEX(Table2[KET],MATCH(A1434,Table2[//])))</f>
        <v>384 pc</v>
      </c>
    </row>
    <row r="1435" spans="1:6" ht="15">
      <c r="A1435" s="27">
        <v>1960</v>
      </c>
      <c r="D1435" s="3" t="str">
        <f>INDEX(Table2[NAMA BARANG],MATCH(A1435,Table2[//]))</f>
        <v>Palet Cat air Sakura Biasa DOF</v>
      </c>
      <c r="E1435" s="4">
        <f>INDEX(Table2[TT],MATCH(A1435,Table2[//]))</f>
        <v>45</v>
      </c>
      <c r="F1435" s="5" t="str">
        <f>IF(INDEX(Table2[KET],MATCH(A1435,Table2[//]))="","-",INDEX(Table2[KET],MATCH(A1435,Table2[//])))</f>
        <v>84 ls</v>
      </c>
    </row>
    <row r="1436" spans="1:6" ht="15">
      <c r="A1436" s="27">
        <v>1961</v>
      </c>
      <c r="D1436" s="3" t="str">
        <f>INDEX(Table2[NAMA BARANG],MATCH(A1436,Table2[//]))</f>
        <v>Palet Cat air Sakura Trans</v>
      </c>
      <c r="E1436" s="4">
        <f>INDEX(Table2[TT],MATCH(A1436,Table2[//]))</f>
        <v>14</v>
      </c>
      <c r="F1436" s="5" t="str">
        <f>IF(INDEX(Table2[KET],MATCH(A1436,Table2[//]))="","-",INDEX(Table2[KET],MATCH(A1436,Table2[//])))</f>
        <v>84 ls</v>
      </c>
    </row>
    <row r="1437" spans="1:6" ht="15">
      <c r="A1437" s="27">
        <v>1962</v>
      </c>
      <c r="D1437" s="3" t="str">
        <f>INDEX(Table2[NAMA BARANG],MATCH(A1437,Table2[//]))</f>
        <v>Palet gambar 1010 Buah APEL</v>
      </c>
      <c r="E1437" s="4">
        <f>INDEX(Table2[TT],MATCH(A1437,Table2[//]))</f>
        <v>5</v>
      </c>
      <c r="F1437" s="5" t="str">
        <f>IF(INDEX(Table2[KET],MATCH(A1437,Table2[//]))="","-",INDEX(Table2[KET],MATCH(A1437,Table2[//])))</f>
        <v>40 ls</v>
      </c>
    </row>
    <row r="1438" spans="1:6" ht="15">
      <c r="A1438" s="27">
        <v>1963</v>
      </c>
      <c r="D1438" s="3" t="str">
        <f>INDEX(Table2[NAMA BARANG],MATCH(A1438,Table2[//]))</f>
        <v>Palet gambar 1011 Kumbang</v>
      </c>
      <c r="E1438" s="4">
        <f>INDEX(Table2[TT],MATCH(A1438,Table2[//]))</f>
        <v>7</v>
      </c>
      <c r="F1438" s="5" t="str">
        <f>IF(INDEX(Table2[KET],MATCH(A1438,Table2[//]))="","-",INDEX(Table2[KET],MATCH(A1438,Table2[//])))</f>
        <v>48 ls</v>
      </c>
    </row>
    <row r="1439" spans="1:6" ht="15">
      <c r="A1439" s="27">
        <v>1964</v>
      </c>
      <c r="D1439" s="3" t="str">
        <f>INDEX(Table2[NAMA BARANG],MATCH(A1439,Table2[//]))</f>
        <v>Palet gambar G5321</v>
      </c>
      <c r="E1439" s="4">
        <f>INDEX(Table2[TT],MATCH(A1439,Table2[//]))</f>
        <v>3</v>
      </c>
      <c r="F1439" s="5" t="str">
        <f>IF(INDEX(Table2[KET],MATCH(A1439,Table2[//]))="","-",INDEX(Table2[KET],MATCH(A1439,Table2[//])))</f>
        <v>480 pc</v>
      </c>
    </row>
    <row r="1440" spans="1:6" ht="15">
      <c r="A1440" s="27">
        <v>1967</v>
      </c>
      <c r="D1440" s="3" t="str">
        <f>INDEX(Table2[NAMA BARANG],MATCH(A1440,Table2[//]))</f>
        <v>Palet plastik 21,5 x 27,5/ R B9</v>
      </c>
      <c r="E1440" s="4">
        <f>INDEX(Table2[TT],MATCH(A1440,Table2[//]))</f>
        <v>2</v>
      </c>
      <c r="F1440" s="5" t="str">
        <f>IF(INDEX(Table2[KET],MATCH(A1440,Table2[//]))="","-",INDEX(Table2[KET],MATCH(A1440,Table2[//])))</f>
        <v>200 pc</v>
      </c>
    </row>
    <row r="1441" spans="1:6" ht="15">
      <c r="A1441" s="27">
        <v>1968</v>
      </c>
      <c r="D1441" s="3" t="str">
        <f>INDEX(Table2[NAMA BARANG],MATCH(A1441,Table2[//]))</f>
        <v>Palet PLT 006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50 ls</v>
      </c>
    </row>
    <row r="1442" spans="1:6" ht="15">
      <c r="A1442" s="27">
        <v>1969</v>
      </c>
      <c r="D1442" s="3" t="str">
        <f>INDEX(Table2[NAMA BARANG],MATCH(A1442,Table2[//]))</f>
        <v>Palet putih UTN</v>
      </c>
      <c r="E1442" s="4">
        <f>INDEX(Table2[TT],MATCH(A1442,Table2[//]))</f>
        <v>18</v>
      </c>
      <c r="F1442" s="5" t="str">
        <f>IF(INDEX(Table2[KET],MATCH(A1442,Table2[//]))="","-",INDEX(Table2[KET],MATCH(A1442,Table2[//])))</f>
        <v>125 ls</v>
      </c>
    </row>
    <row r="1443" spans="1:6" ht="15">
      <c r="A1443" s="27">
        <v>1970</v>
      </c>
      <c r="D1443" s="3" t="str">
        <f>INDEX(Table2[NAMA BARANG],MATCH(A1443,Table2[//]))</f>
        <v>Palet Sakura Nariko</v>
      </c>
      <c r="E1443" s="4">
        <f>INDEX(Table2[TT],MATCH(A1443,Table2[//]))</f>
        <v>3</v>
      </c>
      <c r="F1443" s="5" t="str">
        <f>IF(INDEX(Table2[KET],MATCH(A1443,Table2[//]))="","-",INDEX(Table2[KET],MATCH(A1443,Table2[//])))</f>
        <v>25 ls</v>
      </c>
    </row>
    <row r="1444" spans="1:6" ht="15">
      <c r="A1444" s="27">
        <v>1972</v>
      </c>
      <c r="D1444" s="3" t="str">
        <f>INDEX(Table2[NAMA BARANG],MATCH(A1444,Table2[//]))</f>
        <v>Papan W/B Besar 50x70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12 pc</v>
      </c>
    </row>
    <row r="1445" spans="1:6" ht="15">
      <c r="A1445" s="27">
        <v>1973</v>
      </c>
      <c r="D1445" s="3" t="str">
        <f>INDEX(Table2[NAMA BARANG],MATCH(A1445,Table2[//]))</f>
        <v>Paper Clip V Tec kecil VT 001</v>
      </c>
      <c r="E1445" s="4">
        <f>INDEX(Table2[TT],MATCH(A1445,Table2[//]))</f>
        <v>2</v>
      </c>
      <c r="F1445" s="5">
        <f>IF(INDEX(Table2[KET],MATCH(A1445,Table2[//]))="","-",INDEX(Table2[KET],MATCH(A1445,Table2[//])))</f>
        <v>288</v>
      </c>
    </row>
    <row r="1446" spans="1:6" ht="15">
      <c r="A1446" s="27">
        <v>1974</v>
      </c>
      <c r="D1446" s="3" t="str">
        <f>INDEX(Table2[NAMA BARANG],MATCH(A1446,Table2[//]))</f>
        <v>Paper Clip warna kecil 28 (733)</v>
      </c>
      <c r="E1446" s="4">
        <f>INDEX(Table2[TT],MATCH(A1446,Table2[//]))</f>
        <v>4</v>
      </c>
      <c r="F1446" s="5" t="str">
        <f>IF(INDEX(Table2[KET],MATCH(A1446,Table2[//]))="","-",INDEX(Table2[KET],MATCH(A1446,Table2[//])))</f>
        <v>1000 pc</v>
      </c>
    </row>
    <row r="1447" spans="1:6" ht="15">
      <c r="A1447" s="27">
        <v>1975</v>
      </c>
      <c r="D1447" s="3" t="str">
        <f>INDEX(Table2[NAMA BARANG],MATCH(A1447,Table2[//]))</f>
        <v>Payet 2008</v>
      </c>
      <c r="E1447" s="4">
        <f>INDEX(Table2[TT],MATCH(A1447,Table2[//]))</f>
        <v>7</v>
      </c>
      <c r="F1447" s="5" t="str">
        <f>IF(INDEX(Table2[KET],MATCH(A1447,Table2[//]))="","-",INDEX(Table2[KET],MATCH(A1447,Table2[//])))</f>
        <v>288 Disp</v>
      </c>
    </row>
    <row r="1448" spans="1:6" ht="15">
      <c r="A1448" s="27">
        <v>1976</v>
      </c>
      <c r="D1448" s="3" t="str">
        <f>INDEX(Table2[NAMA BARANG],MATCH(A1448,Table2[//]))</f>
        <v>PC 16852 (2)</v>
      </c>
      <c r="E1448" s="4">
        <f>INDEX(Table2[TT],MATCH(A1448,Table2[//]))</f>
        <v>2</v>
      </c>
      <c r="F1448" s="5" t="str">
        <f>IF(INDEX(Table2[KET],MATCH(A1448,Table2[//]))="","-",INDEX(Table2[KET],MATCH(A1448,Table2[//])))</f>
        <v>120 pc</v>
      </c>
    </row>
    <row r="1449" spans="1:6" ht="15">
      <c r="A1449" s="27">
        <v>1977</v>
      </c>
      <c r="D1449" s="3" t="str">
        <f>INDEX(Table2[NAMA BARANG],MATCH(A1449,Table2[//]))</f>
        <v>PC 2013/VA 30 papan tulis</v>
      </c>
      <c r="E1449" s="4">
        <f>INDEX(Table2[TT],MATCH(A1449,Table2[//]))</f>
        <v>46</v>
      </c>
      <c r="F1449" s="5" t="str">
        <f>IF(INDEX(Table2[KET],MATCH(A1449,Table2[//]))="","-",INDEX(Table2[KET],MATCH(A1449,Table2[//])))</f>
        <v>144 pc</v>
      </c>
    </row>
    <row r="1450" spans="1:6" ht="15">
      <c r="A1450" s="27">
        <v>1978</v>
      </c>
      <c r="D1450" s="3" t="str">
        <f>INDEX(Table2[NAMA BARANG],MATCH(A1450,Table2[//]))</f>
        <v>PC 2201</v>
      </c>
      <c r="E1450" s="4">
        <f>INDEX(Table2[TT],MATCH(A1450,Table2[//]))</f>
        <v>2</v>
      </c>
      <c r="F1450" s="5" t="str">
        <f>IF(INDEX(Table2[KET],MATCH(A1450,Table2[//]))="","-",INDEX(Table2[KET],MATCH(A1450,Table2[//])))</f>
        <v>96 pc</v>
      </c>
    </row>
    <row r="1451" spans="1:6" ht="15">
      <c r="A1451" s="27">
        <v>1979</v>
      </c>
      <c r="D1451" s="3" t="str">
        <f>INDEX(Table2[NAMA BARANG],MATCH(A1451,Table2[//]))</f>
        <v>PC 3D calculator LT 1060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1980</v>
      </c>
      <c r="D1452" s="3" t="str">
        <f>INDEX(Table2[NAMA BARANG],MATCH(A1452,Table2[//]))</f>
        <v>PC 8425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60 ls</v>
      </c>
    </row>
    <row r="1453" spans="1:6" ht="15">
      <c r="A1453" s="27">
        <v>1981</v>
      </c>
      <c r="D1453" s="3" t="str">
        <f>INDEX(Table2[NAMA BARANG],MATCH(A1453,Table2[//]))</f>
        <v>PC 8887 kepiting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1982</v>
      </c>
      <c r="D1454" s="3" t="str">
        <f>INDEX(Table2[NAMA BARANG],MATCH(A1454,Table2[//]))</f>
        <v>PC 9002 (4)/ 9008(1)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 LSN</v>
      </c>
    </row>
    <row r="1455" spans="1:6" ht="15">
      <c r="A1455" s="27">
        <v>1983</v>
      </c>
      <c r="D1455" s="3" t="str">
        <f>INDEX(Table2[NAMA BARANG],MATCH(A1455,Table2[//]))</f>
        <v>PC A 6855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144 PCS</v>
      </c>
    </row>
    <row r="1456" spans="1:6" ht="15">
      <c r="A1456" s="27">
        <v>1984</v>
      </c>
      <c r="D1456" s="3" t="str">
        <f>INDEX(Table2[NAMA BARANG],MATCH(A1456,Table2[//]))</f>
        <v>PC A2-27 PC 8110 KT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96 pc</v>
      </c>
    </row>
    <row r="1457" spans="1:6" ht="15">
      <c r="A1457" s="27">
        <v>1985</v>
      </c>
      <c r="D1457" s="3" t="str">
        <f>INDEX(Table2[NAMA BARANG],MATCH(A1457,Table2[//]))</f>
        <v>PC A2-3 PC 3311</v>
      </c>
      <c r="E1457" s="4">
        <f>INDEX(Table2[TT],MATCH(A1457,Table2[//]))</f>
        <v>1</v>
      </c>
      <c r="F1457" s="5" t="str">
        <f>IF(INDEX(Table2[KET],MATCH(A1457,Table2[//]))="","-",INDEX(Table2[KET],MATCH(A1457,Table2[//])))</f>
        <v>192 pc</v>
      </c>
    </row>
    <row r="1458" spans="1:6" ht="15">
      <c r="A1458" s="27">
        <v>1987</v>
      </c>
      <c r="D1458" s="3" t="str">
        <f>INDEX(Table2[NAMA BARANG],MATCH(A1458,Table2[//]))</f>
        <v>Pc AD 030</v>
      </c>
      <c r="E1458" s="4">
        <f>INDEX(Table2[TT],MATCH(A1458,Table2[//]))</f>
        <v>18</v>
      </c>
      <c r="F1458" s="5" t="str">
        <f>IF(INDEX(Table2[KET],MATCH(A1458,Table2[//]))="","-",INDEX(Table2[KET],MATCH(A1458,Table2[//])))</f>
        <v>144 pc</v>
      </c>
    </row>
    <row r="1459" spans="1:6" ht="15">
      <c r="A1459" s="27">
        <v>1988</v>
      </c>
      <c r="D1459" s="3" t="str">
        <f>INDEX(Table2[NAMA BARANG],MATCH(A1459,Table2[//]))</f>
        <v>PC angel restleting/ DM 2-28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33 ls</v>
      </c>
    </row>
    <row r="1460" spans="1:6" ht="15">
      <c r="A1460" s="27">
        <v>1989</v>
      </c>
      <c r="D1460" s="3" t="str">
        <f>INDEX(Table2[NAMA BARANG],MATCH(A1460,Table2[//]))</f>
        <v>PC arc type 3185</v>
      </c>
      <c r="E1460" s="4">
        <f>INDEX(Table2[TT],MATCH(A1460,Table2[//]))</f>
        <v>3</v>
      </c>
      <c r="F1460" s="5" t="str">
        <f>IF(INDEX(Table2[KET],MATCH(A1460,Table2[//]))="","-",INDEX(Table2[KET],MATCH(A1460,Table2[//])))</f>
        <v>144 pc</v>
      </c>
    </row>
    <row r="1461" spans="1:6" ht="15">
      <c r="A1461" s="27">
        <v>1990</v>
      </c>
      <c r="D1461" s="3" t="str">
        <f>INDEX(Table2[NAMA BARANG],MATCH(A1461,Table2[//]))</f>
        <v>PC arc type 8852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96 pc</v>
      </c>
    </row>
    <row r="1462" spans="1:6" ht="15">
      <c r="A1462" s="27">
        <v>1991</v>
      </c>
      <c r="D1462" s="3" t="str">
        <f>INDEX(Table2[NAMA BARANG],MATCH(A1462,Table2[//]))</f>
        <v>PC B 249</v>
      </c>
      <c r="E1462" s="4">
        <f>INDEX(Table2[TT],MATCH(A1462,Table2[//]))</f>
        <v>1</v>
      </c>
      <c r="F1462" s="5" t="str">
        <f>IF(INDEX(Table2[KET],MATCH(A1462,Table2[//]))="","-",INDEX(Table2[KET],MATCH(A1462,Table2[//])))</f>
        <v>10 ls</v>
      </c>
    </row>
    <row r="1463" spans="1:6" ht="15">
      <c r="A1463" s="27">
        <v>1995</v>
      </c>
      <c r="D1463" s="3" t="str">
        <f>INDEX(Table2[NAMA BARANG],MATCH(A1463,Table2[//]))</f>
        <v>Pc botol bts 1063 (BLK)</v>
      </c>
      <c r="E1463" s="4">
        <f>INDEX(Table2[TT],MATCH(A1463,Table2[//]))</f>
        <v>5</v>
      </c>
      <c r="F1463" s="5" t="str">
        <f>IF(INDEX(Table2[KET],MATCH(A1463,Table2[//]))="","-",INDEX(Table2[KET],MATCH(A1463,Table2[//])))</f>
        <v>28 ls</v>
      </c>
    </row>
    <row r="1464" spans="1:6" ht="15">
      <c r="A1464" s="27">
        <v>1996</v>
      </c>
      <c r="D1464" s="3" t="str">
        <f>INDEX(Table2[NAMA BARANG],MATCH(A1464,Table2[//]))</f>
        <v>PC Box 121106 blk+ktk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144 pc</v>
      </c>
    </row>
    <row r="1465" spans="1:6" ht="15">
      <c r="A1465" s="27">
        <v>1997</v>
      </c>
      <c r="D1465" s="3" t="str">
        <f>INDEX(Table2[NAMA BARANG],MATCH(A1465,Table2[//]))</f>
        <v>PC Box 121126 blk+ktk</v>
      </c>
      <c r="E1465" s="4">
        <f>INDEX(Table2[TT],MATCH(A1465,Table2[//]))</f>
        <v>2</v>
      </c>
      <c r="F1465" s="5" t="str">
        <f>IF(INDEX(Table2[KET],MATCH(A1465,Table2[//]))="","-",INDEX(Table2[KET],MATCH(A1465,Table2[//])))</f>
        <v>288 pc</v>
      </c>
    </row>
    <row r="1466" spans="1:6" ht="15">
      <c r="A1466" s="27">
        <v>1998</v>
      </c>
      <c r="D1466" s="3" t="str">
        <f>INDEX(Table2[NAMA BARANG],MATCH(A1466,Table2[//]))</f>
        <v>PC Box 802</v>
      </c>
      <c r="E1466" s="4">
        <f>INDEX(Table2[TT],MATCH(A1466,Table2[//]))</f>
        <v>1</v>
      </c>
      <c r="F1466" s="5" t="str">
        <f>IF(INDEX(Table2[KET],MATCH(A1466,Table2[//]))="","-",INDEX(Table2[KET],MATCH(A1466,Table2[//])))</f>
        <v>384 pc</v>
      </c>
    </row>
    <row r="1467" spans="1:6" ht="15">
      <c r="A1467" s="27">
        <v>1999</v>
      </c>
      <c r="D1467" s="3" t="str">
        <f>INDEX(Table2[NAMA BARANG],MATCH(A1467,Table2[//]))</f>
        <v>PC Box 8872 Big Hero</v>
      </c>
      <c r="E1467" s="4">
        <f>INDEX(Table2[TT],MATCH(A1467,Table2[//]))</f>
        <v>2</v>
      </c>
      <c r="F1467" s="5" t="str">
        <f>IF(INDEX(Table2[KET],MATCH(A1467,Table2[//]))="","-",INDEX(Table2[KET],MATCH(A1467,Table2[//])))</f>
        <v>96 pc</v>
      </c>
    </row>
    <row r="1468" spans="1:6" ht="15">
      <c r="A1468" s="27">
        <v>2000</v>
      </c>
      <c r="D1468" s="3" t="str">
        <f>INDEX(Table2[NAMA BARANG],MATCH(A1468,Table2[//]))</f>
        <v>PC Box Fy 58M</v>
      </c>
      <c r="E1468" s="4">
        <f>INDEX(Table2[TT],MATCH(A1468,Table2[//]))</f>
        <v>3</v>
      </c>
      <c r="F1468" s="5" t="str">
        <f>IF(INDEX(Table2[KET],MATCH(A1468,Table2[//]))="","-",INDEX(Table2[KET],MATCH(A1468,Table2[//])))</f>
        <v>192 pc</v>
      </c>
    </row>
    <row r="1469" spans="1:6" ht="15">
      <c r="A1469" s="27">
        <v>2001</v>
      </c>
      <c r="D1469" s="3" t="str">
        <f>INDEX(Table2[NAMA BARANG],MATCH(A1469,Table2[//]))</f>
        <v>PC Box Fy 59M</v>
      </c>
      <c r="E1469" s="4">
        <f>INDEX(Table2[TT],MATCH(A1469,Table2[//]))</f>
        <v>4</v>
      </c>
      <c r="F1469" s="5" t="str">
        <f>IF(INDEX(Table2[KET],MATCH(A1469,Table2[//]))="","-",INDEX(Table2[KET],MATCH(A1469,Table2[//])))</f>
        <v>192 pc</v>
      </c>
    </row>
    <row r="1470" spans="1:6" ht="15">
      <c r="A1470" s="27">
        <v>2002</v>
      </c>
      <c r="D1470" s="3" t="str">
        <f>INDEX(Table2[NAMA BARANG],MATCH(A1470,Table2[//]))</f>
        <v>PC Box K 56A</v>
      </c>
      <c r="E1470" s="4">
        <f>INDEX(Table2[TT],MATCH(A1470,Table2[//]))</f>
        <v>8</v>
      </c>
      <c r="F1470" s="5" t="str">
        <f>IF(INDEX(Table2[KET],MATCH(A1470,Table2[//]))="","-",INDEX(Table2[KET],MATCH(A1470,Table2[//])))</f>
        <v>144 pc</v>
      </c>
    </row>
    <row r="1471" spans="1:6" ht="15">
      <c r="A1471" s="27">
        <v>2003</v>
      </c>
      <c r="D1471" s="3" t="str">
        <f>INDEX(Table2[NAMA BARANG],MATCH(A1471,Table2[//]))</f>
        <v>PC Box magnit DF 08 (9)/ DF 09 (7)</v>
      </c>
      <c r="E1471" s="4">
        <f>INDEX(Table2[TT],MATCH(A1471,Table2[//]))</f>
        <v>16</v>
      </c>
      <c r="F1471" s="5">
        <f>IF(INDEX(Table2[KET],MATCH(A1471,Table2[//]))="","-",INDEX(Table2[KET],MATCH(A1471,Table2[//])))</f>
        <v>240</v>
      </c>
    </row>
    <row r="1472" spans="1:6" ht="15">
      <c r="A1472" s="27">
        <v>2004</v>
      </c>
      <c r="D1472" s="3" t="str">
        <f>INDEX(Table2[NAMA BARANG],MATCH(A1472,Table2[//]))</f>
        <v>PC Box P1036</v>
      </c>
      <c r="E1472" s="4">
        <f>INDEX(Table2[TT],MATCH(A1472,Table2[//]))</f>
        <v>9</v>
      </c>
      <c r="F1472" s="5">
        <f>IF(INDEX(Table2[KET],MATCH(A1472,Table2[//]))="","-",INDEX(Table2[KET],MATCH(A1472,Table2[//])))</f>
        <v>240</v>
      </c>
    </row>
    <row r="1473" spans="1:6" ht="15">
      <c r="A1473" s="27">
        <v>2005</v>
      </c>
      <c r="D1473" s="3" t="str">
        <f>INDEX(Table2[NAMA BARANG],MATCH(A1473,Table2[//]))</f>
        <v>PC Frozen mix Design B2002</v>
      </c>
      <c r="E1473" s="4">
        <f>INDEX(Table2[TT],MATCH(A1473,Table2[//]))</f>
        <v>1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2006</v>
      </c>
      <c r="D1474" s="3" t="str">
        <f>INDEX(Table2[NAMA BARANG],MATCH(A1474,Table2[//]))</f>
        <v>PC G 3901 PR</v>
      </c>
      <c r="E1474" s="4">
        <f>INDEX(Table2[TT],MATCH(A1474,Table2[//]))</f>
        <v>6</v>
      </c>
      <c r="F1474" s="5" t="str">
        <f>IF(INDEX(Table2[KET],MATCH(A1474,Table2[//]))="","-",INDEX(Table2[KET],MATCH(A1474,Table2[//])))</f>
        <v>1440 pc</v>
      </c>
    </row>
    <row r="1475" spans="1:6" ht="15">
      <c r="A1475" s="27">
        <v>2007</v>
      </c>
      <c r="D1475" s="3" t="str">
        <f>INDEX(Table2[NAMA BARANG],MATCH(A1475,Table2[//]))</f>
        <v>Pc GP 9315</v>
      </c>
      <c r="E1475" s="4">
        <f>INDEX(Table2[TT],MATCH(A1475,Table2[//]))</f>
        <v>5</v>
      </c>
      <c r="F1475" s="5" t="str">
        <f>IF(INDEX(Table2[KET],MATCH(A1475,Table2[//]))="","-",INDEX(Table2[KET],MATCH(A1475,Table2[//])))</f>
        <v>240 pc</v>
      </c>
    </row>
    <row r="1476" spans="1:6" ht="15">
      <c r="A1476" s="27">
        <v>2008</v>
      </c>
      <c r="D1476" s="3" t="str">
        <f>INDEX(Table2[NAMA BARANG],MATCH(A1476,Table2[//]))</f>
        <v>PC Ht 405 A</v>
      </c>
      <c r="E1476" s="4">
        <f>INDEX(Table2[TT],MATCH(A1476,Table2[//]))</f>
        <v>4</v>
      </c>
      <c r="F1476" s="5" t="str">
        <f>IF(INDEX(Table2[KET],MATCH(A1476,Table2[//]))="","-",INDEX(Table2[KET],MATCH(A1476,Table2[//])))</f>
        <v>144 pc</v>
      </c>
    </row>
    <row r="1477" spans="1:6" ht="15">
      <c r="A1477" s="27">
        <v>2009</v>
      </c>
      <c r="D1477" s="3" t="str">
        <f>INDEX(Table2[NAMA BARANG],MATCH(A1477,Table2[//]))</f>
        <v>PC Imitasi 252 Rest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36 ls</v>
      </c>
    </row>
    <row r="1478" spans="1:6" ht="15">
      <c r="A1478" s="27">
        <v>2010</v>
      </c>
      <c r="D1478" s="3" t="str">
        <f>INDEX(Table2[NAMA BARANG],MATCH(A1478,Table2[//]))</f>
        <v>PC Imitasi 338/ Flag</v>
      </c>
      <c r="E1478" s="4">
        <f>INDEX(Table2[TT],MATCH(A1478,Table2[//]))</f>
        <v>1</v>
      </c>
      <c r="F1478" s="5" t="str">
        <f>IF(INDEX(Table2[KET],MATCH(A1478,Table2[//]))="","-",INDEX(Table2[KET],MATCH(A1478,Table2[//])))</f>
        <v>30 ls</v>
      </c>
    </row>
    <row r="1479" spans="1:6" ht="15">
      <c r="A1479" s="27">
        <v>2011</v>
      </c>
      <c r="D1479" s="3" t="str">
        <f>INDEX(Table2[NAMA BARANG],MATCH(A1479,Table2[//]))</f>
        <v>PC Imitasi 372</v>
      </c>
      <c r="E1479" s="4">
        <f>INDEX(Table2[TT],MATCH(A1479,Table2[//]))</f>
        <v>3</v>
      </c>
      <c r="F1479" s="5" t="str">
        <f>IF(INDEX(Table2[KET],MATCH(A1479,Table2[//]))="","-",INDEX(Table2[KET],MATCH(A1479,Table2[//])))</f>
        <v>30 ls</v>
      </c>
    </row>
    <row r="1480" spans="1:6" ht="15">
      <c r="A1480" s="27">
        <v>2012</v>
      </c>
      <c r="D1480" s="3" t="str">
        <f>INDEX(Table2[NAMA BARANG],MATCH(A1480,Table2[//]))</f>
        <v>PC Imitasi 373 vintage</v>
      </c>
      <c r="E1480" s="4">
        <f>INDEX(Table2[TT],MATCH(A1480,Table2[//]))</f>
        <v>8</v>
      </c>
      <c r="F1480" s="5" t="str">
        <f>IF(INDEX(Table2[KET],MATCH(A1480,Table2[//]))="","-",INDEX(Table2[KET],MATCH(A1480,Table2[//])))</f>
        <v>30 ls</v>
      </c>
    </row>
    <row r="1481" spans="1:6" ht="15">
      <c r="A1481" s="27">
        <v>2013</v>
      </c>
      <c r="D1481" s="3" t="str">
        <f>INDEX(Table2[NAMA BARANG],MATCH(A1481,Table2[//]))</f>
        <v>PC isi F4575 A3235 (Blk)</v>
      </c>
      <c r="E1481" s="4">
        <f>INDEX(Table2[TT],MATCH(A1481,Table2[//]))</f>
        <v>4</v>
      </c>
      <c r="F1481" s="5" t="str">
        <f>IF(INDEX(Table2[KET],MATCH(A1481,Table2[//]))="","-",INDEX(Table2[KET],MATCH(A1481,Table2[//])))</f>
        <v>12 ls</v>
      </c>
    </row>
    <row r="1482" spans="1:6" ht="15">
      <c r="A1482" s="27">
        <v>2014</v>
      </c>
      <c r="D1482" s="3" t="str">
        <f>INDEX(Table2[NAMA BARANG],MATCH(A1482,Table2[//]))</f>
        <v>PC JX 3852</v>
      </c>
      <c r="E1482" s="4">
        <f>INDEX(Table2[TT],MATCH(A1482,Table2[//]))</f>
        <v>5</v>
      </c>
      <c r="F1482" s="5" t="str">
        <f>IF(INDEX(Table2[KET],MATCH(A1482,Table2[//]))="","-",INDEX(Table2[KET],MATCH(A1482,Table2[//])))</f>
        <v>168 pc</v>
      </c>
    </row>
    <row r="1483" spans="1:6" ht="15">
      <c r="A1483" s="27">
        <v>2015</v>
      </c>
      <c r="D1483" s="3" t="str">
        <f>INDEX(Table2[NAMA BARANG],MATCH(A1483,Table2[//]))</f>
        <v>PC Kain berdiri MM</v>
      </c>
      <c r="E1483" s="4">
        <f>INDEX(Table2[TT],MATCH(A1483,Table2[//]))</f>
        <v>2</v>
      </c>
      <c r="F1483" s="5" t="str">
        <f>IF(INDEX(Table2[KET],MATCH(A1483,Table2[//]))="","-",INDEX(Table2[KET],MATCH(A1483,Table2[//])))</f>
        <v>50 ls</v>
      </c>
    </row>
    <row r="1484" spans="1:6" ht="15">
      <c r="A1484" s="27">
        <v>2016</v>
      </c>
      <c r="D1484" s="3" t="str">
        <f>INDEX(Table2[NAMA BARANG],MATCH(A1484,Table2[//]))</f>
        <v>PC Kain Instar Tenaga Baru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36 ls</v>
      </c>
    </row>
    <row r="1485" spans="1:6" ht="15">
      <c r="A1485" s="27">
        <v>2020</v>
      </c>
      <c r="D1485" s="3" t="str">
        <f>INDEX(Table2[NAMA BARANG],MATCH(A1485,Table2[//]))</f>
        <v>PC Karton My 001-004 BLK</v>
      </c>
      <c r="E1485" s="4">
        <f>INDEX(Table2[TT],MATCH(A1485,Table2[//]))</f>
        <v>8</v>
      </c>
      <c r="F1485" s="5">
        <f>IF(INDEX(Table2[KET],MATCH(A1485,Table2[//]))="","-",INDEX(Table2[KET],MATCH(A1485,Table2[//])))</f>
        <v>240</v>
      </c>
    </row>
    <row r="1486" spans="1:6" ht="15">
      <c r="A1486" s="27">
        <v>2021</v>
      </c>
      <c r="D1486" s="3" t="str">
        <f>INDEX(Table2[NAMA BARANG],MATCH(A1486,Table2[//]))</f>
        <v>PC Karton Wy 1257</v>
      </c>
      <c r="E1486" s="4">
        <f>INDEX(Table2[TT],MATCH(A1486,Table2[//]))</f>
        <v>5</v>
      </c>
      <c r="F1486" s="5" t="str">
        <f>IF(INDEX(Table2[KET],MATCH(A1486,Table2[//]))="","-",INDEX(Table2[KET],MATCH(A1486,Table2[//])))</f>
        <v>240 pc</v>
      </c>
    </row>
    <row r="1487" spans="1:6" ht="15">
      <c r="A1487" s="27">
        <v>2022</v>
      </c>
      <c r="D1487" s="3" t="str">
        <f>INDEX(Table2[NAMA BARANG],MATCH(A1487,Table2[//]))</f>
        <v>PC Karton Wy 1258</v>
      </c>
      <c r="E1487" s="4">
        <f>INDEX(Table2[TT],MATCH(A1487,Table2[//]))</f>
        <v>15</v>
      </c>
      <c r="F1487" s="5" t="str">
        <f>IF(INDEX(Table2[KET],MATCH(A1487,Table2[//]))="","-",INDEX(Table2[KET],MATCH(A1487,Table2[//])))</f>
        <v>240 pc</v>
      </c>
    </row>
    <row r="1488" spans="1:6" ht="15">
      <c r="A1488" s="27">
        <v>2023</v>
      </c>
      <c r="D1488" s="3" t="str">
        <f>INDEX(Table2[NAMA BARANG],MATCH(A1488,Table2[//]))</f>
        <v>PC Karton Wy 1263 sorok</v>
      </c>
      <c r="E1488" s="4">
        <f>INDEX(Table2[TT],MATCH(A1488,Table2[//]))</f>
        <v>9</v>
      </c>
      <c r="F1488" s="5" t="str">
        <f>IF(INDEX(Table2[KET],MATCH(A1488,Table2[//]))="","-",INDEX(Table2[KET],MATCH(A1488,Table2[//])))</f>
        <v>288 pc</v>
      </c>
    </row>
    <row r="1489" spans="1:6" ht="15">
      <c r="A1489" s="27">
        <v>2024</v>
      </c>
      <c r="D1489" s="3" t="str">
        <f>INDEX(Table2[NAMA BARANG],MATCH(A1489,Table2[//]))</f>
        <v>PC Karton Wy 1270 Blk</v>
      </c>
      <c r="E1489" s="4">
        <f>INDEX(Table2[TT],MATCH(A1489,Table2[//]))</f>
        <v>5</v>
      </c>
      <c r="F1489" s="5" t="str">
        <f>IF(INDEX(Table2[KET],MATCH(A1489,Table2[//]))="","-",INDEX(Table2[KET],MATCH(A1489,Table2[//])))</f>
        <v>240 pc</v>
      </c>
    </row>
    <row r="1490" spans="1:6" ht="15">
      <c r="A1490" s="27">
        <v>2025</v>
      </c>
      <c r="D1490" s="3" t="str">
        <f>INDEX(Table2[NAMA BARANG],MATCH(A1490,Table2[//]))</f>
        <v>Pc Kayagi 1160/ 6159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12 ls</v>
      </c>
    </row>
    <row r="1491" spans="1:6" ht="15">
      <c r="A1491" s="27">
        <v>2027</v>
      </c>
      <c r="D1491" s="3" t="str">
        <f>INDEX(Table2[NAMA BARANG],MATCH(A1491,Table2[//]))</f>
        <v>Pc klg 1609</v>
      </c>
      <c r="E1491" s="4">
        <f>INDEX(Table2[TT],MATCH(A1491,Table2[//]))</f>
        <v>13</v>
      </c>
      <c r="F1491" s="5" t="str">
        <f>IF(INDEX(Table2[KET],MATCH(A1491,Table2[//]))="","-",INDEX(Table2[KET],MATCH(A1491,Table2[//])))</f>
        <v>144 ls</v>
      </c>
    </row>
    <row r="1492" spans="1:6" ht="15">
      <c r="A1492" s="27">
        <v>2029</v>
      </c>
      <c r="D1492" s="3" t="str">
        <f>INDEX(Table2[NAMA BARANG],MATCH(A1492,Table2[//]))</f>
        <v>PC Klg 19-15</v>
      </c>
      <c r="E1492" s="4">
        <f>INDEX(Table2[TT],MATCH(A1492,Table2[//]))</f>
        <v>7</v>
      </c>
      <c r="F1492" s="5" t="str">
        <f>IF(INDEX(Table2[KET],MATCH(A1492,Table2[//]))="","-",INDEX(Table2[KET],MATCH(A1492,Table2[//])))</f>
        <v>144 pc</v>
      </c>
    </row>
    <row r="1493" spans="1:6" ht="15">
      <c r="A1493" s="27">
        <v>2031</v>
      </c>
      <c r="D1493" s="3" t="str">
        <f>INDEX(Table2[NAMA BARANG],MATCH(A1493,Table2[//]))</f>
        <v>Pc Klg 3348 HK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192 PCS</v>
      </c>
    </row>
    <row r="1494" spans="1:6" ht="15">
      <c r="A1494" s="27">
        <v>2033</v>
      </c>
      <c r="D1494" s="3" t="str">
        <f>INDEX(Table2[NAMA BARANG],MATCH(A1494,Table2[//]))</f>
        <v>Pc Klg 3348 lucu Hj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192 PCS</v>
      </c>
    </row>
    <row r="1495" spans="1:6" ht="15">
      <c r="A1495" s="27">
        <v>2034</v>
      </c>
      <c r="D1495" s="3" t="str">
        <f>INDEX(Table2[NAMA BARANG],MATCH(A1495,Table2[//]))</f>
        <v>Pc Klg 3348 lucu pink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192 PCS</v>
      </c>
    </row>
    <row r="1496" spans="1:6" ht="15">
      <c r="A1496" s="27">
        <v>2035</v>
      </c>
      <c r="D1496" s="3" t="str">
        <f>INDEX(Table2[NAMA BARANG],MATCH(A1496,Table2[//]))</f>
        <v>Pc Klg 3348 Minion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192 PCS</v>
      </c>
    </row>
    <row r="1497" spans="1:6" ht="15">
      <c r="A1497" s="27">
        <v>2036</v>
      </c>
      <c r="D1497" s="3" t="str">
        <f>INDEX(Table2[NAMA BARANG],MATCH(A1497,Table2[//]))</f>
        <v>Pc Klg 3348 MM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192 PCS</v>
      </c>
    </row>
    <row r="1498" spans="1:6" ht="15">
      <c r="A1498" s="27">
        <v>2037</v>
      </c>
      <c r="D1498" s="3" t="str">
        <f>INDEX(Table2[NAMA BARANG],MATCH(A1498,Table2[//]))</f>
        <v>Pc Klg 3348 Tsum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192 PCS</v>
      </c>
    </row>
    <row r="1499" spans="1:6" ht="15">
      <c r="A1499" s="27">
        <v>2040</v>
      </c>
      <c r="D1499" s="3" t="str">
        <f>INDEX(Table2[NAMA BARANG],MATCH(A1499,Table2[//]))</f>
        <v>Pc klg B 233</v>
      </c>
      <c r="E1499" s="4">
        <f>INDEX(Table2[TT],MATCH(A1499,Table2[//]))</f>
        <v>9</v>
      </c>
      <c r="F1499" s="5">
        <f>IF(INDEX(Table2[KET],MATCH(A1499,Table2[//]))="","-",INDEX(Table2[KET],MATCH(A1499,Table2[//])))</f>
        <v>120</v>
      </c>
    </row>
    <row r="1500" spans="1:6" ht="15">
      <c r="A1500" s="27">
        <v>2042</v>
      </c>
      <c r="D1500" s="3" t="str">
        <f>INDEX(Table2[NAMA BARANG],MATCH(A1500,Table2[//]))</f>
        <v>PC Klg B 569-05</v>
      </c>
      <c r="E1500" s="4">
        <f>INDEX(Table2[TT],MATCH(A1500,Table2[//]))</f>
        <v>1</v>
      </c>
      <c r="F1500" s="5" t="str">
        <f>IF(INDEX(Table2[KET],MATCH(A1500,Table2[//]))="","-",INDEX(Table2[KET],MATCH(A1500,Table2[//])))</f>
        <v>120 pc</v>
      </c>
    </row>
    <row r="1501" spans="1:6" ht="15">
      <c r="A1501" s="27">
        <v>2043</v>
      </c>
      <c r="D1501" s="3" t="str">
        <f>INDEX(Table2[NAMA BARANG],MATCH(A1501,Table2[//]))</f>
        <v>PC Klg B 569-10</v>
      </c>
      <c r="E1501" s="4">
        <f>INDEX(Table2[TT],MATCH(A1501,Table2[//]))</f>
        <v>2</v>
      </c>
      <c r="F1501" s="5" t="str">
        <f>IF(INDEX(Table2[KET],MATCH(A1501,Table2[//]))="","-",INDEX(Table2[KET],MATCH(A1501,Table2[//])))</f>
        <v>60 pc</v>
      </c>
    </row>
    <row r="1502" spans="1:6" ht="15">
      <c r="A1502" s="27">
        <v>2045</v>
      </c>
      <c r="D1502" s="3" t="str">
        <f>INDEX(Table2[NAMA BARANG],MATCH(A1502,Table2[//]))</f>
        <v>PC klg B 652</v>
      </c>
      <c r="E1502" s="4">
        <f>INDEX(Table2[TT],MATCH(A1502,Table2[//]))</f>
        <v>7</v>
      </c>
      <c r="F1502" s="5" t="str">
        <f>IF(INDEX(Table2[KET],MATCH(A1502,Table2[//]))="","-",INDEX(Table2[KET],MATCH(A1502,Table2[//])))</f>
        <v>200 pc</v>
      </c>
    </row>
    <row r="1503" spans="1:6" ht="15">
      <c r="A1503" s="27">
        <v>2047</v>
      </c>
      <c r="D1503" s="3" t="str">
        <f>INDEX(Table2[NAMA BARANG],MATCH(A1503,Table2[//]))</f>
        <v>Pc KLG B 673 Mobil Anak</v>
      </c>
      <c r="E1503" s="4">
        <f>INDEX(Table2[TT],MATCH(A1503,Table2[//]))</f>
        <v>2</v>
      </c>
      <c r="F1503" s="5" t="str">
        <f>IF(INDEX(Table2[KET],MATCH(A1503,Table2[//]))="","-",INDEX(Table2[KET],MATCH(A1503,Table2[//])))</f>
        <v>144 PCS</v>
      </c>
    </row>
    <row r="1504" spans="1:6" ht="15">
      <c r="A1504" s="27">
        <v>2048</v>
      </c>
      <c r="D1504" s="3" t="str">
        <f>INDEX(Table2[NAMA BARANG],MATCH(A1504,Table2[//]))</f>
        <v>Pc KLG B 725 Mobil 2ss</v>
      </c>
      <c r="E1504" s="4">
        <f>INDEX(Table2[TT],MATCH(A1504,Table2[//]))</f>
        <v>1</v>
      </c>
      <c r="F1504" s="5" t="str">
        <f>IF(INDEX(Table2[KET],MATCH(A1504,Table2[//]))="","-",INDEX(Table2[KET],MATCH(A1504,Table2[//])))</f>
        <v>144 PCS</v>
      </c>
    </row>
    <row r="1505" spans="1:6" ht="15">
      <c r="A1505" s="27">
        <v>2049</v>
      </c>
      <c r="D1505" s="3" t="str">
        <f>INDEX(Table2[NAMA BARANG],MATCH(A1505,Table2[//]))</f>
        <v>PC Klg car smurf B6815/ 6816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12 ls</v>
      </c>
    </row>
    <row r="1506" spans="1:6" ht="15">
      <c r="A1506" s="27">
        <v>2050</v>
      </c>
      <c r="D1506" s="3" t="str">
        <f>INDEX(Table2[NAMA BARANG],MATCH(A1506,Table2[//]))</f>
        <v>PC Klg D-13</v>
      </c>
      <c r="E1506" s="4">
        <f>INDEX(Table2[TT],MATCH(A1506,Table2[//]))</f>
        <v>58</v>
      </c>
      <c r="F1506" s="5" t="str">
        <f>IF(INDEX(Table2[KET],MATCH(A1506,Table2[//]))="","-",INDEX(Table2[KET],MATCH(A1506,Table2[//])))</f>
        <v>10 ls</v>
      </c>
    </row>
    <row r="1507" spans="1:6" ht="15">
      <c r="A1507" s="27">
        <v>2051</v>
      </c>
      <c r="D1507" s="3" t="str">
        <f>INDEX(Table2[NAMA BARANG],MATCH(A1507,Table2[//]))</f>
        <v>PC Klg D-8</v>
      </c>
      <c r="E1507" s="4">
        <f>INDEX(Table2[TT],MATCH(A1507,Table2[//]))</f>
        <v>4</v>
      </c>
      <c r="F1507" s="5" t="str">
        <f>IF(INDEX(Table2[KET],MATCH(A1507,Table2[//]))="","-",INDEX(Table2[KET],MATCH(A1507,Table2[//])))</f>
        <v>10 ls</v>
      </c>
    </row>
    <row r="1508" spans="1:6" ht="15">
      <c r="A1508" s="27">
        <v>2052</v>
      </c>
      <c r="D1508" s="3" t="str">
        <f>INDEX(Table2[NAMA BARANG],MATCH(A1508,Table2[//]))</f>
        <v>PC Klg Disney Smurf F43 (C12 0106)</v>
      </c>
      <c r="E1508" s="4">
        <f>INDEX(Table2[TT],MATCH(A1508,Table2[//]))</f>
        <v>15</v>
      </c>
      <c r="F1508" s="5" t="str">
        <f>IF(INDEX(Table2[KET],MATCH(A1508,Table2[//]))="","-",INDEX(Table2[KET],MATCH(A1508,Table2[//])))</f>
        <v>12 ls</v>
      </c>
    </row>
    <row r="1509" spans="1:6" ht="15">
      <c r="A1509" s="27">
        <v>2053</v>
      </c>
      <c r="D1509" s="3" t="str">
        <f>INDEX(Table2[NAMA BARANG],MATCH(A1509,Table2[//]))</f>
        <v>PC Klg Dkk 288</v>
      </c>
      <c r="E1509" s="4">
        <f>INDEX(Table2[TT],MATCH(A1509,Table2[//]))</f>
        <v>2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2059</v>
      </c>
      <c r="D1510" s="3" t="str">
        <f>INDEX(Table2[NAMA BARANG],MATCH(A1510,Table2[//]))</f>
        <v>Pc KLG H 9903</v>
      </c>
      <c r="E1510" s="4">
        <f>INDEX(Table2[TT],MATCH(A1510,Table2[//]))</f>
        <v>4</v>
      </c>
      <c r="F1510" s="5" t="str">
        <f>IF(INDEX(Table2[KET],MATCH(A1510,Table2[//]))="","-",INDEX(Table2[KET],MATCH(A1510,Table2[//])))</f>
        <v>200 PCS</v>
      </c>
    </row>
    <row r="1511" spans="1:6" ht="15">
      <c r="A1511" s="27">
        <v>2060</v>
      </c>
      <c r="D1511" s="3" t="str">
        <f>INDEX(Table2[NAMA BARANG],MATCH(A1511,Table2[//]))</f>
        <v>PC Klg H1113 Sheep (C12.014)</v>
      </c>
      <c r="E1511" s="4">
        <f>INDEX(Table2[TT],MATCH(A1511,Table2[//]))</f>
        <v>27</v>
      </c>
      <c r="F1511" s="5" t="str">
        <f>IF(INDEX(Table2[KET],MATCH(A1511,Table2[//]))="","-",INDEX(Table2[KET],MATCH(A1511,Table2[//])))</f>
        <v>200 pc</v>
      </c>
    </row>
    <row r="1512" spans="1:6" ht="15">
      <c r="A1512" s="27">
        <v>2063</v>
      </c>
      <c r="D1512" s="3" t="str">
        <f>INDEX(Table2[NAMA BARANG],MATCH(A1512,Table2[//]))</f>
        <v>PC Klg karakter SN 7109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144 pc</v>
      </c>
    </row>
    <row r="1513" spans="1:6" ht="15">
      <c r="A1513" s="27">
        <v>2065</v>
      </c>
      <c r="D1513" s="3" t="str">
        <f>INDEX(Table2[NAMA BARANG],MATCH(A1513,Table2[//]))</f>
        <v>Pc KLG LPY 99-10</v>
      </c>
      <c r="E1513" s="4">
        <f>INDEX(Table2[TT],MATCH(A1513,Table2[//]))</f>
        <v>4</v>
      </c>
      <c r="F1513" s="5" t="str">
        <f>IF(INDEX(Table2[KET],MATCH(A1513,Table2[//]))="","-",INDEX(Table2[KET],MATCH(A1513,Table2[//])))</f>
        <v>120 PCS</v>
      </c>
    </row>
    <row r="1514" spans="1:6" ht="15">
      <c r="A1514" s="27">
        <v>2066</v>
      </c>
      <c r="D1514" s="3" t="str">
        <f>INDEX(Table2[NAMA BARANG],MATCH(A1514,Table2[//]))</f>
        <v>Pc KLG LPY 99-12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120 PCS</v>
      </c>
    </row>
    <row r="1515" spans="1:6" ht="15">
      <c r="A1515" s="27">
        <v>2069</v>
      </c>
      <c r="D1515" s="3" t="str">
        <f>INDEX(Table2[NAMA BARANG],MATCH(A1515,Table2[//]))</f>
        <v>PC Klg QZ 101-1 Kalkulator</v>
      </c>
      <c r="E1515" s="4">
        <f>INDEX(Table2[TT],MATCH(A1515,Table2[//]))</f>
        <v>14</v>
      </c>
      <c r="F1515" s="5" t="str">
        <f>IF(INDEX(Table2[KET],MATCH(A1515,Table2[//]))="","-",INDEX(Table2[KET],MATCH(A1515,Table2[//])))</f>
        <v>160 pc</v>
      </c>
    </row>
    <row r="1516" spans="1:6" ht="15">
      <c r="A1516" s="27">
        <v>2071</v>
      </c>
      <c r="D1516" s="3" t="str">
        <f>INDEX(Table2[NAMA BARANG],MATCH(A1516,Table2[//]))</f>
        <v>PC Klg QZ 9011</v>
      </c>
      <c r="E1516" s="4">
        <f>INDEX(Table2[TT],MATCH(A1516,Table2[//]))</f>
        <v>13</v>
      </c>
      <c r="F1516" s="5" t="str">
        <f>IF(INDEX(Table2[KET],MATCH(A1516,Table2[//]))="","-",INDEX(Table2[KET],MATCH(A1516,Table2[//])))</f>
        <v>90 pc</v>
      </c>
    </row>
    <row r="1517" spans="1:6" ht="15">
      <c r="A1517" s="27">
        <v>2072</v>
      </c>
      <c r="D1517" s="3" t="str">
        <f>INDEX(Table2[NAMA BARANG],MATCH(A1517,Table2[//]))</f>
        <v>PC Klg ret A - 84</v>
      </c>
      <c r="E1517" s="4">
        <f>INDEX(Table2[TT],MATCH(A1517,Table2[//]))</f>
        <v>2</v>
      </c>
      <c r="F1517" s="5" t="str">
        <f>IF(INDEX(Table2[KET],MATCH(A1517,Table2[//]))="","-",INDEX(Table2[KET],MATCH(A1517,Table2[//])))</f>
        <v>192 pc</v>
      </c>
    </row>
    <row r="1518" spans="1:6" ht="15">
      <c r="A1518" s="27">
        <v>2073</v>
      </c>
      <c r="D1518" s="3" t="str">
        <f>INDEX(Table2[NAMA BARANG],MATCH(A1518,Table2[//]))</f>
        <v>PC Klg ret D - 94 kotak</v>
      </c>
      <c r="E1518" s="4">
        <f>INDEX(Table2[TT],MATCH(A1518,Table2[//]))</f>
        <v>3</v>
      </c>
      <c r="F1518" s="5" t="str">
        <f>IF(INDEX(Table2[KET],MATCH(A1518,Table2[//]))="","-",INDEX(Table2[KET],MATCH(A1518,Table2[//])))</f>
        <v>180 pc</v>
      </c>
    </row>
    <row r="1519" spans="1:6" ht="15">
      <c r="A1519" s="27">
        <v>2074</v>
      </c>
      <c r="D1519" s="3" t="str">
        <f>INDEX(Table2[NAMA BARANG],MATCH(A1519,Table2[//]))</f>
        <v>PC Klg set KT 6601 (BLK)</v>
      </c>
      <c r="E1519" s="4">
        <f>INDEX(Table2[TT],MATCH(A1519,Table2[//]))</f>
        <v>42</v>
      </c>
      <c r="F1519" s="5">
        <f>IF(INDEX(Table2[KET],MATCH(A1519,Table2[//]))="","-",INDEX(Table2[KET],MATCH(A1519,Table2[//])))</f>
        <v>192</v>
      </c>
    </row>
    <row r="1520" spans="1:6" ht="15">
      <c r="A1520" s="27">
        <v>2075</v>
      </c>
      <c r="D1520" s="3" t="str">
        <f>INDEX(Table2[NAMA BARANG],MATCH(A1520,Table2[//]))</f>
        <v>PC Klg susun-sika</v>
      </c>
      <c r="E1520" s="4">
        <f>INDEX(Table2[TT],MATCH(A1520,Table2[//]))</f>
        <v>15</v>
      </c>
      <c r="F1520" s="5" t="str">
        <f>IF(INDEX(Table2[KET],MATCH(A1520,Table2[//]))="","-",INDEX(Table2[KET],MATCH(A1520,Table2[//])))</f>
        <v>20 ls</v>
      </c>
    </row>
    <row r="1521" spans="1:6" ht="15">
      <c r="A1521" s="27">
        <v>2079</v>
      </c>
      <c r="D1521" s="3" t="str">
        <f>INDEX(Table2[NAMA BARANG],MATCH(A1521,Table2[//]))</f>
        <v>PC Klg ZG-6913</v>
      </c>
      <c r="E1521" s="4">
        <f>INDEX(Table2[TT],MATCH(A1521,Table2[//]))</f>
        <v>14</v>
      </c>
      <c r="F1521" s="5" t="str">
        <f>IF(INDEX(Table2[KET],MATCH(A1521,Table2[//]))="","-",INDEX(Table2[KET],MATCH(A1521,Table2[//])))</f>
        <v>12 ls</v>
      </c>
    </row>
    <row r="1522" spans="1:6" ht="15">
      <c r="A1522" s="27">
        <v>2080</v>
      </c>
      <c r="D1522" s="3" t="str">
        <f>INDEX(Table2[NAMA BARANG],MATCH(A1522,Table2[//]))</f>
        <v>PC KM 2 WTP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12 LSN</v>
      </c>
    </row>
    <row r="1523" spans="1:6" ht="15">
      <c r="A1523" s="27">
        <v>2081</v>
      </c>
      <c r="D1523" s="3" t="str">
        <f>INDEX(Table2[NAMA BARANG],MATCH(A1523,Table2[//]))</f>
        <v>PC KM 21(5)/ 311A(2)</v>
      </c>
      <c r="E1523" s="4">
        <f>INDEX(Table2[TT],MATCH(A1523,Table2[//]))</f>
        <v>7</v>
      </c>
      <c r="F1523" s="5" t="str">
        <f>IF(INDEX(Table2[KET],MATCH(A1523,Table2[//]))="","-",INDEX(Table2[KET],MATCH(A1523,Table2[//])))</f>
        <v>12 ls</v>
      </c>
    </row>
    <row r="1524" spans="1:6" ht="15">
      <c r="A1524" s="27">
        <v>2082</v>
      </c>
      <c r="D1524" s="3" t="str">
        <f>INDEX(Table2[NAMA BARANG],MATCH(A1524,Table2[//]))</f>
        <v>PC KM 22(11)/ KM 23(7)</v>
      </c>
      <c r="E1524" s="4">
        <f>INDEX(Table2[TT],MATCH(A1524,Table2[//]))</f>
        <v>18</v>
      </c>
      <c r="F1524" s="5" t="str">
        <f>IF(INDEX(Table2[KET],MATCH(A1524,Table2[//]))="","-",INDEX(Table2[KET],MATCH(A1524,Table2[//])))</f>
        <v>12 ls</v>
      </c>
    </row>
    <row r="1525" spans="1:6" ht="15">
      <c r="A1525" s="27">
        <v>2083</v>
      </c>
      <c r="D1525" s="3" t="str">
        <f>INDEX(Table2[NAMA BARANG],MATCH(A1525,Table2[//]))</f>
        <v>PC KM 30C (Blk)</v>
      </c>
      <c r="E1525" s="4">
        <f>INDEX(Table2[TT],MATCH(A1525,Table2[//]))</f>
        <v>10</v>
      </c>
      <c r="F1525" s="5" t="str">
        <f>IF(INDEX(Table2[KET],MATCH(A1525,Table2[//]))="","-",INDEX(Table2[KET],MATCH(A1525,Table2[//])))</f>
        <v>16 ls</v>
      </c>
    </row>
    <row r="1526" spans="1:6" ht="15">
      <c r="A1526" s="27">
        <v>2084</v>
      </c>
      <c r="D1526" s="3" t="str">
        <f>INDEX(Table2[NAMA BARANG],MATCH(A1526,Table2[//]))</f>
        <v>Pc KM 3115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-</v>
      </c>
    </row>
    <row r="1527" spans="1:6" ht="15">
      <c r="A1527" s="27">
        <v>2085</v>
      </c>
      <c r="D1527" s="3" t="str">
        <f>INDEX(Table2[NAMA BARANG],MATCH(A1527,Table2[//]))</f>
        <v>Pc Kode 1 susun biasa 8003</v>
      </c>
      <c r="E1527" s="4">
        <f>INDEX(Table2[TT],MATCH(A1527,Table2[//]))</f>
        <v>8</v>
      </c>
      <c r="F1527" s="5" t="str">
        <f>IF(INDEX(Table2[KET],MATCH(A1527,Table2[//]))="","-",INDEX(Table2[KET],MATCH(A1527,Table2[//])))</f>
        <v>168 PCS</v>
      </c>
    </row>
    <row r="1528" spans="1:6" ht="15">
      <c r="A1528" s="27">
        <v>2086</v>
      </c>
      <c r="D1528" s="3" t="str">
        <f>INDEX(Table2[NAMA BARANG],MATCH(A1528,Table2[//]))</f>
        <v>Pc Kode 1 susun Kalkulator 8003</v>
      </c>
      <c r="E1528" s="4">
        <f>INDEX(Table2[TT],MATCH(A1528,Table2[//]))</f>
        <v>2</v>
      </c>
      <c r="F1528" s="5" t="str">
        <f>IF(INDEX(Table2[KET],MATCH(A1528,Table2[//]))="","-",INDEX(Table2[KET],MATCH(A1528,Table2[//])))</f>
        <v>168 PCS</v>
      </c>
    </row>
    <row r="1529" spans="1:6" ht="15">
      <c r="A1529" s="27">
        <v>2087</v>
      </c>
      <c r="D1529" s="3" t="str">
        <f>INDEX(Table2[NAMA BARANG],MATCH(A1529,Table2[//]))</f>
        <v>PC Kode 3 Susun lampu SP 398</v>
      </c>
      <c r="E1529" s="4">
        <f>INDEX(Table2[TT],MATCH(A1529,Table2[//]))</f>
        <v>3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2089</v>
      </c>
      <c r="D1530" s="3" t="str">
        <f>INDEX(Table2[NAMA BARANG],MATCH(A1530,Table2[//]))</f>
        <v>Pc Kode 3D A 2020D</v>
      </c>
      <c r="E1530" s="4">
        <f>INDEX(Table2[TT],MATCH(A1530,Table2[//]))</f>
        <v>12</v>
      </c>
      <c r="F1530" s="5" t="str">
        <f>IF(INDEX(Table2[KET],MATCH(A1530,Table2[//]))="","-",INDEX(Table2[KET],MATCH(A1530,Table2[//])))</f>
        <v>96 PCS</v>
      </c>
    </row>
    <row r="1531" spans="1:6" ht="15">
      <c r="A1531" s="27">
        <v>2090</v>
      </c>
      <c r="D1531" s="3" t="str">
        <f>INDEX(Table2[NAMA BARANG],MATCH(A1531,Table2[//]))</f>
        <v>PC Kode K 22</v>
      </c>
      <c r="E1531" s="4">
        <f>INDEX(Table2[TT],MATCH(A1531,Table2[//]))</f>
        <v>41</v>
      </c>
      <c r="F1531" s="5" t="str">
        <f>IF(INDEX(Table2[KET],MATCH(A1531,Table2[//]))="","-",INDEX(Table2[KET],MATCH(A1531,Table2[//])))</f>
        <v>168 pc</v>
      </c>
    </row>
    <row r="1532" spans="1:6" ht="15">
      <c r="A1532" s="27">
        <v>2095</v>
      </c>
      <c r="D1532" s="3" t="str">
        <f>INDEX(Table2[NAMA BARANG],MATCH(A1532,Table2[//]))</f>
        <v>PC KW 2255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72 pc</v>
      </c>
    </row>
    <row r="1533" spans="1:6" ht="15">
      <c r="A1533" s="27">
        <v>2096</v>
      </c>
      <c r="D1533" s="3" t="str">
        <f>INDEX(Table2[NAMA BARANG],MATCH(A1533,Table2[//]))</f>
        <v>PC KX 201-02 Disney C16-161 (ATAS)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160 pc</v>
      </c>
    </row>
    <row r="1534" spans="1:6" ht="15">
      <c r="A1534" s="27">
        <v>2098</v>
      </c>
      <c r="D1534" s="3" t="str">
        <f>INDEX(Table2[NAMA BARANG],MATCH(A1534,Table2[//]))</f>
        <v>PC L CE 393/ A/ Segi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300 pc</v>
      </c>
    </row>
    <row r="1535" spans="1:6" ht="15">
      <c r="A1535" s="27">
        <v>2099</v>
      </c>
      <c r="D1535" s="3" t="str">
        <f>INDEX(Table2[NAMA BARANG],MATCH(A1535,Table2[//]))</f>
        <v>PC L XT 9907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300 pc</v>
      </c>
    </row>
    <row r="1536" spans="1:6" ht="15">
      <c r="A1536" s="27">
        <v>2100</v>
      </c>
      <c r="D1536" s="3" t="str">
        <f>INDEX(Table2[NAMA BARANG],MATCH(A1536,Table2[//]))</f>
        <v>PC L ZM 3452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180 pc</v>
      </c>
    </row>
    <row r="1537" spans="1:6" ht="15">
      <c r="A1537" s="27">
        <v>2101</v>
      </c>
      <c r="D1537" s="3" t="str">
        <f>INDEX(Table2[NAMA BARANG],MATCH(A1537,Table2[//]))</f>
        <v>Pc lampu 6635-1 Unicorn</v>
      </c>
      <c r="E1537" s="4">
        <f>INDEX(Table2[TT],MATCH(A1537,Table2[//]))</f>
        <v>1</v>
      </c>
      <c r="F1537" s="5" t="str">
        <f>IF(INDEX(Table2[KET],MATCH(A1537,Table2[//]))="","-",INDEX(Table2[KET],MATCH(A1537,Table2[//])))</f>
        <v>288 pc</v>
      </c>
    </row>
    <row r="1538" spans="1:6" ht="15">
      <c r="A1538" s="27">
        <v>2102</v>
      </c>
      <c r="D1538" s="3" t="str">
        <f>INDEX(Table2[NAMA BARANG],MATCH(A1538,Table2[//]))</f>
        <v>Pc lampu 6635-2 LOL</v>
      </c>
      <c r="E1538" s="4">
        <f>INDEX(Table2[TT],MATCH(A1538,Table2[//]))</f>
        <v>4</v>
      </c>
      <c r="F1538" s="5" t="str">
        <f>IF(INDEX(Table2[KET],MATCH(A1538,Table2[//]))="","-",INDEX(Table2[KET],MATCH(A1538,Table2[//])))</f>
        <v>432 pc</v>
      </c>
    </row>
    <row r="1539" spans="1:6" ht="15">
      <c r="A1539" s="27">
        <v>2103</v>
      </c>
      <c r="D1539" s="3" t="str">
        <f>INDEX(Table2[NAMA BARANG],MATCH(A1539,Table2[//]))</f>
        <v>Pc lampu 6635-2 LOL</v>
      </c>
      <c r="E1539" s="4">
        <f>INDEX(Table2[TT],MATCH(A1539,Table2[//]))</f>
        <v>2</v>
      </c>
      <c r="F1539" s="5" t="str">
        <f>IF(INDEX(Table2[KET],MATCH(A1539,Table2[//]))="","-",INDEX(Table2[KET],MATCH(A1539,Table2[//])))</f>
        <v>288 pc</v>
      </c>
    </row>
    <row r="1540" spans="1:6" ht="15">
      <c r="A1540" s="27">
        <v>2104</v>
      </c>
      <c r="D1540" s="3" t="str">
        <f>INDEX(Table2[NAMA BARANG],MATCH(A1540,Table2[//]))</f>
        <v>Pc lampu 6635-5 BTS</v>
      </c>
      <c r="E1540" s="4">
        <f>INDEX(Table2[TT],MATCH(A1540,Table2[//]))</f>
        <v>5</v>
      </c>
      <c r="F1540" s="5" t="str">
        <f>IF(INDEX(Table2[KET],MATCH(A1540,Table2[//]))="","-",INDEX(Table2[KET],MATCH(A1540,Table2[//])))</f>
        <v>432 pc</v>
      </c>
    </row>
    <row r="1541" spans="1:6" ht="15">
      <c r="A1541" s="27">
        <v>2105</v>
      </c>
      <c r="D1541" s="3" t="str">
        <f>INDEX(Table2[NAMA BARANG],MATCH(A1541,Table2[//]))</f>
        <v>Pc lampu 6636-1 Unicorn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432 pc</v>
      </c>
    </row>
    <row r="1542" spans="1:6" ht="15">
      <c r="A1542" s="27">
        <v>2106</v>
      </c>
      <c r="D1542" s="3" t="str">
        <f>INDEX(Table2[NAMA BARANG],MATCH(A1542,Table2[//]))</f>
        <v>Pc lampu 6636-2 LOL</v>
      </c>
      <c r="E1542" s="4">
        <f>INDEX(Table2[TT],MATCH(A1542,Table2[//]))</f>
        <v>5</v>
      </c>
      <c r="F1542" s="5" t="str">
        <f>IF(INDEX(Table2[KET],MATCH(A1542,Table2[//]))="","-",INDEX(Table2[KET],MATCH(A1542,Table2[//])))</f>
        <v>432 pc</v>
      </c>
    </row>
    <row r="1543" spans="1:6" ht="15">
      <c r="A1543" s="27">
        <v>2107</v>
      </c>
      <c r="D1543" s="3" t="str">
        <f>INDEX(Table2[NAMA BARANG],MATCH(A1543,Table2[//]))</f>
        <v>Pc lampu 6636-2 LOL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288 pc</v>
      </c>
    </row>
    <row r="1544" spans="1:6" ht="15">
      <c r="A1544" s="27">
        <v>2108</v>
      </c>
      <c r="D1544" s="3" t="str">
        <f>INDEX(Table2[NAMA BARANG],MATCH(A1544,Table2[//]))</f>
        <v>Pc lampu 6636-3 Avenger</v>
      </c>
      <c r="E1544" s="4">
        <f>INDEX(Table2[TT],MATCH(A1544,Table2[//]))</f>
        <v>2</v>
      </c>
      <c r="F1544" s="5" t="str">
        <f>IF(INDEX(Table2[KET],MATCH(A1544,Table2[//]))="","-",INDEX(Table2[KET],MATCH(A1544,Table2[//])))</f>
        <v>432 pc</v>
      </c>
    </row>
    <row r="1545" spans="1:6" ht="15">
      <c r="A1545" s="27">
        <v>2109</v>
      </c>
      <c r="D1545" s="3" t="str">
        <f>INDEX(Table2[NAMA BARANG],MATCH(A1545,Table2[//]))</f>
        <v>Pc lampu 6636-6 BT21</v>
      </c>
      <c r="E1545" s="4">
        <f>INDEX(Table2[TT],MATCH(A1545,Table2[//]))</f>
        <v>24</v>
      </c>
      <c r="F1545" s="5" t="str">
        <f>IF(INDEX(Table2[KET],MATCH(A1545,Table2[//]))="","-",INDEX(Table2[KET],MATCH(A1545,Table2[//])))</f>
        <v>432 pc</v>
      </c>
    </row>
    <row r="1546" spans="1:6" ht="15">
      <c r="A1546" s="27">
        <v>2111</v>
      </c>
      <c r="D1546" s="3" t="str">
        <f>INDEX(Table2[NAMA BARANG],MATCH(A1546,Table2[//]))</f>
        <v>Pc M 0052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PCS</v>
      </c>
    </row>
    <row r="1547" spans="1:6" ht="15">
      <c r="A1547" s="27">
        <v>2113</v>
      </c>
      <c r="D1547" s="3" t="str">
        <f>INDEX(Table2[NAMA BARANG],MATCH(A1547,Table2[//]))</f>
        <v>PC M 65009 KB</v>
      </c>
      <c r="E1547" s="4">
        <f>INDEX(Table2[TT],MATCH(A1547,Table2[//]))</f>
        <v>1</v>
      </c>
      <c r="F1547" s="5" t="str">
        <f>IF(INDEX(Table2[KET],MATCH(A1547,Table2[//]))="","-",INDEX(Table2[KET],MATCH(A1547,Table2[//])))</f>
        <v>120 pc</v>
      </c>
    </row>
    <row r="1548" spans="1:6" ht="15">
      <c r="A1548" s="27">
        <v>2115</v>
      </c>
      <c r="D1548" s="3" t="str">
        <f>INDEX(Table2[NAMA BARANG],MATCH(A1548,Table2[//]))</f>
        <v>Pc M 9363</v>
      </c>
      <c r="E1548" s="4">
        <f>INDEX(Table2[TT],MATCH(A1548,Table2[//]))</f>
        <v>1</v>
      </c>
      <c r="F1548" s="5" t="str">
        <f>IF(INDEX(Table2[KET],MATCH(A1548,Table2[//]))="","-",INDEX(Table2[KET],MATCH(A1548,Table2[//])))</f>
        <v>192 PCS</v>
      </c>
    </row>
    <row r="1549" spans="1:6" ht="15">
      <c r="A1549" s="27">
        <v>2116</v>
      </c>
      <c r="D1549" s="3" t="str">
        <f>INDEX(Table2[NAMA BARANG],MATCH(A1549,Table2[//]))</f>
        <v>Pc M A 6682</v>
      </c>
      <c r="E1549" s="4">
        <f>INDEX(Table2[TT],MATCH(A1549,Table2[//]))</f>
        <v>23</v>
      </c>
      <c r="F1549" s="5" t="str">
        <f>IF(INDEX(Table2[KET],MATCH(A1549,Table2[//]))="","-",INDEX(Table2[KET],MATCH(A1549,Table2[//])))</f>
        <v>120 PCS</v>
      </c>
    </row>
    <row r="1550" spans="1:6" ht="15">
      <c r="A1550" s="27">
        <v>2117</v>
      </c>
      <c r="D1550" s="3" t="str">
        <f>INDEX(Table2[NAMA BARANG],MATCH(A1550,Table2[//]))</f>
        <v>Pc M KT 1111</v>
      </c>
      <c r="E1550" s="4">
        <f>INDEX(Table2[TT],MATCH(A1550,Table2[//]))</f>
        <v>1</v>
      </c>
      <c r="F1550" s="5" t="str">
        <f>IF(INDEX(Table2[KET],MATCH(A1550,Table2[//]))="","-",INDEX(Table2[KET],MATCH(A1550,Table2[//])))</f>
        <v>144 PCS</v>
      </c>
    </row>
    <row r="1551" spans="1:6" ht="15">
      <c r="A1551" s="27">
        <v>2126</v>
      </c>
      <c r="D1551" s="3" t="str">
        <f>INDEX(Table2[NAMA BARANG],MATCH(A1551,Table2[//]))</f>
        <v>Pc magnit 0-022 (F)</v>
      </c>
      <c r="E1551" s="4">
        <f>INDEX(Table2[TT],MATCH(A1551,Table2[//]))</f>
        <v>4</v>
      </c>
      <c r="F1551" s="5" t="str">
        <f>IF(INDEX(Table2[KET],MATCH(A1551,Table2[//]))="","-",INDEX(Table2[KET],MATCH(A1551,Table2[//])))</f>
        <v>96 PCS</v>
      </c>
    </row>
    <row r="1552" spans="1:6" ht="15">
      <c r="A1552" s="27">
        <v>2127</v>
      </c>
      <c r="D1552" s="3" t="str">
        <f>INDEX(Table2[NAMA BARANG],MATCH(A1552,Table2[//]))</f>
        <v>PC Magnit 0110 disney/ 0110 apple bear</v>
      </c>
      <c r="E1552" s="4">
        <f>INDEX(Table2[TT],MATCH(A1552,Table2[//]))</f>
        <v>1</v>
      </c>
      <c r="F1552" s="5" t="str">
        <f>IF(INDEX(Table2[KET],MATCH(A1552,Table2[//]))="","-",INDEX(Table2[KET],MATCH(A1552,Table2[//])))</f>
        <v>96 pc</v>
      </c>
    </row>
    <row r="1553" spans="1:6" ht="15">
      <c r="A1553" s="27">
        <v>2128</v>
      </c>
      <c r="D1553" s="3" t="str">
        <f>INDEX(Table2[NAMA BARANG],MATCH(A1553,Table2[//]))</f>
        <v>PC Magnit 051 MM blk</v>
      </c>
      <c r="E1553" s="4">
        <f>INDEX(Table2[TT],MATCH(A1553,Table2[//]))</f>
        <v>18</v>
      </c>
      <c r="F1553" s="5" t="str">
        <f>IF(INDEX(Table2[KET],MATCH(A1553,Table2[//]))="","-",INDEX(Table2[KET],MATCH(A1553,Table2[//])))</f>
        <v>72 pc</v>
      </c>
    </row>
    <row r="1554" spans="1:6" ht="15">
      <c r="A1554" s="27">
        <v>2129</v>
      </c>
      <c r="D1554" s="3" t="str">
        <f>INDEX(Table2[NAMA BARANG],MATCH(A1554,Table2[//]))</f>
        <v>PC Magnit 1151</v>
      </c>
      <c r="E1554" s="4">
        <f>INDEX(Table2[TT],MATCH(A1554,Table2[//]))</f>
        <v>6</v>
      </c>
      <c r="F1554" s="5" t="str">
        <f>IF(INDEX(Table2[KET],MATCH(A1554,Table2[//]))="","-",INDEX(Table2[KET],MATCH(A1554,Table2[//])))</f>
        <v>144 pc</v>
      </c>
    </row>
    <row r="1555" spans="1:6" ht="15">
      <c r="A1555" s="27">
        <v>2132</v>
      </c>
      <c r="D1555" s="3" t="str">
        <f>INDEX(Table2[NAMA BARANG],MATCH(A1555,Table2[//]))</f>
        <v>Pc magnit 35128</v>
      </c>
      <c r="E1555" s="4">
        <f>INDEX(Table2[TT],MATCH(A1555,Table2[//]))</f>
        <v>2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2134</v>
      </c>
      <c r="D1556" s="3" t="str">
        <f>INDEX(Table2[NAMA BARANG],MATCH(A1556,Table2[//]))</f>
        <v>Pc magnit 35138-21 (F)</v>
      </c>
      <c r="E1556" s="4">
        <f>INDEX(Table2[TT],MATCH(A1556,Table2[//]))</f>
        <v>5</v>
      </c>
      <c r="F1556" s="5" t="str">
        <f>IF(INDEX(Table2[KET],MATCH(A1556,Table2[//]))="","-",INDEX(Table2[KET],MATCH(A1556,Table2[//])))</f>
        <v>96 PCS</v>
      </c>
    </row>
    <row r="1557" spans="1:6" ht="15">
      <c r="A1557" s="27">
        <v>2135</v>
      </c>
      <c r="D1557" s="3" t="str">
        <f>INDEX(Table2[NAMA BARANG],MATCH(A1557,Table2[//]))</f>
        <v>Pc magnit 35139</v>
      </c>
      <c r="E1557" s="4">
        <f>INDEX(Table2[TT],MATCH(A1557,Table2[//]))</f>
        <v>24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2137</v>
      </c>
      <c r="D1558" s="3" t="str">
        <f>INDEX(Table2[NAMA BARANG],MATCH(A1558,Table2[//]))</f>
        <v>Pc magnit 35145 (biasa)</v>
      </c>
      <c r="E1558" s="4">
        <f>INDEX(Table2[TT],MATCH(A1558,Table2[//]))</f>
        <v>7</v>
      </c>
      <c r="F1558" s="5" t="str">
        <f>IF(INDEX(Table2[KET],MATCH(A1558,Table2[//]))="","-",INDEX(Table2[KET],MATCH(A1558,Table2[//])))</f>
        <v>96 PCS</v>
      </c>
    </row>
    <row r="1559" spans="1:6" ht="15">
      <c r="A1559" s="27">
        <v>2138</v>
      </c>
      <c r="D1559" s="3" t="str">
        <f>INDEX(Table2[NAMA BARANG],MATCH(A1559,Table2[//]))</f>
        <v>PC Magnit 3515-02</v>
      </c>
      <c r="E1559" s="4">
        <f>INDEX(Table2[TT],MATCH(A1559,Table2[//]))</f>
        <v>1</v>
      </c>
      <c r="F1559" s="5" t="str">
        <f>IF(INDEX(Table2[KET],MATCH(A1559,Table2[//]))="","-",INDEX(Table2[KET],MATCH(A1559,Table2[//])))</f>
        <v>144 pc</v>
      </c>
    </row>
    <row r="1560" spans="1:6" ht="15">
      <c r="A1560" s="27">
        <v>2139</v>
      </c>
      <c r="D1560" s="3" t="str">
        <f>INDEX(Table2[NAMA BARANG],MATCH(A1560,Table2[//]))</f>
        <v>Pc magnit 35165 (biasa)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2140</v>
      </c>
      <c r="D1561" s="3" t="str">
        <f>INDEX(Table2[NAMA BARANG],MATCH(A1561,Table2[//]))</f>
        <v>Pc magnit 35165 (F)</v>
      </c>
      <c r="E1561" s="4">
        <f>INDEX(Table2[TT],MATCH(A1561,Table2[//]))</f>
        <v>5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2141</v>
      </c>
      <c r="D1562" s="3" t="str">
        <f>INDEX(Table2[NAMA BARANG],MATCH(A1562,Table2[//]))</f>
        <v>Pc magnit 3549-18</v>
      </c>
      <c r="E1562" s="4">
        <f>INDEX(Table2[TT],MATCH(A1562,Table2[//]))</f>
        <v>2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2142</v>
      </c>
      <c r="D1563" s="3" t="str">
        <f>INDEX(Table2[NAMA BARANG],MATCH(A1563,Table2[//]))</f>
        <v>Pc magnit 3569-19</v>
      </c>
      <c r="E1563" s="4">
        <f>INDEX(Table2[TT],MATCH(A1563,Table2[//]))</f>
        <v>3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2143</v>
      </c>
      <c r="D1564" s="3" t="str">
        <f>INDEX(Table2[NAMA BARANG],MATCH(A1564,Table2[//]))</f>
        <v>PC Magnit 3578-20</v>
      </c>
      <c r="E1564" s="4">
        <f>INDEX(Table2[TT],MATCH(A1564,Table2[//]))</f>
        <v>4</v>
      </c>
      <c r="F1564" s="5" t="str">
        <f>IF(INDEX(Table2[KET],MATCH(A1564,Table2[//]))="","-",INDEX(Table2[KET],MATCH(A1564,Table2[//])))</f>
        <v>96 pc</v>
      </c>
    </row>
    <row r="1565" spans="1:6" ht="15">
      <c r="A1565" s="27">
        <v>2144</v>
      </c>
      <c r="D1565" s="3" t="str">
        <f>INDEX(Table2[NAMA BARANG],MATCH(A1565,Table2[//]))</f>
        <v>PC Magnit 3D KT 8158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2145</v>
      </c>
      <c r="D1566" s="3" t="str">
        <f>INDEX(Table2[NAMA BARANG],MATCH(A1566,Table2[//]))</f>
        <v>PC Magnit 5501 Besar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2146</v>
      </c>
      <c r="D1567" s="3" t="str">
        <f>INDEX(Table2[NAMA BARANG],MATCH(A1567,Table2[//]))</f>
        <v>PC Magnit 65005 (Baru)</v>
      </c>
      <c r="E1567" s="4">
        <f>INDEX(Table2[TT],MATCH(A1567,Table2[//]))</f>
        <v>2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2147</v>
      </c>
      <c r="D1568" s="3" t="str">
        <f>INDEX(Table2[NAMA BARANG],MATCH(A1568,Table2[//]))</f>
        <v>PC Magnit 65005 FR</v>
      </c>
      <c r="E1568" s="4">
        <f>INDEX(Table2[TT],MATCH(A1568,Table2[//]))</f>
        <v>4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2151</v>
      </c>
      <c r="D1569" s="3" t="str">
        <f>INDEX(Table2[NAMA BARANG],MATCH(A1569,Table2[//]))</f>
        <v>Pc Magnit 9315</v>
      </c>
      <c r="E1569" s="4">
        <f>INDEX(Table2[TT],MATCH(A1569,Table2[//]))</f>
        <v>6</v>
      </c>
      <c r="F1569" s="5" t="str">
        <f>IF(INDEX(Table2[KET],MATCH(A1569,Table2[//]))="","-",INDEX(Table2[KET],MATCH(A1569,Table2[//])))</f>
        <v>240 PCS</v>
      </c>
    </row>
    <row r="1570" spans="1:6" ht="15">
      <c r="A1570" s="27">
        <v>2157</v>
      </c>
      <c r="D1570" s="3" t="str">
        <f>INDEX(Table2[NAMA BARANG],MATCH(A1570,Table2[//]))</f>
        <v>PC Magnit A6857/ 3 kal</v>
      </c>
      <c r="E1570" s="4">
        <f>INDEX(Table2[TT],MATCH(A1570,Table2[//]))</f>
        <v>3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2158</v>
      </c>
      <c r="D1571" s="3" t="str">
        <f>INDEX(Table2[NAMA BARANG],MATCH(A1571,Table2[//]))</f>
        <v>PC Magnit A853</v>
      </c>
      <c r="E1571" s="4">
        <f>INDEX(Table2[TT],MATCH(A1571,Table2[//]))</f>
        <v>9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2159</v>
      </c>
      <c r="D1572" s="3" t="str">
        <f>INDEX(Table2[NAMA BARANG],MATCH(A1572,Table2[//]))</f>
        <v>PC Magnit asahan meja 70SS Hk/ AB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120 pc</v>
      </c>
    </row>
    <row r="1573" spans="1:6" ht="15">
      <c r="A1573" s="27">
        <v>2160</v>
      </c>
      <c r="D1573" s="3" t="str">
        <f>INDEX(Table2[NAMA BARANG],MATCH(A1573,Table2[//]))</f>
        <v>PC Magnit AZ 3300 blk</v>
      </c>
      <c r="E1573" s="4">
        <f>INDEX(Table2[TT],MATCH(A1573,Table2[//]))</f>
        <v>17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2161</v>
      </c>
      <c r="D1574" s="3" t="str">
        <f>INDEX(Table2[NAMA BARANG],MATCH(A1574,Table2[//]))</f>
        <v>PC Magnit AZ 3301 blk</v>
      </c>
      <c r="E1574" s="4">
        <f>INDEX(Table2[TT],MATCH(A1574,Table2[//]))</f>
        <v>56</v>
      </c>
      <c r="F1574" s="5" t="str">
        <f>IF(INDEX(Table2[KET],MATCH(A1574,Table2[//]))="","-",INDEX(Table2[KET],MATCH(A1574,Table2[//])))</f>
        <v>96 pc</v>
      </c>
    </row>
    <row r="1575" spans="1:6" ht="15">
      <c r="A1575" s="27">
        <v>2162</v>
      </c>
      <c r="D1575" s="3" t="str">
        <f>INDEX(Table2[NAMA BARANG],MATCH(A1575,Table2[//]))</f>
        <v>PC Magnit AZ 3302 blk</v>
      </c>
      <c r="E1575" s="4">
        <f>INDEX(Table2[TT],MATCH(A1575,Table2[//]))</f>
        <v>56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2163</v>
      </c>
      <c r="D1576" s="3" t="str">
        <f>INDEX(Table2[NAMA BARANG],MATCH(A1576,Table2[//]))</f>
        <v>PC Magnit B 0011</v>
      </c>
      <c r="E1576" s="4">
        <f>INDEX(Table2[TT],MATCH(A1576,Table2[//]))</f>
        <v>6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2164</v>
      </c>
      <c r="D1577" s="3" t="str">
        <f>INDEX(Table2[NAMA BARANG],MATCH(A1577,Table2[//]))</f>
        <v>PC Magnit B 120 S 8065</v>
      </c>
      <c r="E1577" s="4">
        <f>INDEX(Table2[TT],MATCH(A1577,Table2[//]))</f>
        <v>17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2165</v>
      </c>
      <c r="D1578" s="3" t="str">
        <f>INDEX(Table2[NAMA BARANG],MATCH(A1578,Table2[//]))</f>
        <v>PC Magnit B 1902</v>
      </c>
      <c r="E1578" s="4">
        <f>INDEX(Table2[TT],MATCH(A1578,Table2[//]))</f>
        <v>3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2166</v>
      </c>
      <c r="D1579" s="3" t="str">
        <f>INDEX(Table2[NAMA BARANG],MATCH(A1579,Table2[//]))</f>
        <v>PC Magnit B 2008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160 pc</v>
      </c>
    </row>
    <row r="1580" spans="1:6" ht="15">
      <c r="A1580" s="27">
        <v>2167</v>
      </c>
      <c r="D1580" s="3" t="str">
        <f>INDEX(Table2[NAMA BARANG],MATCH(A1580,Table2[//]))</f>
        <v>PC Magnit B 200k/ 388</v>
      </c>
      <c r="E1580" s="4">
        <f>INDEX(Table2[TT],MATCH(A1580,Table2[//]))</f>
        <v>3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2168</v>
      </c>
      <c r="D1581" s="3" t="str">
        <f>INDEX(Table2[NAMA BARANG],MATCH(A1581,Table2[//]))</f>
        <v>PC Magnit B 206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2169</v>
      </c>
      <c r="D1582" s="3" t="str">
        <f>INDEX(Table2[NAMA BARANG],MATCH(A1582,Table2[//]))</f>
        <v>PC Magnit B 222 mainan</v>
      </c>
      <c r="E1582" s="4">
        <f>INDEX(Table2[TT],MATCH(A1582,Table2[//]))</f>
        <v>3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2170</v>
      </c>
      <c r="D1583" s="3" t="str">
        <f>INDEX(Table2[NAMA BARANG],MATCH(A1583,Table2[//]))</f>
        <v>Pc magnit B 3513-15 (biasa)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PCS</v>
      </c>
    </row>
    <row r="1584" spans="1:6" ht="15">
      <c r="A1584" s="27">
        <v>2171</v>
      </c>
      <c r="D1584" s="3" t="str">
        <f>INDEX(Table2[NAMA BARANG],MATCH(A1584,Table2[//]))</f>
        <v>Pc magnit B 3513-15 (F)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96 PCS</v>
      </c>
    </row>
    <row r="1585" spans="1:6" ht="15">
      <c r="A1585" s="27">
        <v>2172</v>
      </c>
      <c r="D1585" s="3" t="str">
        <f>INDEX(Table2[NAMA BARANG],MATCH(A1585,Table2[//]))</f>
        <v>Pc magnit B 35145 (F)</v>
      </c>
      <c r="E1585" s="4">
        <f>INDEX(Table2[TT],MATCH(A1585,Table2[//]))</f>
        <v>4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2173</v>
      </c>
      <c r="D1586" s="3" t="str">
        <f>INDEX(Table2[NAMA BARANG],MATCH(A1586,Table2[//]))</f>
        <v>PC Magnit B 39 Y 262</v>
      </c>
      <c r="E1586" s="4">
        <f>INDEX(Table2[TT],MATCH(A1586,Table2[//]))</f>
        <v>6</v>
      </c>
      <c r="F1586" s="5" t="str">
        <f>IF(INDEX(Table2[KET],MATCH(A1586,Table2[//]))="","-",INDEX(Table2[KET],MATCH(A1586,Table2[//])))</f>
        <v>192 pc</v>
      </c>
    </row>
    <row r="1587" spans="1:6" ht="15">
      <c r="A1587" s="27">
        <v>2174</v>
      </c>
      <c r="D1587" s="3" t="str">
        <f>INDEX(Table2[NAMA BARANG],MATCH(A1587,Table2[//]))</f>
        <v>PC Magnit B-018 disney</v>
      </c>
      <c r="E1587" s="4">
        <f>INDEX(Table2[TT],MATCH(A1587,Table2[//]))</f>
        <v>5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2175</v>
      </c>
      <c r="D1588" s="3" t="str">
        <f>INDEX(Table2[NAMA BARANG],MATCH(A1588,Table2[//]))</f>
        <v>Pc Magnit C 1756 (Faktur)</v>
      </c>
      <c r="E1588" s="4">
        <f>INDEX(Table2[TT],MATCH(A1588,Table2[//]))</f>
        <v>2</v>
      </c>
      <c r="F1588" s="5" t="str">
        <f>IF(INDEX(Table2[KET],MATCH(A1588,Table2[//]))="","-",INDEX(Table2[KET],MATCH(A1588,Table2[//])))</f>
        <v>160 PCS</v>
      </c>
    </row>
    <row r="1589" spans="1:6" ht="15">
      <c r="A1589" s="27">
        <v>2176</v>
      </c>
      <c r="D1589" s="3" t="str">
        <f>INDEX(Table2[NAMA BARANG],MATCH(A1589,Table2[//]))</f>
        <v>PC Magnit C 9962 blk set</v>
      </c>
      <c r="E1589" s="4">
        <f>INDEX(Table2[TT],MATCH(A1589,Table2[//]))</f>
        <v>9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2177</v>
      </c>
      <c r="D1590" s="3" t="str">
        <f>INDEX(Table2[NAMA BARANG],MATCH(A1590,Table2[//]))</f>
        <v>PC Magnit C-2118 barbie/ princess/ MM/ WTP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2178</v>
      </c>
      <c r="D1591" s="3" t="str">
        <f>INDEX(Table2[NAMA BARANG],MATCH(A1591,Table2[//]))</f>
        <v>Pc Magnit call MC 7121 BLK</v>
      </c>
      <c r="E1591" s="4">
        <f>INDEX(Table2[TT],MATCH(A1591,Table2[//]))</f>
        <v>28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2179</v>
      </c>
      <c r="D1592" s="3" t="str">
        <f>INDEX(Table2[NAMA BARANG],MATCH(A1592,Table2[//]))</f>
        <v>PC Magnit Card CC 101 2B</v>
      </c>
      <c r="E1592" s="4">
        <f>INDEX(Table2[TT],MATCH(A1592,Table2[//]))</f>
        <v>57</v>
      </c>
      <c r="F1592" s="5" t="str">
        <f>IF(INDEX(Table2[KET],MATCH(A1592,Table2[//]))="","-",INDEX(Table2[KET],MATCH(A1592,Table2[//])))</f>
        <v>96 pc</v>
      </c>
    </row>
    <row r="1593" spans="1:6" ht="15">
      <c r="A1593" s="27">
        <v>2180</v>
      </c>
      <c r="D1593" s="3" t="str">
        <f>INDEX(Table2[NAMA BARANG],MATCH(A1593,Table2[//]))</f>
        <v>PC Magnit Card CC 101 7B</v>
      </c>
      <c r="E1593" s="4">
        <f>INDEX(Table2[TT],MATCH(A1593,Table2[//]))</f>
        <v>6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2182</v>
      </c>
      <c r="D1594" s="3" t="str">
        <f>INDEX(Table2[NAMA BARANG],MATCH(A1594,Table2[//]))</f>
        <v>PC Magnit CC 856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2184</v>
      </c>
      <c r="D1595" s="3" t="str">
        <f>INDEX(Table2[NAMA BARANG],MATCH(A1595,Table2[//]))</f>
        <v>PC Magnit Dkk 9907</v>
      </c>
      <c r="E1595" s="4">
        <f>INDEX(Table2[TT],MATCH(A1595,Table2[//]))</f>
        <v>14</v>
      </c>
      <c r="F1595" s="5" t="str">
        <f>IF(INDEX(Table2[KET],MATCH(A1595,Table2[//]))="","-",INDEX(Table2[KET],MATCH(A1595,Table2[//])))</f>
        <v>160 pc</v>
      </c>
    </row>
    <row r="1596" spans="1:6" ht="15">
      <c r="A1596" s="27">
        <v>2185</v>
      </c>
      <c r="D1596" s="3" t="str">
        <f>INDEX(Table2[NAMA BARANG],MATCH(A1596,Table2[//]))</f>
        <v>PC Magnit Dkk 9908</v>
      </c>
      <c r="E1596" s="4">
        <f>INDEX(Table2[TT],MATCH(A1596,Table2[//]))</f>
        <v>21</v>
      </c>
      <c r="F1596" s="5" t="str">
        <f>IF(INDEX(Table2[KET],MATCH(A1596,Table2[//]))="","-",INDEX(Table2[KET],MATCH(A1596,Table2[//])))</f>
        <v>160 pc</v>
      </c>
    </row>
    <row r="1597" spans="1:6" ht="15">
      <c r="A1597" s="27">
        <v>2186</v>
      </c>
      <c r="D1597" s="3" t="str">
        <f>INDEX(Table2[NAMA BARANG],MATCH(A1597,Table2[//]))</f>
        <v>PC Magnit Dkk 9910</v>
      </c>
      <c r="E1597" s="4">
        <f>INDEX(Table2[TT],MATCH(A1597,Table2[//]))</f>
        <v>21</v>
      </c>
      <c r="F1597" s="5" t="str">
        <f>IF(INDEX(Table2[KET],MATCH(A1597,Table2[//]))="","-",INDEX(Table2[KET],MATCH(A1597,Table2[//])))</f>
        <v>160 bh</v>
      </c>
    </row>
    <row r="1598" spans="1:6" ht="15">
      <c r="A1598" s="27">
        <v>2187</v>
      </c>
      <c r="D1598" s="3" t="str">
        <f>INDEX(Table2[NAMA BARANG],MATCH(A1598,Table2[//]))</f>
        <v>PC Magnit jumbo 3575-19</v>
      </c>
      <c r="E1598" s="4">
        <f>INDEX(Table2[TT],MATCH(A1598,Table2[//]))</f>
        <v>28</v>
      </c>
      <c r="F1598" s="5" t="str">
        <f>IF(INDEX(Table2[KET],MATCH(A1598,Table2[//]))="","-",INDEX(Table2[KET],MATCH(A1598,Table2[//])))</f>
        <v>72 pc</v>
      </c>
    </row>
    <row r="1599" spans="1:6" ht="15">
      <c r="A1599" s="27">
        <v>2189</v>
      </c>
      <c r="D1599" s="3" t="str">
        <f>INDEX(Table2[NAMA BARANG],MATCH(A1599,Table2[//]))</f>
        <v>PC Magnit Jumbo kalkulator PB33</v>
      </c>
      <c r="E1599" s="4">
        <f>INDEX(Table2[TT],MATCH(A1599,Table2[//]))</f>
        <v>3</v>
      </c>
      <c r="F1599" s="5" t="str">
        <f>IF(INDEX(Table2[KET],MATCH(A1599,Table2[//]))="","-",INDEX(Table2[KET],MATCH(A1599,Table2[//])))</f>
        <v>96 pc</v>
      </c>
    </row>
    <row r="1600" spans="1:6" ht="15">
      <c r="A1600" s="27">
        <v>2190</v>
      </c>
      <c r="D1600" s="3" t="str">
        <f>INDEX(Table2[NAMA BARANG],MATCH(A1600,Table2[//]))</f>
        <v>PC Magnit K 27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12 ls</v>
      </c>
    </row>
    <row r="1601" spans="1:6" ht="15">
      <c r="A1601" s="27">
        <v>2191</v>
      </c>
      <c r="D1601" s="3" t="str">
        <f>INDEX(Table2[NAMA BARANG],MATCH(A1601,Table2[//]))</f>
        <v>PC Magnit K 61 Box magnit</v>
      </c>
      <c r="E1601" s="4">
        <f>INDEX(Table2[TT],MATCH(A1601,Table2[//]))</f>
        <v>33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2192</v>
      </c>
      <c r="D1602" s="3" t="str">
        <f>INDEX(Table2[NAMA BARANG],MATCH(A1602,Table2[//]))</f>
        <v>PC Magnit K 62A Box magnit</v>
      </c>
      <c r="E1602" s="4">
        <f>INDEX(Table2[TT],MATCH(A1602,Table2[//]))</f>
        <v>27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2196</v>
      </c>
      <c r="D1603" s="3" t="str">
        <f>INDEX(Table2[NAMA BARANG],MATCH(A1603,Table2[//]))</f>
        <v>PC Magnit KM 8837-6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96 pc</v>
      </c>
    </row>
    <row r="1604" spans="1:6" ht="15">
      <c r="A1604" s="27">
        <v>2197</v>
      </c>
      <c r="D1604" s="3" t="str">
        <f>INDEX(Table2[NAMA BARANG],MATCH(A1604,Table2[//]))</f>
        <v>PC Magnit KPM-3551-03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2198</v>
      </c>
      <c r="D1605" s="3" t="str">
        <f>INDEX(Table2[NAMA BARANG],MATCH(A1605,Table2[//]))</f>
        <v>PC Magnit KT 06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2199</v>
      </c>
      <c r="D1606" s="3" t="str">
        <f>INDEX(Table2[NAMA BARANG],MATCH(A1606,Table2[//]))</f>
        <v>PC Magnit KT 07</v>
      </c>
      <c r="E1606" s="4">
        <f>INDEX(Table2[TT],MATCH(A1606,Table2[//]))</f>
        <v>26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2200</v>
      </c>
      <c r="D1607" s="3" t="str">
        <f>INDEX(Table2[NAMA BARANG],MATCH(A1607,Table2[//]))</f>
        <v>PC Magnit KT 532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2201</v>
      </c>
      <c r="D1608" s="3" t="str">
        <f>INDEX(Table2[NAMA BARANG],MATCH(A1608,Table2[//]))</f>
        <v>PC Magnit KT 858</v>
      </c>
      <c r="E1608" s="4">
        <f>INDEX(Table2[TT],MATCH(A1608,Table2[//]))</f>
        <v>5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2202</v>
      </c>
      <c r="D1609" s="3" t="str">
        <f>INDEX(Table2[NAMA BARANG],MATCH(A1609,Table2[//]))</f>
        <v>PC Magnit KT 877(4)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120 pc</v>
      </c>
    </row>
    <row r="1610" spans="1:6" ht="15">
      <c r="A1610" s="27">
        <v>2203</v>
      </c>
      <c r="D1610" s="3" t="str">
        <f>INDEX(Table2[NAMA BARANG],MATCH(A1610,Table2[//]))</f>
        <v>PC Magnit KX 1673-2 lebar + WB</v>
      </c>
      <c r="E1610" s="4">
        <f>INDEX(Table2[TT],MATCH(A1610,Table2[//]))</f>
        <v>46</v>
      </c>
      <c r="F1610" s="5" t="str">
        <f>IF(INDEX(Table2[KET],MATCH(A1610,Table2[//]))="","-",INDEX(Table2[KET],MATCH(A1610,Table2[//])))</f>
        <v>72 pc</v>
      </c>
    </row>
    <row r="1611" spans="1:6" ht="15">
      <c r="A1611" s="27">
        <v>2204</v>
      </c>
      <c r="D1611" s="3" t="str">
        <f>INDEX(Table2[NAMA BARANG],MATCH(A1611,Table2[//]))</f>
        <v>PC Magnit Ky 779 blk</v>
      </c>
      <c r="E1611" s="4">
        <f>INDEX(Table2[TT],MATCH(A1611,Table2[//]))</f>
        <v>6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2205</v>
      </c>
      <c r="D1612" s="3" t="str">
        <f>INDEX(Table2[NAMA BARANG],MATCH(A1612,Table2[//]))</f>
        <v>PC Magnit LC 5510 lipat WB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144 pc</v>
      </c>
    </row>
    <row r="1613" spans="1:6" ht="15">
      <c r="A1613" s="27">
        <v>2206</v>
      </c>
      <c r="D1613" s="3" t="str">
        <f>INDEX(Table2[NAMA BARANG],MATCH(A1613,Table2[//]))</f>
        <v>PC Magnit LC 8088</v>
      </c>
      <c r="E1613" s="4">
        <f>INDEX(Table2[TT],MATCH(A1613,Table2[//]))</f>
        <v>10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2209</v>
      </c>
      <c r="D1614" s="3" t="str">
        <f>INDEX(Table2[NAMA BARANG],MATCH(A1614,Table2[//]))</f>
        <v>PC Magnit MC 8088 Timbul</v>
      </c>
      <c r="E1614" s="4">
        <f>INDEX(Table2[TT],MATCH(A1614,Table2[//]))</f>
        <v>10</v>
      </c>
      <c r="F1614" s="5" t="str">
        <f>IF(INDEX(Table2[KET],MATCH(A1614,Table2[//]))="","-",INDEX(Table2[KET],MATCH(A1614,Table2[//])))</f>
        <v>144 pc</v>
      </c>
    </row>
    <row r="1615" spans="1:6" ht="15">
      <c r="A1615" s="27">
        <v>2210</v>
      </c>
      <c r="D1615" s="3" t="str">
        <f>INDEX(Table2[NAMA BARANG],MATCH(A1615,Table2[//]))</f>
        <v>PC Magnit minion A 720</v>
      </c>
      <c r="E1615" s="4">
        <f>INDEX(Table2[TT],MATCH(A1615,Table2[//]))</f>
        <v>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2211</v>
      </c>
      <c r="D1616" s="3" t="str">
        <f>INDEX(Table2[NAMA BARANG],MATCH(A1616,Table2[//]))</f>
        <v>PC Magnit minion KT 535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2212</v>
      </c>
      <c r="D1617" s="3" t="str">
        <f>INDEX(Table2[NAMA BARANG],MATCH(A1617,Table2[//]))</f>
        <v>PC Magnit minion KT 569</v>
      </c>
      <c r="E1617" s="4">
        <f>INDEX(Table2[TT],MATCH(A1617,Table2[//]))</f>
        <v>2</v>
      </c>
      <c r="F1617" s="5" t="str">
        <f>IF(INDEX(Table2[KET],MATCH(A1617,Table2[//]))="","-",INDEX(Table2[KET],MATCH(A1617,Table2[//])))</f>
        <v>144 pc</v>
      </c>
    </row>
    <row r="1618" spans="1:6" ht="15">
      <c r="A1618" s="27">
        <v>2213</v>
      </c>
      <c r="D1618" s="3" t="str">
        <f>INDEX(Table2[NAMA BARANG],MATCH(A1618,Table2[//]))</f>
        <v>PC Magnit MS 9022 Bus Set Roda</v>
      </c>
      <c r="E1618" s="4">
        <f>INDEX(Table2[TT],MATCH(A1618,Table2[//]))</f>
        <v>11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2214</v>
      </c>
      <c r="D1619" s="3" t="str">
        <f>INDEX(Table2[NAMA BARANG],MATCH(A1619,Table2[//]))</f>
        <v>PC Magnit QM-079 Disney</v>
      </c>
      <c r="E1619" s="4">
        <f>INDEX(Table2[TT],MATCH(A1619,Table2[//]))</f>
        <v>4</v>
      </c>
      <c r="F1619" s="5" t="str">
        <f>IF(INDEX(Table2[KET],MATCH(A1619,Table2[//]))="","-",INDEX(Table2[KET],MATCH(A1619,Table2[//])))</f>
        <v>144 pc</v>
      </c>
    </row>
    <row r="1620" spans="1:6" ht="15">
      <c r="A1620" s="27">
        <v>2216</v>
      </c>
      <c r="D1620" s="3" t="str">
        <f>INDEX(Table2[NAMA BARANG],MATCH(A1620,Table2[//]))</f>
        <v>PC Magnit S-8088+WB Princess/ MM/ WTP</v>
      </c>
      <c r="E1620" s="4">
        <f>INDEX(Table2[TT],MATCH(A1620,Table2[//]))</f>
        <v>13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2217</v>
      </c>
      <c r="D1621" s="3" t="str">
        <f>INDEX(Table2[NAMA BARANG],MATCH(A1621,Table2[//]))</f>
        <v>PC Magnit X 501</v>
      </c>
      <c r="E1621" s="4">
        <f>INDEX(Table2[TT],MATCH(A1621,Table2[//]))</f>
        <v>16</v>
      </c>
      <c r="F1621" s="5" t="str">
        <f>IF(INDEX(Table2[KET],MATCH(A1621,Table2[//]))="","-",INDEX(Table2[KET],MATCH(A1621,Table2[//])))</f>
        <v>144 pc</v>
      </c>
    </row>
    <row r="1622" spans="1:6" ht="15">
      <c r="A1622" s="27">
        <v>2218</v>
      </c>
      <c r="D1622" s="3" t="str">
        <f>INDEX(Table2[NAMA BARANG],MATCH(A1622,Table2[//]))</f>
        <v>PC Magnit XDC 6102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144 pc</v>
      </c>
    </row>
    <row r="1623" spans="1:6" ht="15">
      <c r="A1623" s="27">
        <v>2219</v>
      </c>
      <c r="D1623" s="3" t="str">
        <f>INDEX(Table2[NAMA BARANG],MATCH(A1623,Table2[//]))</f>
        <v>PC Magnit XPM-5190-10 Sandal</v>
      </c>
      <c r="E1623" s="4">
        <f>INDEX(Table2[TT],MATCH(A1623,Table2[//]))</f>
        <v>1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2221</v>
      </c>
      <c r="D1624" s="3" t="str">
        <f>INDEX(Table2[NAMA BARANG],MATCH(A1624,Table2[//]))</f>
        <v>PC Magnit XU 1219 putar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120 pc</v>
      </c>
    </row>
    <row r="1625" spans="1:6" ht="15">
      <c r="A1625" s="27">
        <v>2222</v>
      </c>
      <c r="D1625" s="3" t="str">
        <f>INDEX(Table2[NAMA BARANG],MATCH(A1625,Table2[//]))</f>
        <v>PC Magnit XU 6605 white Board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2224</v>
      </c>
      <c r="D1626" s="3" t="str">
        <f>INDEX(Table2[NAMA BARANG],MATCH(A1626,Table2[//]))</f>
        <v>PC Mainan 8054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288 pc</v>
      </c>
    </row>
    <row r="1627" spans="1:6" ht="15">
      <c r="A1627" s="27">
        <v>2225</v>
      </c>
      <c r="D1627" s="3" t="str">
        <f>INDEX(Table2[NAMA BARANG],MATCH(A1627,Table2[//]))</f>
        <v>PC Metal box A 311 Klg (DS 3914)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10 ls</v>
      </c>
    </row>
    <row r="1628" spans="1:6" ht="15">
      <c r="A1628" s="27">
        <v>2226</v>
      </c>
      <c r="D1628" s="3" t="str">
        <f>INDEX(Table2[NAMA BARANG],MATCH(A1628,Table2[//]))</f>
        <v>PC mika cermin PC 218</v>
      </c>
      <c r="E1628" s="4">
        <f>INDEX(Table2[TT],MATCH(A1628,Table2[//]))</f>
        <v>5</v>
      </c>
      <c r="F1628" s="5" t="str">
        <f>IF(INDEX(Table2[KET],MATCH(A1628,Table2[//]))="","-",INDEX(Table2[KET],MATCH(A1628,Table2[//])))</f>
        <v>288 pc</v>
      </c>
    </row>
    <row r="1629" spans="1:6" ht="15">
      <c r="A1629" s="27">
        <v>2227</v>
      </c>
      <c r="D1629" s="3" t="str">
        <f>INDEX(Table2[NAMA BARANG],MATCH(A1629,Table2[//]))</f>
        <v>Pc oval BTS 1067 (BLK)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26 ls</v>
      </c>
    </row>
    <row r="1630" spans="1:6" ht="15">
      <c r="A1630" s="27">
        <v>2228</v>
      </c>
      <c r="D1630" s="3" t="str">
        <f>INDEX(Table2[NAMA BARANG],MATCH(A1630,Table2[//]))</f>
        <v>PC P A0960 mobil tarik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 pc</v>
      </c>
    </row>
    <row r="1631" spans="1:6" ht="15">
      <c r="A1631" s="27">
        <v>2229</v>
      </c>
      <c r="D1631" s="3" t="str">
        <f>INDEX(Table2[NAMA BARANG],MATCH(A1631,Table2[//]))</f>
        <v>PC PB 22</v>
      </c>
      <c r="E1631" s="4">
        <f>INDEX(Table2[TT],MATCH(A1631,Table2[//]))</f>
        <v>17</v>
      </c>
      <c r="F1631" s="5" t="str">
        <f>IF(INDEX(Table2[KET],MATCH(A1631,Table2[//]))="","-",INDEX(Table2[KET],MATCH(A1631,Table2[//])))</f>
        <v>96 pc</v>
      </c>
    </row>
    <row r="1632" spans="1:6" ht="15">
      <c r="A1632" s="27">
        <v>2230</v>
      </c>
      <c r="D1632" s="3" t="str">
        <f>INDEX(Table2[NAMA BARANG],MATCH(A1632,Table2[//]))</f>
        <v>PC pkm 8861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144 PCS</v>
      </c>
    </row>
    <row r="1633" spans="1:6" ht="15">
      <c r="A1633" s="27">
        <v>2231</v>
      </c>
      <c r="D1633" s="3" t="str">
        <f>INDEX(Table2[NAMA BARANG],MATCH(A1633,Table2[//]))</f>
        <v>PC Plst 0093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192 pc</v>
      </c>
    </row>
    <row r="1634" spans="1:6" ht="15">
      <c r="A1634" s="27">
        <v>2232</v>
      </c>
      <c r="D1634" s="3" t="str">
        <f>INDEX(Table2[NAMA BARANG],MATCH(A1634,Table2[//]))</f>
        <v>PC Plst 20107 WB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96 pc</v>
      </c>
    </row>
    <row r="1635" spans="1:6" ht="15">
      <c r="A1635" s="27">
        <v>2233</v>
      </c>
      <c r="D1635" s="3" t="str">
        <f>INDEX(Table2[NAMA BARANG],MATCH(A1635,Table2[//]))</f>
        <v>PC Plst 908 Sailormoon</v>
      </c>
      <c r="E1635" s="4">
        <f>INDEX(Table2[TT],MATCH(A1635,Table2[//]))</f>
        <v>3</v>
      </c>
      <c r="F1635" s="5" t="str">
        <f>IF(INDEX(Table2[KET],MATCH(A1635,Table2[//]))="","-",INDEX(Table2[KET],MATCH(A1635,Table2[//])))</f>
        <v>24 ls</v>
      </c>
    </row>
    <row r="1636" spans="1:6" ht="15">
      <c r="A1636" s="27">
        <v>2234</v>
      </c>
      <c r="D1636" s="3" t="str">
        <f>INDEX(Table2[NAMA BARANG],MATCH(A1636,Table2[//]))</f>
        <v>PC Plst Disney 0093/ SB-36-2 M Mouse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192 pc</v>
      </c>
    </row>
    <row r="1637" spans="1:6" ht="15">
      <c r="A1637" s="27">
        <v>2235</v>
      </c>
      <c r="D1637" s="3" t="str">
        <f>INDEX(Table2[NAMA BARANG],MATCH(A1637,Table2[//]))</f>
        <v>PC Plst HT 1024 minion</v>
      </c>
      <c r="E1637" s="4">
        <f>INDEX(Table2[TT],MATCH(A1637,Table2[//]))</f>
        <v>5</v>
      </c>
      <c r="F1637" s="5" t="str">
        <f>IF(INDEX(Table2[KET],MATCH(A1637,Table2[//]))="","-",INDEX(Table2[KET],MATCH(A1637,Table2[//])))</f>
        <v>216 pc</v>
      </c>
    </row>
    <row r="1638" spans="1:6" ht="15">
      <c r="A1638" s="27">
        <v>2236</v>
      </c>
      <c r="D1638" s="3" t="str">
        <f>INDEX(Table2[NAMA BARANG],MATCH(A1638,Table2[//]))</f>
        <v>PC Plst HT 406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288 pc</v>
      </c>
    </row>
    <row r="1639" spans="1:6" ht="15">
      <c r="A1639" s="27">
        <v>2238</v>
      </c>
      <c r="D1639" s="3" t="str">
        <f>INDEX(Table2[NAMA BARANG],MATCH(A1639,Table2[//]))</f>
        <v>PC Plst kotak B 1F 1502</v>
      </c>
      <c r="E1639" s="4">
        <f>INDEX(Table2[TT],MATCH(A1639,Table2[//]))</f>
        <v>24</v>
      </c>
      <c r="F1639" s="5" t="str">
        <f>IF(INDEX(Table2[KET],MATCH(A1639,Table2[//]))="","-",INDEX(Table2[KET],MATCH(A1639,Table2[//])))</f>
        <v>20 ls</v>
      </c>
    </row>
    <row r="1640" spans="1:6" ht="15">
      <c r="A1640" s="27">
        <v>2239</v>
      </c>
      <c r="D1640" s="3" t="str">
        <f>INDEX(Table2[NAMA BARANG],MATCH(A1640,Table2[//]))</f>
        <v>PC Plst kotak B 1F 1504</v>
      </c>
      <c r="E1640" s="4">
        <f>INDEX(Table2[TT],MATCH(A1640,Table2[//]))</f>
        <v>19</v>
      </c>
      <c r="F1640" s="5" t="str">
        <f>IF(INDEX(Table2[KET],MATCH(A1640,Table2[//]))="","-",INDEX(Table2[KET],MATCH(A1640,Table2[//])))</f>
        <v>25 ls</v>
      </c>
    </row>
    <row r="1641" spans="1:6" ht="15">
      <c r="A1641" s="27">
        <v>2240</v>
      </c>
      <c r="D1641" s="3" t="str">
        <f>INDEX(Table2[NAMA BARANG],MATCH(A1641,Table2[//]))</f>
        <v>PC Plst PC-102 PB (Princess/ Disney)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57 ls</v>
      </c>
    </row>
    <row r="1642" spans="1:6" ht="15">
      <c r="A1642" s="27">
        <v>2241</v>
      </c>
      <c r="D1642" s="3" t="str">
        <f>INDEX(Table2[NAMA BARANG],MATCH(A1642,Table2[//]))</f>
        <v>PC Plst SH 0121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96 pc</v>
      </c>
    </row>
    <row r="1643" spans="1:6" ht="15">
      <c r="A1643" s="27">
        <v>2242</v>
      </c>
      <c r="D1643" s="3" t="str">
        <f>INDEX(Table2[NAMA BARANG],MATCH(A1643,Table2[//]))</f>
        <v>PC Plst SN 7206</v>
      </c>
      <c r="E1643" s="4">
        <f>INDEX(Table2[TT],MATCH(A1643,Table2[//]))</f>
        <v>3</v>
      </c>
      <c r="F1643" s="5">
        <f>IF(INDEX(Table2[KET],MATCH(A1643,Table2[//]))="","-",INDEX(Table2[KET],MATCH(A1643,Table2[//])))</f>
        <v>96</v>
      </c>
    </row>
    <row r="1644" spans="1:6" ht="15">
      <c r="A1644" s="27">
        <v>2243</v>
      </c>
      <c r="D1644" s="3" t="str">
        <f>INDEX(Table2[NAMA BARANG],MATCH(A1644,Table2[//]))</f>
        <v>PC Plst Topla PBC-05</v>
      </c>
      <c r="E1644" s="4">
        <f>INDEX(Table2[TT],MATCH(A1644,Table2[//]))</f>
        <v>6</v>
      </c>
      <c r="F1644" s="5" t="str">
        <f>IF(INDEX(Table2[KET],MATCH(A1644,Table2[//]))="","-",INDEX(Table2[KET],MATCH(A1644,Table2[//])))</f>
        <v>20 ls</v>
      </c>
    </row>
    <row r="1645" spans="1:6" ht="15">
      <c r="A1645" s="27">
        <v>2244</v>
      </c>
      <c r="D1645" s="3" t="str">
        <f>INDEX(Table2[NAMA BARANG],MATCH(A1645,Table2[//]))</f>
        <v>PC Plst TT 6800-6802 kitty</v>
      </c>
      <c r="E1645" s="4">
        <f>INDEX(Table2[TT],MATCH(A1645,Table2[//]))</f>
        <v>4</v>
      </c>
      <c r="F1645" s="5" t="str">
        <f>IF(INDEX(Table2[KET],MATCH(A1645,Table2[//]))="","-",INDEX(Table2[KET],MATCH(A1645,Table2[//])))</f>
        <v>96 pc</v>
      </c>
    </row>
    <row r="1646" spans="1:6" ht="15">
      <c r="A1646" s="27">
        <v>2245</v>
      </c>
      <c r="D1646" s="3" t="str">
        <f>INDEX(Table2[NAMA BARANG],MATCH(A1646,Table2[//]))</f>
        <v>PC Plst TT 6800-6802 Thomas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96 pc</v>
      </c>
    </row>
    <row r="1647" spans="1:6" ht="15">
      <c r="A1647" s="27">
        <v>2246</v>
      </c>
      <c r="D1647" s="3" t="str">
        <f>INDEX(Table2[NAMA BARANG],MATCH(A1647,Table2[//]))</f>
        <v>PC Plst WB-20108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96 pc</v>
      </c>
    </row>
    <row r="1648" spans="1:6" ht="15">
      <c r="A1648" s="27">
        <v>2247</v>
      </c>
      <c r="D1648" s="3" t="str">
        <f>INDEX(Table2[NAMA BARANG],MATCH(A1648,Table2[//]))</f>
        <v>Pc PS 002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120 pc</v>
      </c>
    </row>
    <row r="1649" spans="1:6" ht="15">
      <c r="A1649" s="27">
        <v>2248</v>
      </c>
      <c r="D1649" s="3" t="str">
        <f>INDEX(Table2[NAMA BARANG],MATCH(A1649,Table2[//]))</f>
        <v>PC r 64</v>
      </c>
      <c r="E1649" s="4">
        <f>INDEX(Table2[TT],MATCH(A1649,Table2[//]))</f>
        <v>4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2249</v>
      </c>
      <c r="D1650" s="3" t="str">
        <f>INDEX(Table2[NAMA BARANG],MATCH(A1650,Table2[//]))</f>
        <v>Pc rest 8833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-</v>
      </c>
    </row>
    <row r="1651" spans="1:6" ht="15">
      <c r="A1651" s="27">
        <v>2250</v>
      </c>
      <c r="D1651" s="3" t="str">
        <f>INDEX(Table2[NAMA BARANG],MATCH(A1651,Table2[//]))</f>
        <v>Pc rest 8906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-</v>
      </c>
    </row>
    <row r="1652" spans="1:6" ht="15">
      <c r="A1652" s="27">
        <v>2253</v>
      </c>
      <c r="D1652" s="3" t="str">
        <f>INDEX(Table2[NAMA BARANG],MATCH(A1652,Table2[//]))</f>
        <v>Pc Rest BD 331-22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180 PCS</v>
      </c>
    </row>
    <row r="1653" spans="1:6" ht="15">
      <c r="A1653" s="27">
        <v>2256</v>
      </c>
      <c r="D1653" s="3" t="str">
        <f>INDEX(Table2[NAMA BARANG],MATCH(A1653,Table2[//]))</f>
        <v>Pc Rest BD 866</v>
      </c>
      <c r="E1653" s="4">
        <f>INDEX(Table2[TT],MATCH(A1653,Table2[//]))</f>
        <v>2</v>
      </c>
      <c r="F1653" s="5" t="str">
        <f>IF(INDEX(Table2[KET],MATCH(A1653,Table2[//]))="","-",INDEX(Table2[KET],MATCH(A1653,Table2[//])))</f>
        <v>144 PCS</v>
      </c>
    </row>
    <row r="1654" spans="1:6" ht="15">
      <c r="A1654" s="27">
        <v>2257</v>
      </c>
      <c r="D1654" s="3" t="str">
        <f>INDEX(Table2[NAMA BARANG],MATCH(A1654,Table2[//]))</f>
        <v>PC Ret 1006</v>
      </c>
      <c r="E1654" s="4">
        <f>INDEX(Table2[TT],MATCH(A1654,Table2[//]))</f>
        <v>14</v>
      </c>
      <c r="F1654" s="5" t="str">
        <f>IF(INDEX(Table2[KET],MATCH(A1654,Table2[//]))="","-",INDEX(Table2[KET],MATCH(A1654,Table2[//])))</f>
        <v>432 pc</v>
      </c>
    </row>
    <row r="1655" spans="1:6" ht="15">
      <c r="A1655" s="27">
        <v>2258</v>
      </c>
      <c r="D1655" s="3" t="str">
        <f>INDEX(Table2[NAMA BARANG],MATCH(A1655,Table2[//]))</f>
        <v>PC Ret 1123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 ls</v>
      </c>
    </row>
    <row r="1656" spans="1:6" ht="15">
      <c r="A1656" s="27">
        <v>2259</v>
      </c>
      <c r="D1656" s="3" t="str">
        <f>INDEX(Table2[NAMA BARANG],MATCH(A1656,Table2[//]))</f>
        <v>PC Ret 192 coffee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240 pc</v>
      </c>
    </row>
    <row r="1657" spans="1:6" ht="15">
      <c r="A1657" s="27">
        <v>2260</v>
      </c>
      <c r="D1657" s="3" t="str">
        <f>INDEX(Table2[NAMA BARANG],MATCH(A1657,Table2[//]))</f>
        <v>PC Ret 2 oval Burung Hantu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40 ls</v>
      </c>
    </row>
    <row r="1658" spans="1:6" ht="15">
      <c r="A1658" s="27">
        <v>2261</v>
      </c>
      <c r="D1658" s="3" t="str">
        <f>INDEX(Table2[NAMA BARANG],MATCH(A1658,Table2[//]))</f>
        <v>PC Ret 2M 8126A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168 pc</v>
      </c>
    </row>
    <row r="1659" spans="1:6" ht="15">
      <c r="A1659" s="27">
        <v>2262</v>
      </c>
      <c r="D1659" s="3" t="str">
        <f>INDEX(Table2[NAMA BARANG],MATCH(A1659,Table2[//]))</f>
        <v>PC Ret 2T 8850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-</v>
      </c>
    </row>
    <row r="1660" spans="1:6" ht="15">
      <c r="A1660" s="27">
        <v>2263</v>
      </c>
      <c r="D1660" s="3" t="str">
        <f>INDEX(Table2[NAMA BARANG],MATCH(A1660,Table2[//]))</f>
        <v>PC Ret 337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-</v>
      </c>
    </row>
    <row r="1661" spans="1:6" ht="15">
      <c r="A1661" s="27">
        <v>2264</v>
      </c>
      <c r="D1661" s="3" t="str">
        <f>INDEX(Table2[NAMA BARANG],MATCH(A1661,Table2[//]))</f>
        <v>PC Ret 3478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1200 pc</v>
      </c>
    </row>
    <row r="1662" spans="1:6" ht="15">
      <c r="A1662" s="27">
        <v>2267</v>
      </c>
      <c r="D1662" s="3" t="str">
        <f>INDEX(Table2[NAMA BARANG],MATCH(A1662,Table2[//]))</f>
        <v>PC Ret 5080</v>
      </c>
      <c r="E1662" s="4">
        <f>INDEX(Table2[TT],MATCH(A1662,Table2[//]))</f>
        <v>1</v>
      </c>
      <c r="F1662" s="5" t="str">
        <f>IF(INDEX(Table2[KET],MATCH(A1662,Table2[//]))="","-",INDEX(Table2[KET],MATCH(A1662,Table2[//])))</f>
        <v>216 PCS</v>
      </c>
    </row>
    <row r="1663" spans="1:6" ht="15">
      <c r="A1663" s="27">
        <v>2268</v>
      </c>
      <c r="D1663" s="3" t="str">
        <f>INDEX(Table2[NAMA BARANG],MATCH(A1663,Table2[//]))</f>
        <v>PC Ret 5198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8 ls</v>
      </c>
    </row>
    <row r="1664" spans="1:6" ht="15">
      <c r="A1664" s="27">
        <v>2269</v>
      </c>
      <c r="D1664" s="3" t="str">
        <f>INDEX(Table2[NAMA BARANG],MATCH(A1664,Table2[//]))</f>
        <v>PC Ret 6658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10 ls</v>
      </c>
    </row>
    <row r="1665" spans="1:6" ht="15">
      <c r="A1665" s="27">
        <v>2270</v>
      </c>
      <c r="D1665" s="3" t="str">
        <f>INDEX(Table2[NAMA BARANG],MATCH(A1665,Table2[//]))</f>
        <v>PC Ret 6806 (6813)/ 6808</v>
      </c>
      <c r="E1665" s="4">
        <f>INDEX(Table2[TT],MATCH(A1665,Table2[//]))</f>
        <v>7</v>
      </c>
      <c r="F1665" s="5" t="str">
        <f>IF(INDEX(Table2[KET],MATCH(A1665,Table2[//]))="","-",INDEX(Table2[KET],MATCH(A1665,Table2[//])))</f>
        <v>20 ls</v>
      </c>
    </row>
    <row r="1666" spans="1:6" ht="15">
      <c r="A1666" s="27">
        <v>2271</v>
      </c>
      <c r="D1666" s="3" t="str">
        <f>INDEX(Table2[NAMA BARANG],MATCH(A1666,Table2[//]))</f>
        <v>PC Ret 686</v>
      </c>
      <c r="E1666" s="4">
        <f>INDEX(Table2[TT],MATCH(A1666,Table2[//]))</f>
        <v>2</v>
      </c>
      <c r="F1666" s="5" t="str">
        <f>IF(INDEX(Table2[KET],MATCH(A1666,Table2[//]))="","-",INDEX(Table2[KET],MATCH(A1666,Table2[//])))</f>
        <v>10 ls</v>
      </c>
    </row>
    <row r="1667" spans="1:6" ht="15">
      <c r="A1667" s="27">
        <v>2272</v>
      </c>
      <c r="D1667" s="3" t="str">
        <f>INDEX(Table2[NAMA BARANG],MATCH(A1667,Table2[//]))</f>
        <v>PC Ret 802(2)/ 8031(2)</v>
      </c>
      <c r="E1667" s="4">
        <f>INDEX(Table2[TT],MATCH(A1667,Table2[//]))</f>
        <v>2</v>
      </c>
      <c r="F1667" s="5" t="str">
        <f>IF(INDEX(Table2[KET],MATCH(A1667,Table2[//]))="","-",INDEX(Table2[KET],MATCH(A1667,Table2[//])))</f>
        <v>18 ls</v>
      </c>
    </row>
    <row r="1668" spans="1:6" ht="15">
      <c r="A1668" s="27">
        <v>2273</v>
      </c>
      <c r="D1668" s="3" t="str">
        <f>INDEX(Table2[NAMA BARANG],MATCH(A1668,Table2[//]))</f>
        <v>PC Ret 8155(2)/ Ret 8118 (1)</v>
      </c>
      <c r="E1668" s="4">
        <f>INDEX(Table2[TT],MATCH(A1668,Table2[//]))</f>
        <v>3</v>
      </c>
      <c r="F1668" s="5">
        <f>IF(INDEX(Table2[KET],MATCH(A1668,Table2[//]))="","-",INDEX(Table2[KET],MATCH(A1668,Table2[//])))</f>
        <v>198</v>
      </c>
    </row>
    <row r="1669" spans="1:6" ht="15">
      <c r="A1669" s="27">
        <v>2274</v>
      </c>
      <c r="D1669" s="3" t="str">
        <f>INDEX(Table2[NAMA BARANG],MATCH(A1669,Table2[//]))</f>
        <v xml:space="preserve">PC Ret 8298 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18 ls</v>
      </c>
    </row>
    <row r="1670" spans="1:6" ht="15">
      <c r="A1670" s="27">
        <v>2275</v>
      </c>
      <c r="D1670" s="3" t="str">
        <f>INDEX(Table2[NAMA BARANG],MATCH(A1670,Table2[//]))</f>
        <v>PC Ret 8360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 ls</v>
      </c>
    </row>
    <row r="1671" spans="1:6" ht="15">
      <c r="A1671" s="27">
        <v>2276</v>
      </c>
      <c r="D1671" s="3" t="str">
        <f>INDEX(Table2[NAMA BARANG],MATCH(A1671,Table2[//]))</f>
        <v>PC Ret 8963</v>
      </c>
      <c r="E1671" s="4">
        <f>INDEX(Table2[TT],MATCH(A1671,Table2[//]))</f>
        <v>1</v>
      </c>
      <c r="F1671" s="5" t="str">
        <f>IF(INDEX(Table2[KET],MATCH(A1671,Table2[//]))="","-",INDEX(Table2[KET],MATCH(A1671,Table2[//])))</f>
        <v>216 pc</v>
      </c>
    </row>
    <row r="1672" spans="1:6" ht="15">
      <c r="A1672" s="27">
        <v>2277</v>
      </c>
      <c r="D1672" s="3" t="str">
        <f>INDEX(Table2[NAMA BARANG],MATCH(A1672,Table2[//]))</f>
        <v>PC Ret 906 (6181)</v>
      </c>
      <c r="E1672" s="4">
        <f>INDEX(Table2[TT],MATCH(A1672,Table2[//]))</f>
        <v>7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2278</v>
      </c>
      <c r="D1673" s="3" t="str">
        <f>INDEX(Table2[NAMA BARANG],MATCH(A1673,Table2[//]))</f>
        <v>PC Ret 908</v>
      </c>
      <c r="E1673" s="4">
        <f>INDEX(Table2[TT],MATCH(A1673,Table2[//]))</f>
        <v>17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2279</v>
      </c>
      <c r="D1674" s="3" t="str">
        <f>INDEX(Table2[NAMA BARANG],MATCH(A1674,Table2[//]))</f>
        <v>PC Ret 9207 Strong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20 ls</v>
      </c>
    </row>
    <row r="1675" spans="1:6" ht="15">
      <c r="A1675" s="27">
        <v>2280</v>
      </c>
      <c r="D1675" s="3" t="str">
        <f>INDEX(Table2[NAMA BARANG],MATCH(A1675,Table2[//]))</f>
        <v>PC Ret 9308</v>
      </c>
      <c r="E1675" s="4">
        <f>INDEX(Table2[TT],MATCH(A1675,Table2[//]))</f>
        <v>1</v>
      </c>
      <c r="F1675" s="5" t="str">
        <f>IF(INDEX(Table2[KET],MATCH(A1675,Table2[//]))="","-",INDEX(Table2[KET],MATCH(A1675,Table2[//])))</f>
        <v>15 ls</v>
      </c>
    </row>
    <row r="1676" spans="1:6" ht="15">
      <c r="A1676" s="27">
        <v>2281</v>
      </c>
      <c r="D1676" s="3" t="str">
        <f>INDEX(Table2[NAMA BARANG],MATCH(A1676,Table2[//]))</f>
        <v>Pc Ret BD 180-26</v>
      </c>
      <c r="E1676" s="4">
        <f>INDEX(Table2[TT],MATCH(A1676,Table2[//]))</f>
        <v>1</v>
      </c>
      <c r="F1676" s="5" t="str">
        <f>IF(INDEX(Table2[KET],MATCH(A1676,Table2[//]))="","-",INDEX(Table2[KET],MATCH(A1676,Table2[//])))</f>
        <v>180 PCS</v>
      </c>
    </row>
    <row r="1677" spans="1:6" ht="15">
      <c r="A1677" s="27">
        <v>2283</v>
      </c>
      <c r="D1677" s="3" t="str">
        <f>INDEX(Table2[NAMA BARANG],MATCH(A1677,Table2[//]))</f>
        <v>PC Ret Beile Dog 8881(1)/ 8882 restleting(3)</v>
      </c>
      <c r="E1677" s="4">
        <f>INDEX(Table2[TT],MATCH(A1677,Table2[//]))</f>
        <v>4</v>
      </c>
      <c r="F1677" s="5" t="str">
        <f>IF(INDEX(Table2[KET],MATCH(A1677,Table2[//]))="","-",INDEX(Table2[KET],MATCH(A1677,Table2[//])))</f>
        <v>20 ls</v>
      </c>
    </row>
    <row r="1678" spans="1:6" ht="15">
      <c r="A1678" s="27">
        <v>2284</v>
      </c>
      <c r="D1678" s="3" t="str">
        <f>INDEX(Table2[NAMA BARANG],MATCH(A1678,Table2[//]))</f>
        <v>PC Ret Cool Zone 8848</v>
      </c>
      <c r="E1678" s="4">
        <f>INDEX(Table2[TT],MATCH(A1678,Table2[//]))</f>
        <v>4</v>
      </c>
      <c r="F1678" s="5" t="str">
        <f>IF(INDEX(Table2[KET],MATCH(A1678,Table2[//]))="","-",INDEX(Table2[KET],MATCH(A1678,Table2[//])))</f>
        <v>16 ls</v>
      </c>
    </row>
    <row r="1679" spans="1:6" ht="15">
      <c r="A1679" s="27">
        <v>2285</v>
      </c>
      <c r="D1679" s="3" t="str">
        <f>INDEX(Table2[NAMA BARANG],MATCH(A1679,Table2[//]))</f>
        <v>PC Ret CQ9-052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198 pc</v>
      </c>
    </row>
    <row r="1680" spans="1:6" ht="15">
      <c r="A1680" s="27">
        <v>2286</v>
      </c>
      <c r="D1680" s="3" t="str">
        <f>INDEX(Table2[NAMA BARANG],MATCH(A1680,Table2[//]))</f>
        <v>PC Ret DM 6210</v>
      </c>
      <c r="E1680" s="4">
        <f>INDEX(Table2[TT],MATCH(A1680,Table2[//]))</f>
        <v>1</v>
      </c>
      <c r="F1680" s="5" t="str">
        <f>IF(INDEX(Table2[KET],MATCH(A1680,Table2[//]))="","-",INDEX(Table2[KET],MATCH(A1680,Table2[//])))</f>
        <v>180 pc</v>
      </c>
    </row>
    <row r="1681" spans="1:6" ht="15">
      <c r="A1681" s="27">
        <v>2287</v>
      </c>
      <c r="D1681" s="3" t="str">
        <f>INDEX(Table2[NAMA BARANG],MATCH(A1681,Table2[//]))</f>
        <v>PC Ret Hj D 4167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192 pc</v>
      </c>
    </row>
    <row r="1682" spans="1:6" ht="15">
      <c r="A1682" s="27">
        <v>2289</v>
      </c>
      <c r="D1682" s="3" t="str">
        <f>INDEX(Table2[NAMA BARANG],MATCH(A1682,Table2[//]))</f>
        <v>PC Ret Imitasi 385</v>
      </c>
      <c r="E1682" s="4">
        <f>INDEX(Table2[TT],MATCH(A1682,Table2[//]))</f>
        <v>2</v>
      </c>
      <c r="F1682" s="5" t="str">
        <f>IF(INDEX(Table2[KET],MATCH(A1682,Table2[//]))="","-",INDEX(Table2[KET],MATCH(A1682,Table2[//])))</f>
        <v>27 ls</v>
      </c>
    </row>
    <row r="1683" spans="1:6" ht="15">
      <c r="A1683" s="27">
        <v>2291</v>
      </c>
      <c r="D1683" s="3" t="str">
        <f>INDEX(Table2[NAMA BARANG],MATCH(A1683,Table2[//]))</f>
        <v>PC Ret Imitasi Disney Mbl/ Ben-10/ Boneka/ Naruto/ Brb/ Strobery/ Spider</v>
      </c>
      <c r="E1683" s="4">
        <f>INDEX(Table2[TT],MATCH(A1683,Table2[//]))</f>
        <v>10</v>
      </c>
      <c r="F1683" s="5" t="str">
        <f>IF(INDEX(Table2[KET],MATCH(A1683,Table2[//]))="","-",INDEX(Table2[KET],MATCH(A1683,Table2[//])))</f>
        <v>60 ls</v>
      </c>
    </row>
    <row r="1684" spans="1:6" ht="15">
      <c r="A1684" s="27">
        <v>2292</v>
      </c>
      <c r="D1684" s="3" t="str">
        <f>INDEX(Table2[NAMA BARANG],MATCH(A1684,Table2[//]))</f>
        <v>PC Ret JX-5626 MM</v>
      </c>
      <c r="E1684" s="4">
        <f>INDEX(Table2[TT],MATCH(A1684,Table2[//]))</f>
        <v>4</v>
      </c>
      <c r="F1684" s="5" t="str">
        <f>IF(INDEX(Table2[KET],MATCH(A1684,Table2[//]))="","-",INDEX(Table2[KET],MATCH(A1684,Table2[//])))</f>
        <v>360 pc</v>
      </c>
    </row>
    <row r="1685" spans="1:6" ht="15">
      <c r="A1685" s="27">
        <v>2293</v>
      </c>
      <c r="D1685" s="3" t="str">
        <f>INDEX(Table2[NAMA BARANG],MATCH(A1685,Table2[//]))</f>
        <v>PC Ret JX-93007</v>
      </c>
      <c r="E1685" s="4">
        <f>INDEX(Table2[TT],MATCH(A1685,Table2[//]))</f>
        <v>1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2294</v>
      </c>
      <c r="D1686" s="3" t="str">
        <f>INDEX(Table2[NAMA BARANG],MATCH(A1686,Table2[//]))</f>
        <v>PC Ret Kain 1245 FR(11)/ 3175(1)</v>
      </c>
      <c r="E1686" s="4">
        <f>INDEX(Table2[TT],MATCH(A1686,Table2[//]))</f>
        <v>12</v>
      </c>
      <c r="F1686" s="5" t="str">
        <f>IF(INDEX(Table2[KET],MATCH(A1686,Table2[//]))="","-",INDEX(Table2[KET],MATCH(A1686,Table2[//])))</f>
        <v>160 pc</v>
      </c>
    </row>
    <row r="1687" spans="1:6" ht="15">
      <c r="A1687" s="27">
        <v>2295</v>
      </c>
      <c r="D1687" s="3" t="str">
        <f>INDEX(Table2[NAMA BARANG],MATCH(A1687,Table2[//]))</f>
        <v>PC Ret Kain XD 3308 FR</v>
      </c>
      <c r="E1687" s="4">
        <f>INDEX(Table2[TT],MATCH(A1687,Table2[//]))</f>
        <v>11</v>
      </c>
      <c r="F1687" s="5" t="str">
        <f>IF(INDEX(Table2[KET],MATCH(A1687,Table2[//]))="","-",INDEX(Table2[KET],MATCH(A1687,Table2[//])))</f>
        <v>160 pc</v>
      </c>
    </row>
    <row r="1688" spans="1:6" ht="15">
      <c r="A1688" s="27">
        <v>2296</v>
      </c>
      <c r="D1688" s="3" t="str">
        <f>INDEX(Table2[NAMA BARANG],MATCH(A1688,Table2[//]))</f>
        <v>PC Ret Ky 1114</v>
      </c>
      <c r="E1688" s="4">
        <f>INDEX(Table2[TT],MATCH(A1688,Table2[//]))</f>
        <v>9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2297</v>
      </c>
      <c r="D1689" s="3" t="str">
        <f>INDEX(Table2[NAMA BARANG],MATCH(A1689,Table2[//]))</f>
        <v>PC Ret Ky 1123</v>
      </c>
      <c r="E1689" s="4">
        <f>INDEX(Table2[TT],MATCH(A1689,Table2[//]))</f>
        <v>3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2299</v>
      </c>
      <c r="D1690" s="3" t="str">
        <f>INDEX(Table2[NAMA BARANG],MATCH(A1690,Table2[//]))</f>
        <v>PC Ret Ky 1194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144 pc</v>
      </c>
    </row>
    <row r="1691" spans="1:6" ht="15">
      <c r="A1691" s="27">
        <v>2300</v>
      </c>
      <c r="D1691" s="3" t="str">
        <f>INDEX(Table2[NAMA BARANG],MATCH(A1691,Table2[//]))</f>
        <v>PC Ret Ky 1196</v>
      </c>
      <c r="E1691" s="4">
        <f>INDEX(Table2[TT],MATCH(A1691,Table2[//]))</f>
        <v>15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2301</v>
      </c>
      <c r="D1692" s="3" t="str">
        <f>INDEX(Table2[NAMA BARANG],MATCH(A1692,Table2[//]))</f>
        <v>PC Ret Ky 1202</v>
      </c>
      <c r="E1692" s="4">
        <f>INDEX(Table2[TT],MATCH(A1692,Table2[//]))</f>
        <v>3</v>
      </c>
      <c r="F1692" s="5" t="str">
        <f>IF(INDEX(Table2[KET],MATCH(A1692,Table2[//]))="","-",INDEX(Table2[KET],MATCH(A1692,Table2[//])))</f>
        <v>144 PCS</v>
      </c>
    </row>
    <row r="1693" spans="1:6" ht="15">
      <c r="A1693" s="27">
        <v>2302</v>
      </c>
      <c r="D1693" s="3" t="str">
        <f>INDEX(Table2[NAMA BARANG],MATCH(A1693,Table2[//]))</f>
        <v>PC Ret Ky 1203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144 PCS</v>
      </c>
    </row>
    <row r="1694" spans="1:6" ht="15">
      <c r="A1694" s="27">
        <v>2303</v>
      </c>
      <c r="D1694" s="3" t="str">
        <f>INDEX(Table2[NAMA BARANG],MATCH(A1694,Table2[//]))</f>
        <v>PC Ret Ky 6159</v>
      </c>
      <c r="E1694" s="4">
        <f>INDEX(Table2[TT],MATCH(A1694,Table2[//]))</f>
        <v>9</v>
      </c>
      <c r="F1694" s="5" t="str">
        <f>IF(INDEX(Table2[KET],MATCH(A1694,Table2[//]))="","-",INDEX(Table2[KET],MATCH(A1694,Table2[//])))</f>
        <v>144 pc</v>
      </c>
    </row>
    <row r="1695" spans="1:6" ht="15">
      <c r="A1695" s="27">
        <v>2304</v>
      </c>
      <c r="D1695" s="3" t="str">
        <f>INDEX(Table2[NAMA BARANG],MATCH(A1695,Table2[//]))</f>
        <v>PC Ret Ky 6173</v>
      </c>
      <c r="E1695" s="4">
        <f>INDEX(Table2[TT],MATCH(A1695,Table2[//]))</f>
        <v>8</v>
      </c>
      <c r="F1695" s="5" t="str">
        <f>IF(INDEX(Table2[KET],MATCH(A1695,Table2[//]))="","-",INDEX(Table2[KET],MATCH(A1695,Table2[//])))</f>
        <v>144 pc</v>
      </c>
    </row>
    <row r="1696" spans="1:6" ht="15">
      <c r="A1696" s="27">
        <v>2305</v>
      </c>
      <c r="D1696" s="3" t="str">
        <f>INDEX(Table2[NAMA BARANG],MATCH(A1696,Table2[//]))</f>
        <v>PC Ret Ky 6186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144 pc</v>
      </c>
    </row>
    <row r="1697" spans="1:6" ht="15">
      <c r="A1697" s="27">
        <v>2306</v>
      </c>
      <c r="D1697" s="3" t="str">
        <f>INDEX(Table2[NAMA BARANG],MATCH(A1697,Table2[//]))</f>
        <v>PC Ret Ky 6197</v>
      </c>
      <c r="E1697" s="4">
        <f>INDEX(Table2[TT],MATCH(A1697,Table2[//]))</f>
        <v>10</v>
      </c>
      <c r="F1697" s="5" t="str">
        <f>IF(INDEX(Table2[KET],MATCH(A1697,Table2[//]))="","-",INDEX(Table2[KET],MATCH(A1697,Table2[//])))</f>
        <v>144 pc</v>
      </c>
    </row>
    <row r="1698" spans="1:6" ht="15">
      <c r="A1698" s="27">
        <v>2307</v>
      </c>
      <c r="D1698" s="3" t="str">
        <f>INDEX(Table2[NAMA BARANG],MATCH(A1698,Table2[//]))</f>
        <v>PC Ret Ky 6203(5)/ 6214 (1)</v>
      </c>
      <c r="E1698" s="4">
        <f>INDEX(Table2[TT],MATCH(A1698,Table2[//]))</f>
        <v>6</v>
      </c>
      <c r="F1698" s="5" t="str">
        <f>IF(INDEX(Table2[KET],MATCH(A1698,Table2[//]))="","-",INDEX(Table2[KET],MATCH(A1698,Table2[//])))</f>
        <v>144 PCS</v>
      </c>
    </row>
    <row r="1699" spans="1:6" ht="15">
      <c r="A1699" s="27">
        <v>2309</v>
      </c>
      <c r="D1699" s="3" t="str">
        <f>INDEX(Table2[NAMA BARANG],MATCH(A1699,Table2[//]))</f>
        <v>PC Ret Ky A 6201</v>
      </c>
      <c r="E1699" s="4">
        <f>INDEX(Table2[TT],MATCH(A1699,Table2[//]))</f>
        <v>3</v>
      </c>
      <c r="F1699" s="5" t="str">
        <f>IF(INDEX(Table2[KET],MATCH(A1699,Table2[//]))="","-",INDEX(Table2[KET],MATCH(A1699,Table2[//])))</f>
        <v>144 PCS</v>
      </c>
    </row>
    <row r="1700" spans="1:6" ht="15">
      <c r="A1700" s="27">
        <v>2310</v>
      </c>
      <c r="D1700" s="3" t="str">
        <f>INDEX(Table2[NAMA BARANG],MATCH(A1700,Table2[//]))</f>
        <v>PC Ret oval 2 Bunga</v>
      </c>
      <c r="E1700" s="4">
        <f>INDEX(Table2[TT],MATCH(A1700,Table2[//]))</f>
        <v>2</v>
      </c>
      <c r="F1700" s="5" t="str">
        <f>IF(INDEX(Table2[KET],MATCH(A1700,Table2[//]))="","-",INDEX(Table2[KET],MATCH(A1700,Table2[//])))</f>
        <v>40 ls</v>
      </c>
    </row>
    <row r="1701" spans="1:6" ht="15">
      <c r="A1701" s="27">
        <v>2311</v>
      </c>
      <c r="D1701" s="3" t="str">
        <f>INDEX(Table2[NAMA BARANG],MATCH(A1701,Table2[//]))</f>
        <v>PC Ret SF 1508 pita (30)</v>
      </c>
      <c r="E1701" s="4">
        <f>INDEX(Table2[TT],MATCH(A1701,Table2[//]))</f>
        <v>2</v>
      </c>
      <c r="F1701" s="5" t="str">
        <f>IF(INDEX(Table2[KET],MATCH(A1701,Table2[//]))="","-",INDEX(Table2[KET],MATCH(A1701,Table2[//])))</f>
        <v>270 pc</v>
      </c>
    </row>
    <row r="1702" spans="1:6" ht="15">
      <c r="A1702" s="27">
        <v>2312</v>
      </c>
      <c r="D1702" s="3" t="str">
        <f>INDEX(Table2[NAMA BARANG],MATCH(A1702,Table2[//]))</f>
        <v>PC Ret SF 54 77</v>
      </c>
      <c r="E1702" s="4">
        <f>INDEX(Table2[TT],MATCH(A1702,Table2[//]))</f>
        <v>14</v>
      </c>
      <c r="F1702" s="5" t="str">
        <f>IF(INDEX(Table2[KET],MATCH(A1702,Table2[//]))="","-",INDEX(Table2[KET],MATCH(A1702,Table2[//])))</f>
        <v>100 ls</v>
      </c>
    </row>
    <row r="1703" spans="1:6" ht="15">
      <c r="A1703" s="27">
        <v>2313</v>
      </c>
      <c r="D1703" s="3" t="str">
        <f>INDEX(Table2[NAMA BARANG],MATCH(A1703,Table2[//]))</f>
        <v>PC Ret SGp 2</v>
      </c>
      <c r="E1703" s="4">
        <f>INDEX(Table2[TT],MATCH(A1703,Table2[//]))</f>
        <v>2</v>
      </c>
      <c r="F1703" s="5" t="str">
        <f>IF(INDEX(Table2[KET],MATCH(A1703,Table2[//]))="","-",INDEX(Table2[KET],MATCH(A1703,Table2[//])))</f>
        <v>50 ls</v>
      </c>
    </row>
    <row r="1704" spans="1:6" ht="15">
      <c r="A1704" s="27">
        <v>2314</v>
      </c>
      <c r="D1704" s="3" t="str">
        <f>INDEX(Table2[NAMA BARANG],MATCH(A1704,Table2[//]))</f>
        <v>PC Ret SH 7256/ jaring</v>
      </c>
      <c r="E1704" s="4">
        <f>INDEX(Table2[TT],MATCH(A1704,Table2[//]))</f>
        <v>3</v>
      </c>
      <c r="F1704" s="5">
        <f>IF(INDEX(Table2[KET],MATCH(A1704,Table2[//]))="","-",INDEX(Table2[KET],MATCH(A1704,Table2[//])))</f>
        <v>288</v>
      </c>
    </row>
    <row r="1705" spans="1:6" ht="15">
      <c r="A1705" s="27">
        <v>2315</v>
      </c>
      <c r="D1705" s="3" t="str">
        <f>INDEX(Table2[NAMA BARANG],MATCH(A1705,Table2[//]))</f>
        <v>PC Ret Strong moshi</v>
      </c>
      <c r="E1705" s="4">
        <f>INDEX(Table2[TT],MATCH(A1705,Table2[//]))</f>
        <v>1</v>
      </c>
      <c r="F1705" s="5" t="str">
        <f>IF(INDEX(Table2[KET],MATCH(A1705,Table2[//]))="","-",INDEX(Table2[KET],MATCH(A1705,Table2[//])))</f>
        <v>33 ls</v>
      </c>
    </row>
    <row r="1706" spans="1:6" ht="15">
      <c r="A1706" s="27">
        <v>2316</v>
      </c>
      <c r="D1706" s="3" t="str">
        <f>INDEX(Table2[NAMA BARANG],MATCH(A1706,Table2[//]))</f>
        <v>PC Ret TZ 1179</v>
      </c>
      <c r="E1706" s="4">
        <f>INDEX(Table2[TT],MATCH(A1706,Table2[//]))</f>
        <v>2</v>
      </c>
      <c r="F1706" s="5" t="str">
        <f>IF(INDEX(Table2[KET],MATCH(A1706,Table2[//]))="","-",INDEX(Table2[KET],MATCH(A1706,Table2[//])))</f>
        <v>432 pc</v>
      </c>
    </row>
    <row r="1707" spans="1:6" ht="15">
      <c r="A1707" s="27">
        <v>2318</v>
      </c>
      <c r="D1707" s="3" t="str">
        <f>INDEX(Table2[NAMA BARANG],MATCH(A1707,Table2[//]))</f>
        <v>PC Ret XD 3305K</v>
      </c>
      <c r="E1707" s="4">
        <f>INDEX(Table2[TT],MATCH(A1707,Table2[//]))</f>
        <v>3</v>
      </c>
      <c r="F1707" s="5">
        <f>IF(INDEX(Table2[KET],MATCH(A1707,Table2[//]))="","-",INDEX(Table2[KET],MATCH(A1707,Table2[//])))</f>
        <v>240</v>
      </c>
    </row>
    <row r="1708" spans="1:6" ht="15">
      <c r="A1708" s="27">
        <v>2319</v>
      </c>
      <c r="D1708" s="3" t="str">
        <f>INDEX(Table2[NAMA BARANG],MATCH(A1708,Table2[//]))</f>
        <v>PC Ret XS 29N LoL garis black</v>
      </c>
      <c r="E1708" s="4">
        <f>INDEX(Table2[TT],MATCH(A1708,Table2[//]))</f>
        <v>37</v>
      </c>
      <c r="F1708" s="5">
        <f>IF(INDEX(Table2[KET],MATCH(A1708,Table2[//]))="","-",INDEX(Table2[KET],MATCH(A1708,Table2[//])))</f>
        <v>144</v>
      </c>
    </row>
    <row r="1709" spans="1:6" ht="15">
      <c r="A1709" s="27">
        <v>2320</v>
      </c>
      <c r="D1709" s="3" t="str">
        <f>INDEX(Table2[NAMA BARANG],MATCH(A1709,Table2[//]))</f>
        <v>PC Ret Zhili 8952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216 pc</v>
      </c>
    </row>
    <row r="1710" spans="1:6" ht="15">
      <c r="A1710" s="27">
        <v>2321</v>
      </c>
      <c r="D1710" s="3" t="str">
        <f>INDEX(Table2[NAMA BARANG],MATCH(A1710,Table2[//]))</f>
        <v>PC Sandal km 16 Bk</v>
      </c>
      <c r="E1710" s="4">
        <f>INDEX(Table2[TT],MATCH(A1710,Table2[//]))</f>
        <v>2</v>
      </c>
      <c r="F1710" s="5" t="str">
        <f>IF(INDEX(Table2[KET],MATCH(A1710,Table2[//]))="","-",INDEX(Table2[KET],MATCH(A1710,Table2[//])))</f>
        <v>144 pc</v>
      </c>
    </row>
    <row r="1711" spans="1:6" ht="15">
      <c r="A1711" s="27">
        <v>2322</v>
      </c>
      <c r="D1711" s="3" t="str">
        <f>INDEX(Table2[NAMA BARANG],MATCH(A1711,Table2[//]))</f>
        <v>PC Set 8015 (A-008)</v>
      </c>
      <c r="E1711" s="4">
        <f>INDEX(Table2[TT],MATCH(A1711,Table2[//]))</f>
        <v>7</v>
      </c>
      <c r="F1711" s="5" t="str">
        <f>IF(INDEX(Table2[KET],MATCH(A1711,Table2[//]))="","-",INDEX(Table2[KET],MATCH(A1711,Table2[//])))</f>
        <v>360 pc</v>
      </c>
    </row>
    <row r="1712" spans="1:6" ht="15">
      <c r="A1712" s="27">
        <v>2323</v>
      </c>
      <c r="D1712" s="3" t="str">
        <f>INDEX(Table2[NAMA BARANG],MATCH(A1712,Table2[//]))</f>
        <v>PC Spoon M. Mouse</v>
      </c>
      <c r="E1712" s="4">
        <f>INDEX(Table2[TT],MATCH(A1712,Table2[//]))</f>
        <v>14</v>
      </c>
      <c r="F1712" s="5" t="str">
        <f>IF(INDEX(Table2[KET],MATCH(A1712,Table2[//]))="","-",INDEX(Table2[KET],MATCH(A1712,Table2[//])))</f>
        <v>24 ls</v>
      </c>
    </row>
    <row r="1713" spans="1:6" ht="15">
      <c r="A1713" s="27">
        <v>2324</v>
      </c>
      <c r="D1713" s="3" t="str">
        <f>INDEX(Table2[NAMA BARANG],MATCH(A1713,Table2[//]))</f>
        <v>PC Susun Saka 2 susun</v>
      </c>
      <c r="E1713" s="4">
        <f>INDEX(Table2[TT],MATCH(A1713,Table2[//]))</f>
        <v>14</v>
      </c>
      <c r="F1713" s="5" t="str">
        <f>IF(INDEX(Table2[KET],MATCH(A1713,Table2[//]))="","-",INDEX(Table2[KET],MATCH(A1713,Table2[//])))</f>
        <v>20 ls</v>
      </c>
    </row>
    <row r="1714" spans="1:6" ht="15">
      <c r="A1714" s="27">
        <v>2326</v>
      </c>
      <c r="D1714" s="3" t="str">
        <f>INDEX(Table2[NAMA BARANG],MATCH(A1714,Table2[//]))</f>
        <v>PC Tesla TS 777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24 ls</v>
      </c>
    </row>
    <row r="1715" spans="1:6" ht="15">
      <c r="A1715" s="27">
        <v>2328</v>
      </c>
      <c r="D1715" s="3" t="str">
        <f>INDEX(Table2[NAMA BARANG],MATCH(A1715,Table2[//]))</f>
        <v>Pc Topla 2879 B</v>
      </c>
      <c r="E1715" s="4">
        <f>INDEX(Table2[TT],MATCH(A1715,Table2[//]))</f>
        <v>7</v>
      </c>
      <c r="F1715" s="5" t="str">
        <f>IF(INDEX(Table2[KET],MATCH(A1715,Table2[//]))="","-",INDEX(Table2[KET],MATCH(A1715,Table2[//])))</f>
        <v>192 PCS</v>
      </c>
    </row>
    <row r="1716" spans="1:6" ht="15">
      <c r="A1716" s="27">
        <v>2329</v>
      </c>
      <c r="D1716" s="3" t="str">
        <f>INDEX(Table2[NAMA BARANG],MATCH(A1716,Table2[//]))</f>
        <v>PC Topla PL 05</v>
      </c>
      <c r="E1716" s="4">
        <f>INDEX(Table2[TT],MATCH(A1716,Table2[//]))</f>
        <v>4</v>
      </c>
      <c r="F1716" s="5" t="str">
        <f>IF(INDEX(Table2[KET],MATCH(A1716,Table2[//]))="","-",INDEX(Table2[KET],MATCH(A1716,Table2[//])))</f>
        <v>240 ls</v>
      </c>
    </row>
    <row r="1717" spans="1:6" ht="15">
      <c r="A1717" s="27">
        <v>2330</v>
      </c>
      <c r="D1717" s="3" t="str">
        <f>INDEX(Table2[NAMA BARANG],MATCH(A1717,Table2[//]))</f>
        <v xml:space="preserve">PC WLT 9905 </v>
      </c>
      <c r="E1717" s="4">
        <f>INDEX(Table2[TT],MATCH(A1717,Table2[//]))</f>
        <v>3</v>
      </c>
      <c r="F1717" s="5" t="str">
        <f>IF(INDEX(Table2[KET],MATCH(A1717,Table2[//]))="","-",INDEX(Table2[KET],MATCH(A1717,Table2[//])))</f>
        <v>24 ls</v>
      </c>
    </row>
    <row r="1718" spans="1:6" ht="15">
      <c r="A1718" s="27">
        <v>2331</v>
      </c>
      <c r="D1718" s="3" t="str">
        <f>INDEX(Table2[NAMA BARANG],MATCH(A1718,Table2[//]))</f>
        <v xml:space="preserve">PC WLT 9906 </v>
      </c>
      <c r="E1718" s="4">
        <f>INDEX(Table2[TT],MATCH(A1718,Table2[//]))</f>
        <v>12</v>
      </c>
      <c r="F1718" s="5" t="str">
        <f>IF(INDEX(Table2[KET],MATCH(A1718,Table2[//]))="","-",INDEX(Table2[KET],MATCH(A1718,Table2[//])))</f>
        <v>288 pc</v>
      </c>
    </row>
    <row r="1719" spans="1:6" ht="15">
      <c r="A1719" s="27">
        <v>2332</v>
      </c>
      <c r="D1719" s="3" t="str">
        <f>INDEX(Table2[NAMA BARANG],MATCH(A1719,Table2[//]))</f>
        <v>PC WLT 9907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288 pc</v>
      </c>
    </row>
    <row r="1720" spans="1:6" ht="15">
      <c r="A1720" s="27">
        <v>2333</v>
      </c>
      <c r="D1720" s="3" t="str">
        <f>INDEX(Table2[NAMA BARANG],MATCH(A1720,Table2[//]))</f>
        <v>PC WLT 9908</v>
      </c>
      <c r="E1720" s="4">
        <f>INDEX(Table2[TT],MATCH(A1720,Table2[//]))</f>
        <v>7</v>
      </c>
      <c r="F1720" s="5" t="str">
        <f>IF(INDEX(Table2[KET],MATCH(A1720,Table2[//]))="","-",INDEX(Table2[KET],MATCH(A1720,Table2[//])))</f>
        <v>288 pc</v>
      </c>
    </row>
    <row r="1721" spans="1:6" ht="15">
      <c r="A1721" s="27">
        <v>2334</v>
      </c>
      <c r="D1721" s="3" t="str">
        <f>INDEX(Table2[NAMA BARANG],MATCH(A1721,Table2[//]))</f>
        <v>PC WLT 9909</v>
      </c>
      <c r="E1721" s="4">
        <f>INDEX(Table2[TT],MATCH(A1721,Table2[//]))</f>
        <v>12</v>
      </c>
      <c r="F1721" s="5" t="str">
        <f>IF(INDEX(Table2[KET],MATCH(A1721,Table2[//]))="","-",INDEX(Table2[KET],MATCH(A1721,Table2[//])))</f>
        <v>24 ls</v>
      </c>
    </row>
    <row r="1722" spans="1:6" ht="15">
      <c r="A1722" s="27">
        <v>2335</v>
      </c>
      <c r="D1722" s="3" t="str">
        <f>INDEX(Table2[NAMA BARANG],MATCH(A1722,Table2[//]))</f>
        <v>PC WLT 9910</v>
      </c>
      <c r="E1722" s="4">
        <f>INDEX(Table2[TT],MATCH(A1722,Table2[//]))</f>
        <v>3</v>
      </c>
      <c r="F1722" s="5" t="str">
        <f>IF(INDEX(Table2[KET],MATCH(A1722,Table2[//]))="","-",INDEX(Table2[KET],MATCH(A1722,Table2[//])))</f>
        <v>24 ls</v>
      </c>
    </row>
    <row r="1723" spans="1:6" ht="15">
      <c r="A1723" s="27">
        <v>2336</v>
      </c>
      <c r="D1723" s="3" t="str">
        <f>INDEX(Table2[NAMA BARANG],MATCH(A1723,Table2[//]))</f>
        <v>PC XM 7222 Hk</v>
      </c>
      <c r="E1723" s="4">
        <f>INDEX(Table2[TT],MATCH(A1723,Table2[//]))</f>
        <v>6</v>
      </c>
      <c r="F1723" s="5" t="str">
        <f>IF(INDEX(Table2[KET],MATCH(A1723,Table2[//]))="","-",INDEX(Table2[KET],MATCH(A1723,Table2[//])))</f>
        <v>192 pc</v>
      </c>
    </row>
    <row r="1724" spans="1:6" ht="15">
      <c r="A1724" s="27">
        <v>2337</v>
      </c>
      <c r="D1724" s="3" t="str">
        <f>INDEX(Table2[NAMA BARANG],MATCH(A1724,Table2[//]))</f>
        <v>PC XM D222 FR</v>
      </c>
      <c r="E1724" s="4">
        <f>INDEX(Table2[TT],MATCH(A1724,Table2[//]))</f>
        <v>6</v>
      </c>
      <c r="F1724" s="5" t="str">
        <f>IF(INDEX(Table2[KET],MATCH(A1724,Table2[//]))="","-",INDEX(Table2[KET],MATCH(A1724,Table2[//])))</f>
        <v>192 pc</v>
      </c>
    </row>
    <row r="1725" spans="1:6" ht="15">
      <c r="A1725" s="27">
        <v>2339</v>
      </c>
      <c r="D1725" s="3" t="str">
        <f>INDEX(Table2[NAMA BARANG],MATCH(A1725,Table2[//]))</f>
        <v>PC/ Stationery set 8801 kantong blk</v>
      </c>
      <c r="E1725" s="4">
        <f>INDEX(Table2[TT],MATCH(A1725,Table2[//]))</f>
        <v>10</v>
      </c>
      <c r="F1725" s="5" t="str">
        <f>IF(INDEX(Table2[KET],MATCH(A1725,Table2[//]))="","-",INDEX(Table2[KET],MATCH(A1725,Table2[//])))</f>
        <v>600 pc</v>
      </c>
    </row>
    <row r="1726" spans="1:6" ht="15">
      <c r="A1726" s="27">
        <v>2341</v>
      </c>
      <c r="D1726" s="3" t="str">
        <f>INDEX(Table2[NAMA BARANG],MATCH(A1726,Table2[//]))</f>
        <v>PC/ Stationery Tp set 2233 Blk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480 pc</v>
      </c>
    </row>
    <row r="1727" spans="1:6" ht="15">
      <c r="A1727" s="27">
        <v>2342</v>
      </c>
      <c r="D1727" s="3" t="str">
        <f>INDEX(Table2[NAMA BARANG],MATCH(A1727,Table2[//]))</f>
        <v>Pembatas/ L Leaf Nariko 690</v>
      </c>
      <c r="E1727" s="4">
        <f>INDEX(Table2[TT],MATCH(A1727,Table2[//]))</f>
        <v>10</v>
      </c>
      <c r="F1727" s="5" t="str">
        <f>IF(INDEX(Table2[KET],MATCH(A1727,Table2[//]))="","-",INDEX(Table2[KET],MATCH(A1727,Table2[//])))</f>
        <v>800 pc</v>
      </c>
    </row>
    <row r="1728" spans="1:6" ht="15">
      <c r="A1728" s="27">
        <v>2343</v>
      </c>
      <c r="D1728" s="3" t="str">
        <f>INDEX(Table2[NAMA BARANG],MATCH(A1728,Table2[//]))</f>
        <v>Pen Stand JX 3811</v>
      </c>
      <c r="E1728" s="4">
        <f>INDEX(Table2[TT],MATCH(A1728,Table2[//]))</f>
        <v>1</v>
      </c>
      <c r="F1728" s="5" t="str">
        <f>IF(INDEX(Table2[KET],MATCH(A1728,Table2[//]))="","-",INDEX(Table2[KET],MATCH(A1728,Table2[//])))</f>
        <v>144 pc</v>
      </c>
    </row>
    <row r="1729" spans="1:6" ht="15">
      <c r="A1729" s="27">
        <v>2346</v>
      </c>
      <c r="D1729" s="3" t="str">
        <f>INDEX(Table2[NAMA BARANG],MATCH(A1729,Table2[//]))</f>
        <v>Penghapus W/B clear Besar</v>
      </c>
      <c r="E1729" s="4">
        <f>INDEX(Table2[TT],MATCH(A1729,Table2[//]))</f>
        <v>1</v>
      </c>
      <c r="F1729" s="5" t="str">
        <f>IF(INDEX(Table2[KET],MATCH(A1729,Table2[//]))="","-",INDEX(Table2[KET],MATCH(A1729,Table2[//])))</f>
        <v>48 LSN</v>
      </c>
    </row>
    <row r="1730" spans="1:6" ht="15">
      <c r="A1730" s="27">
        <v>2348</v>
      </c>
      <c r="D1730" s="3" t="str">
        <f>INDEX(Table2[NAMA BARANG],MATCH(A1730,Table2[//]))</f>
        <v>Penghapus W/B Enter 802 k</v>
      </c>
      <c r="E1730" s="4">
        <f>INDEX(Table2[TT],MATCH(A1730,Table2[//]))</f>
        <v>2</v>
      </c>
      <c r="F1730" s="5" t="str">
        <f>IF(INDEX(Table2[KET],MATCH(A1730,Table2[//]))="","-",INDEX(Table2[KET],MATCH(A1730,Table2[//])))</f>
        <v>60 LSN</v>
      </c>
    </row>
    <row r="1731" spans="1:6" ht="15">
      <c r="A1731" s="27">
        <v>2349</v>
      </c>
      <c r="D1731" s="3" t="str">
        <f>INDEX(Table2[NAMA BARANG],MATCH(A1731,Table2[//]))</f>
        <v>Penghapus W/B Enter 803 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48 LSN</v>
      </c>
    </row>
    <row r="1732" spans="1:6" ht="15">
      <c r="A1732" s="27">
        <v>2350</v>
      </c>
      <c r="D1732" s="3" t="str">
        <f>INDEX(Table2[NAMA BARANG],MATCH(A1732,Table2[//]))</f>
        <v>Penghapus W/B Enter Kecil 823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60 LSN</v>
      </c>
    </row>
    <row r="1733" spans="1:6" ht="15">
      <c r="A1733" s="27">
        <v>2351</v>
      </c>
      <c r="D1733" s="3" t="str">
        <f>INDEX(Table2[NAMA BARANG],MATCH(A1733,Table2[//]))</f>
        <v>Penghapus W/B Gunindo 803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30 ls</v>
      </c>
    </row>
    <row r="1734" spans="1:6" ht="15">
      <c r="A1734" s="27">
        <v>2352</v>
      </c>
      <c r="D1734" s="3" t="str">
        <f>INDEX(Table2[NAMA BARANG],MATCH(A1734,Table2[//]))</f>
        <v>Penghapus W/B Kenjoy lubang K</v>
      </c>
      <c r="E1734" s="4">
        <f>INDEX(Table2[TT],MATCH(A1734,Table2[//]))</f>
        <v>2</v>
      </c>
      <c r="F1734" s="5" t="str">
        <f>IF(INDEX(Table2[KET],MATCH(A1734,Table2[//]))="","-",INDEX(Table2[KET],MATCH(A1734,Table2[//])))</f>
        <v>60 ls</v>
      </c>
    </row>
    <row r="1735" spans="1:6" ht="15">
      <c r="A1735" s="27">
        <v>2354</v>
      </c>
      <c r="D1735" s="3" t="str">
        <f>INDEX(Table2[NAMA BARANG],MATCH(A1735,Table2[//]))</f>
        <v>Pensil (SBS) 1 Set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3600pc</v>
      </c>
    </row>
    <row r="1736" spans="1:6" ht="15">
      <c r="A1736" s="27">
        <v>2355</v>
      </c>
      <c r="D1736" s="3" t="str">
        <f>INDEX(Table2[NAMA BARANG],MATCH(A1736,Table2[//]))</f>
        <v>Pensil + Kuas Staedler 256-261</v>
      </c>
      <c r="E1736" s="4">
        <f>INDEX(Table2[TT],MATCH(A1736,Table2[//]))</f>
        <v>2</v>
      </c>
      <c r="F1736" s="5" t="str">
        <f>IF(INDEX(Table2[KET],MATCH(A1736,Table2[//]))="","-",INDEX(Table2[KET],MATCH(A1736,Table2[//])))</f>
        <v>7 1/2 grs</v>
      </c>
    </row>
    <row r="1737" spans="1:6" ht="15">
      <c r="A1737" s="27">
        <v>2356</v>
      </c>
      <c r="D1737" s="3" t="str">
        <f>INDEX(Table2[NAMA BARANG],MATCH(A1737,Table2[//]))</f>
        <v>Pensil + Stip 378 mobil (36)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24 box</v>
      </c>
    </row>
    <row r="1738" spans="1:6" ht="15">
      <c r="A1738" s="27">
        <v>2357</v>
      </c>
      <c r="D1738" s="3" t="str">
        <f>INDEX(Table2[NAMA BARANG],MATCH(A1738,Table2[//]))</f>
        <v>Pensil + Stip 5221 Ninja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23 box</v>
      </c>
    </row>
    <row r="1739" spans="1:6" ht="15">
      <c r="A1739" s="27">
        <v>2358</v>
      </c>
      <c r="D1739" s="3" t="str">
        <f>INDEX(Table2[NAMA BARANG],MATCH(A1739,Table2[//]))</f>
        <v>Pensil + Stip 5221 Ninja</v>
      </c>
      <c r="E1739" s="4">
        <f>INDEX(Table2[TT],MATCH(A1739,Table2[//]))</f>
        <v>1</v>
      </c>
      <c r="F1739" s="5" t="str">
        <f>IF(INDEX(Table2[KET],MATCH(A1739,Table2[//]))="","-",INDEX(Table2[KET],MATCH(A1739,Table2[//])))</f>
        <v>20 box</v>
      </c>
    </row>
    <row r="1740" spans="1:6" ht="15">
      <c r="A1740" s="27">
        <v>2359</v>
      </c>
      <c r="D1740" s="3" t="str">
        <f>INDEX(Table2[NAMA BARANG],MATCH(A1740,Table2[//]))</f>
        <v>Pensil + Stip Boneka 5520 (36)</v>
      </c>
      <c r="E1740" s="4">
        <f>INDEX(Table2[TT],MATCH(A1740,Table2[//]))</f>
        <v>1</v>
      </c>
      <c r="F1740" s="5" t="str">
        <f>IF(INDEX(Table2[KET],MATCH(A1740,Table2[//]))="","-",INDEX(Table2[KET],MATCH(A1740,Table2[//])))</f>
        <v>27 box</v>
      </c>
    </row>
    <row r="1741" spans="1:6" ht="15">
      <c r="A1741" s="27">
        <v>2360</v>
      </c>
      <c r="D1741" s="3" t="str">
        <f>INDEX(Table2[NAMA BARANG],MATCH(A1741,Table2[//]))</f>
        <v>Pensil + Stip Klg KB-147 (30)</v>
      </c>
      <c r="E1741" s="4">
        <f>INDEX(Table2[TT],MATCH(A1741,Table2[//]))</f>
        <v>5</v>
      </c>
      <c r="F1741" s="5" t="str">
        <f>IF(INDEX(Table2[KET],MATCH(A1741,Table2[//]))="","-",INDEX(Table2[KET],MATCH(A1741,Table2[//])))</f>
        <v>96 tabung</v>
      </c>
    </row>
    <row r="1742" spans="1:6" ht="15">
      <c r="A1742" s="27">
        <v>2361</v>
      </c>
      <c r="D1742" s="3" t="str">
        <f>INDEX(Table2[NAMA BARANG],MATCH(A1742,Table2[//]))</f>
        <v>Pensil + Stip Klg KB-148</v>
      </c>
      <c r="E1742" s="4">
        <f>INDEX(Table2[TT],MATCH(A1742,Table2[//]))</f>
        <v>4</v>
      </c>
      <c r="F1742" s="5" t="str">
        <f>IF(INDEX(Table2[KET],MATCH(A1742,Table2[//]))="","-",INDEX(Table2[KET],MATCH(A1742,Table2[//])))</f>
        <v>96 tabung</v>
      </c>
    </row>
    <row r="1743" spans="1:6" ht="15">
      <c r="A1743" s="27">
        <v>2362</v>
      </c>
      <c r="D1743" s="3" t="str">
        <f>INDEX(Table2[NAMA BARANG],MATCH(A1743,Table2[//]))</f>
        <v>Pensil + Stip Kodok 033</v>
      </c>
      <c r="E1743" s="4">
        <f>INDEX(Table2[TT],MATCH(A1743,Table2[//]))</f>
        <v>1</v>
      </c>
      <c r="F1743" s="5" t="str">
        <f>IF(INDEX(Table2[KET],MATCH(A1743,Table2[//]))="","-",INDEX(Table2[KET],MATCH(A1743,Table2[//])))</f>
        <v>19 box</v>
      </c>
    </row>
    <row r="1744" spans="1:6" ht="15">
      <c r="A1744" s="27">
        <v>2363</v>
      </c>
      <c r="D1744" s="3" t="str">
        <f>INDEX(Table2[NAMA BARANG],MATCH(A1744,Table2[//]))</f>
        <v>Pensil 2B Fancy (36) 8 Seri</v>
      </c>
      <c r="E1744" s="4">
        <f>INDEX(Table2[TT],MATCH(A1744,Table2[//]))</f>
        <v>1</v>
      </c>
      <c r="F1744" s="5" t="str">
        <f>IF(INDEX(Table2[KET],MATCH(A1744,Table2[//]))="","-",INDEX(Table2[KET],MATCH(A1744,Table2[//])))</f>
        <v>80 pk</v>
      </c>
    </row>
    <row r="1745" spans="1:6" ht="15">
      <c r="A1745" s="27">
        <v>2364</v>
      </c>
      <c r="D1745" s="3" t="str">
        <f>INDEX(Table2[NAMA BARANG],MATCH(A1745,Table2[//]))</f>
        <v>Pensil 2B Fancy Ky FPP50</v>
      </c>
      <c r="E1745" s="4">
        <f>INDEX(Table2[TT],MATCH(A1745,Table2[//]))</f>
        <v>8</v>
      </c>
      <c r="F1745" s="5" t="str">
        <f>IF(INDEX(Table2[KET],MATCH(A1745,Table2[//]))="","-",INDEX(Table2[KET],MATCH(A1745,Table2[//])))</f>
        <v>60 pot</v>
      </c>
    </row>
    <row r="1746" spans="1:6" ht="15">
      <c r="A1746" s="27">
        <v>2365</v>
      </c>
      <c r="D1746" s="3" t="str">
        <f>INDEX(Table2[NAMA BARANG],MATCH(A1746,Table2[//]))</f>
        <v>Pensil 2B Flouren Zendi 288 (36)</v>
      </c>
      <c r="E1746" s="4">
        <f>INDEX(Table2[TT],MATCH(A1746,Table2[//]))</f>
        <v>62</v>
      </c>
      <c r="F1746" s="5" t="str">
        <f>IF(INDEX(Table2[KET],MATCH(A1746,Table2[//]))="","-",INDEX(Table2[KET],MATCH(A1746,Table2[//])))</f>
        <v>48 box</v>
      </c>
    </row>
    <row r="1747" spans="1:6" ht="15">
      <c r="A1747" s="27">
        <v>2366</v>
      </c>
      <c r="D1747" s="3" t="str">
        <f>INDEX(Table2[NAMA BARANG],MATCH(A1747,Table2[//]))</f>
        <v>Pensil 2B Flouren+stip 388(36)</v>
      </c>
      <c r="E1747" s="4">
        <f>INDEX(Table2[TT],MATCH(A1747,Table2[//]))</f>
        <v>50</v>
      </c>
      <c r="F1747" s="5" t="str">
        <f>IF(INDEX(Table2[KET],MATCH(A1747,Table2[//]))="","-",INDEX(Table2[KET],MATCH(A1747,Table2[//])))</f>
        <v>48 box</v>
      </c>
    </row>
    <row r="1748" spans="1:6" ht="15">
      <c r="A1748" s="27">
        <v>2367</v>
      </c>
      <c r="D1748" s="3" t="str">
        <f>INDEX(Table2[NAMA BARANG],MATCH(A1748,Table2[//]))</f>
        <v>Pensil 2B Holoscop</v>
      </c>
      <c r="E1748" s="4">
        <f>INDEX(Table2[TT],MATCH(A1748,Table2[//]))</f>
        <v>4</v>
      </c>
      <c r="F1748" s="5" t="str">
        <f>IF(INDEX(Table2[KET],MATCH(A1748,Table2[//]))="","-",INDEX(Table2[KET],MATCH(A1748,Table2[//])))</f>
        <v>30 gr</v>
      </c>
    </row>
    <row r="1749" spans="1:6" ht="15">
      <c r="A1749" s="27">
        <v>2368</v>
      </c>
      <c r="D1749" s="3" t="str">
        <f>INDEX(Table2[NAMA BARANG],MATCH(A1749,Table2[//]))</f>
        <v>Pensil 6925 A putar</v>
      </c>
      <c r="E1749" s="4">
        <f>INDEX(Table2[TT],MATCH(A1749,Table2[//]))</f>
        <v>2</v>
      </c>
      <c r="F1749" s="5" t="str">
        <f>IF(INDEX(Table2[KET],MATCH(A1749,Table2[//]))="","-",INDEX(Table2[KET],MATCH(A1749,Table2[//])))</f>
        <v>40 box</v>
      </c>
    </row>
    <row r="1750" spans="1:6" ht="15">
      <c r="A1750" s="27">
        <v>2369</v>
      </c>
      <c r="D1750" s="3" t="str">
        <f>INDEX(Table2[NAMA BARANG],MATCH(A1750,Table2[//]))</f>
        <v>Pensil 6925 ATAS</v>
      </c>
      <c r="E1750" s="4">
        <f>INDEX(Table2[TT],MATCH(A1750,Table2[//]))</f>
        <v>17</v>
      </c>
      <c r="F1750" s="5" t="str">
        <f>IF(INDEX(Table2[KET],MATCH(A1750,Table2[//]))="","-",INDEX(Table2[KET],MATCH(A1750,Table2[//])))</f>
        <v>40 box</v>
      </c>
    </row>
    <row r="1751" spans="1:6" ht="15">
      <c r="A1751" s="27">
        <v>2370</v>
      </c>
      <c r="D1751" s="3" t="str">
        <f>INDEX(Table2[NAMA BARANG],MATCH(A1751,Table2[//]))</f>
        <v>Pensil Carpenter 500</v>
      </c>
      <c r="E1751" s="4">
        <f>INDEX(Table2[TT],MATCH(A1751,Table2[//]))</f>
        <v>5</v>
      </c>
      <c r="F1751" s="5" t="str">
        <f>IF(INDEX(Table2[KET],MATCH(A1751,Table2[//]))="","-",INDEX(Table2[KET],MATCH(A1751,Table2[//])))</f>
        <v>20 GRS</v>
      </c>
    </row>
    <row r="1752" spans="1:6" ht="15">
      <c r="A1752" s="27">
        <v>2371</v>
      </c>
      <c r="D1752" s="3" t="str">
        <f>INDEX(Table2[NAMA BARANG],MATCH(A1752,Table2[//]))</f>
        <v>Pensil Chung Hwa 2B 6151</v>
      </c>
      <c r="E1752" s="4">
        <f>INDEX(Table2[TT],MATCH(A1752,Table2[//]))</f>
        <v>5</v>
      </c>
      <c r="F1752" s="5" t="str">
        <f>IF(INDEX(Table2[KET],MATCH(A1752,Table2[//]))="","-",INDEX(Table2[KET],MATCH(A1752,Table2[//])))</f>
        <v>30 grs</v>
      </c>
    </row>
    <row r="1753" spans="1:6" ht="15">
      <c r="A1753" s="27">
        <v>2372</v>
      </c>
      <c r="D1753" s="3" t="str">
        <f>INDEX(Table2[NAMA BARANG],MATCH(A1753,Table2[//]))</f>
        <v>Pensil Chung Hwa 6161 2B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30 gr</v>
      </c>
    </row>
    <row r="1754" spans="1:6" ht="15">
      <c r="A1754" s="27">
        <v>2374</v>
      </c>
      <c r="D1754" s="3" t="str">
        <f>INDEX(Table2[NAMA BARANG],MATCH(A1754,Table2[//]))</f>
        <v>Pensil Collen 2B Fancy</v>
      </c>
      <c r="E1754" s="4">
        <f>INDEX(Table2[TT],MATCH(A1754,Table2[//]))</f>
        <v>8</v>
      </c>
      <c r="F1754" s="5" t="str">
        <f>IF(INDEX(Table2[KET],MATCH(A1754,Table2[//]))="","-",INDEX(Table2[KET],MATCH(A1754,Table2[//])))</f>
        <v>40 box</v>
      </c>
    </row>
    <row r="1755" spans="1:6" ht="15">
      <c r="A1755" s="27">
        <v>2375</v>
      </c>
      <c r="D1755" s="3" t="str">
        <f>INDEX(Table2[NAMA BARANG],MATCH(A1755,Table2[//]))</f>
        <v>Pensil Cowry 2B Fancy</v>
      </c>
      <c r="E1755" s="4">
        <f>INDEX(Table2[TT],MATCH(A1755,Table2[//]))</f>
        <v>62</v>
      </c>
      <c r="F1755" s="5" t="str">
        <f>IF(INDEX(Table2[KET],MATCH(A1755,Table2[//]))="","-",INDEX(Table2[KET],MATCH(A1755,Table2[//])))</f>
        <v>20 gr</v>
      </c>
    </row>
    <row r="1756" spans="1:6" ht="15">
      <c r="A1756" s="27">
        <v>2376</v>
      </c>
      <c r="D1756" s="3" t="str">
        <f>INDEX(Table2[NAMA BARANG],MATCH(A1756,Table2[//]))</f>
        <v>Pensil DM 5188</v>
      </c>
      <c r="E1756" s="4">
        <f>INDEX(Table2[TT],MATCH(A1756,Table2[//]))</f>
        <v>43</v>
      </c>
      <c r="F1756" s="5" t="str">
        <f>IF(INDEX(Table2[KET],MATCH(A1756,Table2[//]))="","-",INDEX(Table2[KET],MATCH(A1756,Table2[//])))</f>
        <v>240 ls</v>
      </c>
    </row>
    <row r="1757" spans="1:6" ht="15">
      <c r="A1757" s="27">
        <v>2377</v>
      </c>
      <c r="D1757" s="3" t="str">
        <f>INDEX(Table2[NAMA BARANG],MATCH(A1757,Table2[//]))</f>
        <v>Pensil DM 7812</v>
      </c>
      <c r="E1757" s="4">
        <f>INDEX(Table2[TT],MATCH(A1757,Table2[//]))</f>
        <v>3</v>
      </c>
      <c r="F1757" s="5" t="str">
        <f>IF(INDEX(Table2[KET],MATCH(A1757,Table2[//]))="","-",INDEX(Table2[KET],MATCH(A1757,Table2[//])))</f>
        <v>10 box</v>
      </c>
    </row>
    <row r="1758" spans="1:6" ht="15">
      <c r="A1758" s="27">
        <v>2379</v>
      </c>
      <c r="D1758" s="3" t="str">
        <f>INDEX(Table2[NAMA BARANG],MATCH(A1758,Table2[//]))</f>
        <v>Pensil Fancy lucu (100)</v>
      </c>
      <c r="E1758" s="4">
        <f>INDEX(Table2[TT],MATCH(A1758,Table2[//]))</f>
        <v>29</v>
      </c>
      <c r="F1758" s="5" t="str">
        <f>IF(INDEX(Table2[KET],MATCH(A1758,Table2[//]))="","-",INDEX(Table2[KET],MATCH(A1758,Table2[//])))</f>
        <v>24 dos</v>
      </c>
    </row>
    <row r="1759" spans="1:6" ht="15">
      <c r="A1759" s="27">
        <v>2380</v>
      </c>
      <c r="D1759" s="3" t="str">
        <f>INDEX(Table2[NAMA BARANG],MATCH(A1759,Table2[//]))</f>
        <v>Pensil Grebell paket ujian</v>
      </c>
      <c r="E1759" s="4">
        <f>INDEX(Table2[TT],MATCH(A1759,Table2[//]))</f>
        <v>8</v>
      </c>
      <c r="F1759" s="5" t="str">
        <f>IF(INDEX(Table2[KET],MATCH(A1759,Table2[//]))="","-",INDEX(Table2[KET],MATCH(A1759,Table2[//])))</f>
        <v>288 set</v>
      </c>
    </row>
    <row r="1760" spans="1:6" ht="15">
      <c r="A1760" s="27">
        <v>2381</v>
      </c>
      <c r="D1760" s="3" t="str">
        <f>INDEX(Table2[NAMA BARANG],MATCH(A1760,Table2[//]))</f>
        <v>Pensil HB RT 6 (makro)</v>
      </c>
      <c r="E1760" s="4">
        <f>INDEX(Table2[TT],MATCH(A1760,Table2[//]))</f>
        <v>1</v>
      </c>
      <c r="F1760" s="5" t="str">
        <f>IF(INDEX(Table2[KET],MATCH(A1760,Table2[//]))="","-",INDEX(Table2[KET],MATCH(A1760,Table2[//])))</f>
        <v>40 dos</v>
      </c>
    </row>
    <row r="1761" spans="1:6" ht="15">
      <c r="A1761" s="27">
        <v>2382</v>
      </c>
      <c r="D1761" s="3" t="str">
        <f>INDEX(Table2[NAMA BARANG],MATCH(A1761,Table2[//]))</f>
        <v>Pensil Jumbo + asahan (458)</v>
      </c>
      <c r="E1761" s="4">
        <f>INDEX(Table2[TT],MATCH(A1761,Table2[//]))</f>
        <v>4</v>
      </c>
      <c r="F1761" s="5" t="str">
        <f>IF(INDEX(Table2[KET],MATCH(A1761,Table2[//]))="","-",INDEX(Table2[KET],MATCH(A1761,Table2[//])))</f>
        <v>50 ls</v>
      </c>
    </row>
    <row r="1762" spans="1:6" ht="15">
      <c r="A1762" s="27">
        <v>2383</v>
      </c>
      <c r="D1762" s="3" t="str">
        <f>INDEX(Table2[NAMA BARANG],MATCH(A1762,Table2[//]))</f>
        <v>Pensil Jumbo biasa (1058)</v>
      </c>
      <c r="E1762" s="4">
        <f>INDEX(Table2[TT],MATCH(A1762,Table2[//]))</f>
        <v>10</v>
      </c>
      <c r="F1762" s="5" t="str">
        <f>IF(INDEX(Table2[KET],MATCH(A1762,Table2[//]))="","-",INDEX(Table2[KET],MATCH(A1762,Table2[//])))</f>
        <v>100 ls</v>
      </c>
    </row>
    <row r="1763" spans="1:6" ht="15">
      <c r="A1763" s="27">
        <v>2394</v>
      </c>
      <c r="D1763" s="3" t="str">
        <f>INDEX(Table2[NAMA BARANG],MATCH(A1763,Table2[//]))</f>
        <v>Pensil L Tree S 3062</v>
      </c>
      <c r="E1763" s="4">
        <f>INDEX(Table2[TT],MATCH(A1763,Table2[//]))</f>
        <v>1</v>
      </c>
      <c r="F1763" s="5" t="str">
        <f>IF(INDEX(Table2[KET],MATCH(A1763,Table2[//]))="","-",INDEX(Table2[KET],MATCH(A1763,Table2[//])))</f>
        <v>40 box</v>
      </c>
    </row>
    <row r="1764" spans="1:6" ht="15">
      <c r="A1764" s="27">
        <v>2395</v>
      </c>
      <c r="D1764" s="3" t="str">
        <f>INDEX(Table2[NAMA BARANG],MATCH(A1764,Table2[//]))</f>
        <v>Pensil metalik white word</v>
      </c>
      <c r="E1764" s="4">
        <f>INDEX(Table2[TT],MATCH(A1764,Table2[//]))</f>
        <v>2</v>
      </c>
      <c r="F1764" s="5" t="str">
        <f>IF(INDEX(Table2[KET],MATCH(A1764,Table2[//]))="","-",INDEX(Table2[KET],MATCH(A1764,Table2[//])))</f>
        <v>240 ls</v>
      </c>
    </row>
    <row r="1765" spans="1:6" ht="15">
      <c r="A1765" s="27">
        <v>2399</v>
      </c>
      <c r="D1765" s="3" t="str">
        <f>INDEX(Table2[NAMA BARANG],MATCH(A1765,Table2[//]))</f>
        <v>Pensil TF 168</v>
      </c>
      <c r="E1765" s="4">
        <f>INDEX(Table2[TT],MATCH(A1765,Table2[//]))</f>
        <v>3</v>
      </c>
      <c r="F1765" s="5" t="str">
        <f>IF(INDEX(Table2[KET],MATCH(A1765,Table2[//]))="","-",INDEX(Table2[KET],MATCH(A1765,Table2[//])))</f>
        <v>20 GRS</v>
      </c>
    </row>
    <row r="1766" spans="1:6" ht="15">
      <c r="A1766" s="27">
        <v>2400</v>
      </c>
      <c r="D1766" s="3" t="str">
        <f>INDEX(Table2[NAMA BARANG],MATCH(A1766,Table2[//]))</f>
        <v>Pensil TF 488</v>
      </c>
      <c r="E1766" s="4">
        <f>INDEX(Table2[TT],MATCH(A1766,Table2[//]))</f>
        <v>3</v>
      </c>
      <c r="F1766" s="5" t="str">
        <f>IF(INDEX(Table2[KET],MATCH(A1766,Table2[//]))="","-",INDEX(Table2[KET],MATCH(A1766,Table2[//])))</f>
        <v>20 GRS</v>
      </c>
    </row>
    <row r="1767" spans="1:6" ht="15">
      <c r="A1767" s="27">
        <v>2401</v>
      </c>
      <c r="D1767" s="3" t="str">
        <f>INDEX(Table2[NAMA BARANG],MATCH(A1767,Table2[//]))</f>
        <v>Pensil TF 588</v>
      </c>
      <c r="E1767" s="4">
        <f>INDEX(Table2[TT],MATCH(A1767,Table2[//]))</f>
        <v>3</v>
      </c>
      <c r="F1767" s="5" t="str">
        <f>IF(INDEX(Table2[KET],MATCH(A1767,Table2[//]))="","-",INDEX(Table2[KET],MATCH(A1767,Table2[//])))</f>
        <v>20 GRS</v>
      </c>
    </row>
    <row r="1768" spans="1:6" ht="15">
      <c r="A1768" s="27">
        <v>2402</v>
      </c>
      <c r="D1768" s="3" t="str">
        <f>INDEX(Table2[NAMA BARANG],MATCH(A1768,Table2[//]))</f>
        <v>Pensil TF 688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20 GRS</v>
      </c>
    </row>
    <row r="1769" spans="1:6" ht="15">
      <c r="A1769" s="27">
        <v>2404</v>
      </c>
      <c r="D1769" s="3" t="str">
        <f>INDEX(Table2[NAMA BARANG],MATCH(A1769,Table2[//]))</f>
        <v>Pensil TF 88 S</v>
      </c>
      <c r="E1769" s="4">
        <f>INDEX(Table2[TT],MATCH(A1769,Table2[//]))</f>
        <v>101</v>
      </c>
      <c r="F1769" s="5" t="str">
        <f>IF(INDEX(Table2[KET],MATCH(A1769,Table2[//]))="","-",INDEX(Table2[KET],MATCH(A1769,Table2[//])))</f>
        <v>20 gr</v>
      </c>
    </row>
    <row r="1770" spans="1:6" ht="15">
      <c r="A1770" s="27">
        <v>2405</v>
      </c>
      <c r="D1770" s="3" t="str">
        <f>INDEX(Table2[NAMA BARANG],MATCH(A1770,Table2[//]))</f>
        <v>Pensil TF 888</v>
      </c>
      <c r="E1770" s="4">
        <f>INDEX(Table2[TT],MATCH(A1770,Table2[//]))</f>
        <v>1</v>
      </c>
      <c r="F1770" s="5" t="str">
        <f>IF(INDEX(Table2[KET],MATCH(A1770,Table2[//]))="","-",INDEX(Table2[KET],MATCH(A1770,Table2[//])))</f>
        <v>20 GRS</v>
      </c>
    </row>
    <row r="1771" spans="1:6" ht="15">
      <c r="A1771" s="27">
        <v>2406</v>
      </c>
      <c r="D1771" s="3" t="str">
        <f>INDEX(Table2[NAMA BARANG],MATCH(A1771,Table2[//]))</f>
        <v>Pensil TF 988</v>
      </c>
      <c r="E1771" s="4">
        <f>INDEX(Table2[TT],MATCH(A1771,Table2[//]))</f>
        <v>3</v>
      </c>
      <c r="F1771" s="5" t="str">
        <f>IF(INDEX(Table2[KET],MATCH(A1771,Table2[//]))="","-",INDEX(Table2[KET],MATCH(A1771,Table2[//])))</f>
        <v>20 GRS</v>
      </c>
    </row>
    <row r="1772" spans="1:6" ht="15">
      <c r="A1772" s="27">
        <v>2407</v>
      </c>
      <c r="D1772" s="3" t="str">
        <f>INDEX(Table2[NAMA BARANG],MATCH(A1772,Table2[//]))</f>
        <v>Pensil TF 99 S</v>
      </c>
      <c r="E1772" s="4">
        <f>INDEX(Table2[TT],MATCH(A1772,Table2[//]))</f>
        <v>48</v>
      </c>
      <c r="F1772" s="5" t="str">
        <f>IF(INDEX(Table2[KET],MATCH(A1772,Table2[//]))="","-",INDEX(Table2[KET],MATCH(A1772,Table2[//])))</f>
        <v>20 gr</v>
      </c>
    </row>
    <row r="1773" spans="1:6" ht="15">
      <c r="A1773" s="27">
        <v>2408</v>
      </c>
      <c r="D1773" s="3" t="str">
        <f>INDEX(Table2[NAMA BARANG],MATCH(A1773,Table2[//]))</f>
        <v>Pensil TZ Pc LE</v>
      </c>
      <c r="E1773" s="4">
        <f>INDEX(Table2[TT],MATCH(A1773,Table2[//]))</f>
        <v>5</v>
      </c>
      <c r="F1773" s="5" t="str">
        <f>IF(INDEX(Table2[KET],MATCH(A1773,Table2[//]))="","-",INDEX(Table2[KET],MATCH(A1773,Table2[//])))</f>
        <v>60 box</v>
      </c>
    </row>
    <row r="1774" spans="1:6" ht="15">
      <c r="A1774" s="27">
        <v>2409</v>
      </c>
      <c r="D1774" s="3" t="str">
        <f>INDEX(Table2[NAMA BARANG],MATCH(A1774,Table2[//]))</f>
        <v>Pensil Unicorn P588 (50)</v>
      </c>
      <c r="E1774" s="4">
        <f>INDEX(Table2[TT],MATCH(A1774,Table2[//]))</f>
        <v>8</v>
      </c>
      <c r="F1774" s="5" t="str">
        <f>IF(INDEX(Table2[KET],MATCH(A1774,Table2[//]))="","-",INDEX(Table2[KET],MATCH(A1774,Table2[//])))</f>
        <v>72 box</v>
      </c>
    </row>
    <row r="1775" spans="1:6" ht="15">
      <c r="A1775" s="27">
        <v>2410</v>
      </c>
      <c r="D1775" s="3" t="str">
        <f>INDEX(Table2[NAMA BARANG],MATCH(A1775,Table2[//]))</f>
        <v>Pensil Venox (Bensia) (100)</v>
      </c>
      <c r="E1775" s="4">
        <f>INDEX(Table2[TT],MATCH(A1775,Table2[//]))</f>
        <v>88</v>
      </c>
      <c r="F1775" s="5" t="str">
        <f>IF(INDEX(Table2[KET],MATCH(A1775,Table2[//]))="","-",INDEX(Table2[KET],MATCH(A1775,Table2[//])))</f>
        <v>32 box</v>
      </c>
    </row>
    <row r="1776" spans="1:6" ht="15">
      <c r="A1776" s="27">
        <v>2411</v>
      </c>
      <c r="D1776" s="3" t="str">
        <f>INDEX(Table2[NAMA BARANG],MATCH(A1776,Table2[//]))</f>
        <v>Pensil warna 12w pjg Zoo</v>
      </c>
      <c r="E1776" s="4">
        <f>INDEX(Table2[TT],MATCH(A1776,Table2[//]))</f>
        <v>24</v>
      </c>
      <c r="F1776" s="5" t="str">
        <f>IF(INDEX(Table2[KET],MATCH(A1776,Table2[//]))="","-",INDEX(Table2[KET],MATCH(A1776,Table2[//])))</f>
        <v>240 pc</v>
      </c>
    </row>
    <row r="1777" spans="1:6" ht="15">
      <c r="A1777" s="27">
        <v>2412</v>
      </c>
      <c r="D1777" s="3" t="str">
        <f>INDEX(Table2[NAMA BARANG],MATCH(A1777,Table2[//]))</f>
        <v>Pensil XD 2071 (40)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40 box</v>
      </c>
    </row>
    <row r="1778" spans="1:6" ht="15">
      <c r="A1778" s="27">
        <v>2413</v>
      </c>
      <c r="D1778" s="3" t="str">
        <f>INDEX(Table2[NAMA BARANG],MATCH(A1778,Table2[//]))</f>
        <v>Pensil Zhong Hwa 69 2B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10 box</v>
      </c>
    </row>
    <row r="1779" spans="1:6" ht="15">
      <c r="A1779" s="27">
        <v>2414</v>
      </c>
      <c r="D1779" s="3" t="str">
        <f>INDEX(Table2[NAMA BARANG],MATCH(A1779,Table2[//]))</f>
        <v>Pensil Zhong hwa M/B kecil 120 (faktur)</v>
      </c>
      <c r="E1779" s="4">
        <f>INDEX(Table2[TT],MATCH(A1779,Table2[//]))</f>
        <v>2</v>
      </c>
      <c r="F1779" s="5" t="str">
        <f>IF(INDEX(Table2[KET],MATCH(A1779,Table2[//]))="","-",INDEX(Table2[KET],MATCH(A1779,Table2[//])))</f>
        <v>30 grs</v>
      </c>
    </row>
    <row r="1780" spans="1:6" ht="15">
      <c r="A1780" s="27">
        <v>2419</v>
      </c>
      <c r="D1780" s="3" t="str">
        <f>INDEX(Table2[NAMA BARANG],MATCH(A1780,Table2[//]))</f>
        <v>Pianika D.H Box Premium</v>
      </c>
      <c r="E1780" s="4">
        <f>INDEX(Table2[TT],MATCH(A1780,Table2[//]))</f>
        <v>11</v>
      </c>
      <c r="F1780" s="5" t="str">
        <f>IF(INDEX(Table2[KET],MATCH(A1780,Table2[//]))="","-",INDEX(Table2[KET],MATCH(A1780,Table2[//])))</f>
        <v>10 PCS</v>
      </c>
    </row>
    <row r="1781" spans="1:6" ht="15">
      <c r="A1781" s="27">
        <v>2427</v>
      </c>
      <c r="D1781" s="3" t="str">
        <f>INDEX(Table2[NAMA BARANG],MATCH(A1781,Table2[//]))</f>
        <v>Pianika Super Pro Tas</v>
      </c>
      <c r="E1781" s="4">
        <f>INDEX(Table2[TT],MATCH(A1781,Table2[//]))</f>
        <v>21</v>
      </c>
      <c r="F1781" s="5" t="str">
        <f>IF(INDEX(Table2[KET],MATCH(A1781,Table2[//]))="","-",INDEX(Table2[KET],MATCH(A1781,Table2[//])))</f>
        <v>12 PCS</v>
      </c>
    </row>
    <row r="1782" spans="1:6" ht="15">
      <c r="A1782" s="27">
        <v>2430</v>
      </c>
      <c r="D1782" s="3" t="str">
        <f>INDEX(Table2[NAMA BARANG],MATCH(A1782,Table2[//]))</f>
        <v>Piring Cat air 006 B Kumbang</v>
      </c>
      <c r="E1782" s="4">
        <f>INDEX(Table2[TT],MATCH(A1782,Table2[//]))</f>
        <v>7</v>
      </c>
      <c r="F1782" s="5" t="str">
        <f>IF(INDEX(Table2[KET],MATCH(A1782,Table2[//]))="","-",INDEX(Table2[KET],MATCH(A1782,Table2[//])))</f>
        <v>48 ls</v>
      </c>
    </row>
    <row r="1783" spans="1:6" ht="15">
      <c r="A1783" s="27">
        <v>2431</v>
      </c>
      <c r="D1783" s="3" t="str">
        <f>INDEX(Table2[NAMA BARANG],MATCH(A1783,Table2[//]))</f>
        <v>Piring Cat air 009 B Boneka</v>
      </c>
      <c r="E1783" s="4">
        <f>INDEX(Table2[TT],MATCH(A1783,Table2[//]))</f>
        <v>14</v>
      </c>
      <c r="F1783" s="5" t="str">
        <f>IF(INDEX(Table2[KET],MATCH(A1783,Table2[//]))="","-",INDEX(Table2[KET],MATCH(A1783,Table2[//])))</f>
        <v>48 ls</v>
      </c>
    </row>
    <row r="1784" spans="1:6" ht="15">
      <c r="A1784" s="27">
        <v>2432</v>
      </c>
      <c r="D1784" s="3" t="str">
        <f>INDEX(Table2[NAMA BARANG],MATCH(A1784,Table2[//]))</f>
        <v>Piring Cat air Bunga</v>
      </c>
      <c r="E1784" s="4">
        <f>INDEX(Table2[TT],MATCH(A1784,Table2[//]))</f>
        <v>2</v>
      </c>
      <c r="F1784" s="5" t="str">
        <f>IF(INDEX(Table2[KET],MATCH(A1784,Table2[//]))="","-",INDEX(Table2[KET],MATCH(A1784,Table2[//])))</f>
        <v>60 ls</v>
      </c>
    </row>
    <row r="1785" spans="1:6" ht="15">
      <c r="A1785" s="27">
        <v>2433</v>
      </c>
      <c r="D1785" s="3" t="str">
        <f>INDEX(Table2[NAMA BARANG],MATCH(A1785,Table2[//]))</f>
        <v>Piring cat air Nakoya 108</v>
      </c>
      <c r="E1785" s="4">
        <f>INDEX(Table2[TT],MATCH(A1785,Table2[//]))</f>
        <v>1</v>
      </c>
      <c r="F1785" s="5" t="str">
        <f>IF(INDEX(Table2[KET],MATCH(A1785,Table2[//]))="","-",INDEX(Table2[KET],MATCH(A1785,Table2[//])))</f>
        <v>24 ls</v>
      </c>
    </row>
    <row r="1786" spans="1:6" ht="15">
      <c r="A1786" s="27">
        <v>2434</v>
      </c>
      <c r="D1786" s="3" t="str">
        <f>INDEX(Table2[NAMA BARANG],MATCH(A1786,Table2[//]))</f>
        <v>Piring Cat air segi (L Ku)</v>
      </c>
      <c r="E1786" s="4">
        <f>INDEX(Table2[TT],MATCH(A1786,Table2[//]))</f>
        <v>19</v>
      </c>
      <c r="F1786" s="5" t="str">
        <f>IF(INDEX(Table2[KET],MATCH(A1786,Table2[//]))="","-",INDEX(Table2[KET],MATCH(A1786,Table2[//])))</f>
        <v>80 ls</v>
      </c>
    </row>
    <row r="1787" spans="1:6" ht="15">
      <c r="A1787" s="27">
        <v>2435</v>
      </c>
      <c r="D1787" s="3" t="str">
        <f>INDEX(Table2[NAMA BARANG],MATCH(A1787,Table2[//]))</f>
        <v>Piring Cat air segi (L Ku)</v>
      </c>
      <c r="E1787" s="4">
        <f>INDEX(Table2[TT],MATCH(A1787,Table2[//]))</f>
        <v>2</v>
      </c>
      <c r="F1787" s="5" t="str">
        <f>IF(INDEX(Table2[KET],MATCH(A1787,Table2[//]))="","-",INDEX(Table2[KET],MATCH(A1787,Table2[//])))</f>
        <v>72 ls</v>
      </c>
    </row>
    <row r="1788" spans="1:6" ht="15">
      <c r="A1788" s="27">
        <v>2436</v>
      </c>
      <c r="D1788" s="3" t="str">
        <f>INDEX(Table2[NAMA BARANG],MATCH(A1788,Table2[//]))</f>
        <v>Pisau ukir 4 pc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360 pc</v>
      </c>
    </row>
    <row r="1789" spans="1:6" ht="15">
      <c r="A1789" s="27">
        <v>2437</v>
      </c>
      <c r="D1789" s="3" t="str">
        <f>INDEX(Table2[NAMA BARANG],MATCH(A1789,Table2[//]))</f>
        <v>Pita 18 polos motif</v>
      </c>
      <c r="E1789" s="4">
        <f>INDEX(Table2[TT],MATCH(A1789,Table2[//]))</f>
        <v>3</v>
      </c>
      <c r="F1789" s="5">
        <f>IF(INDEX(Table2[KET],MATCH(A1789,Table2[//]))="","-",INDEX(Table2[KET],MATCH(A1789,Table2[//])))</f>
        <v>2400</v>
      </c>
    </row>
    <row r="1790" spans="1:6" ht="15">
      <c r="A1790" s="27">
        <v>2440</v>
      </c>
      <c r="D1790" s="3" t="str">
        <f>INDEX(Table2[NAMA BARANG],MATCH(A1790,Table2[//]))</f>
        <v>Pita gold 1cm-19/ gold glitter</v>
      </c>
      <c r="E1790" s="4">
        <f>INDEX(Table2[TT],MATCH(A1790,Table2[//]))</f>
        <v>4</v>
      </c>
      <c r="F1790" s="5">
        <f>IF(INDEX(Table2[KET],MATCH(A1790,Table2[//]))="","-",INDEX(Table2[KET],MATCH(A1790,Table2[//])))</f>
        <v>120</v>
      </c>
    </row>
    <row r="1791" spans="1:6" ht="15">
      <c r="A1791" s="27">
        <v>2441</v>
      </c>
      <c r="D1791" s="3" t="str">
        <f>INDEX(Table2[NAMA BARANG],MATCH(A1791,Table2[//]))</f>
        <v>Pita gold 1cm-19/ silver glitter</v>
      </c>
      <c r="E1791" s="4">
        <f>INDEX(Table2[TT],MATCH(A1791,Table2[//]))</f>
        <v>2</v>
      </c>
      <c r="F1791" s="5">
        <f>IF(INDEX(Table2[KET],MATCH(A1791,Table2[//]))="","-",INDEX(Table2[KET],MATCH(A1791,Table2[//])))</f>
        <v>120</v>
      </c>
    </row>
    <row r="1792" spans="1:6" ht="15">
      <c r="A1792" s="27">
        <v>2442</v>
      </c>
      <c r="D1792" s="3" t="str">
        <f>INDEX(Table2[NAMA BARANG],MATCH(A1792,Table2[//]))</f>
        <v>Pita gold 2cm-20/ gold glitter</v>
      </c>
      <c r="E1792" s="4">
        <f>INDEX(Table2[TT],MATCH(A1792,Table2[//]))</f>
        <v>2</v>
      </c>
      <c r="F1792" s="5" t="str">
        <f>IF(INDEX(Table2[KET],MATCH(A1792,Table2[//]))="","-",INDEX(Table2[KET],MATCH(A1792,Table2[//])))</f>
        <v>60 SLOP</v>
      </c>
    </row>
    <row r="1793" spans="1:6" ht="15">
      <c r="A1793" s="27">
        <v>2443</v>
      </c>
      <c r="D1793" s="3" t="str">
        <f>INDEX(Table2[NAMA BARANG],MATCH(A1793,Table2[//]))</f>
        <v>Pita gold 2cm-20/ silver glitter</v>
      </c>
      <c r="E1793" s="4">
        <f>INDEX(Table2[TT],MATCH(A1793,Table2[//]))</f>
        <v>9</v>
      </c>
      <c r="F1793" s="5" t="str">
        <f>IF(INDEX(Table2[KET],MATCH(A1793,Table2[//]))="","-",INDEX(Table2[KET],MATCH(A1793,Table2[//])))</f>
        <v>60 SLOP</v>
      </c>
    </row>
    <row r="1794" spans="1:6" ht="15">
      <c r="A1794" s="27">
        <v>2445</v>
      </c>
      <c r="D1794" s="3" t="str">
        <f>INDEX(Table2[NAMA BARANG],MATCH(A1794,Table2[//]))</f>
        <v>Pita Jepang List Gold Mix</v>
      </c>
      <c r="E1794" s="4">
        <f>INDEX(Table2[TT],MATCH(A1794,Table2[//]))</f>
        <v>7</v>
      </c>
      <c r="F1794" s="5">
        <f>IF(INDEX(Table2[KET],MATCH(A1794,Table2[//]))="","-",INDEX(Table2[KET],MATCH(A1794,Table2[//])))</f>
        <v>40</v>
      </c>
    </row>
    <row r="1795" spans="1:6" ht="15">
      <c r="A1795" s="27">
        <v>2447</v>
      </c>
      <c r="D1795" s="3" t="str">
        <f>INDEX(Table2[NAMA BARANG],MATCH(A1795,Table2[//]))</f>
        <v>Pita Jepang Motif Polos Mix</v>
      </c>
      <c r="E1795" s="4">
        <f>INDEX(Table2[TT],MATCH(A1795,Table2[//]))</f>
        <v>8</v>
      </c>
      <c r="F1795" s="5">
        <f>IF(INDEX(Table2[KET],MATCH(A1795,Table2[//]))="","-",INDEX(Table2[KET],MATCH(A1795,Table2[//])))</f>
        <v>40</v>
      </c>
    </row>
    <row r="1796" spans="1:6" ht="15">
      <c r="A1796" s="27">
        <v>2449</v>
      </c>
      <c r="D1796" s="3" t="str">
        <f>INDEX(Table2[NAMA BARANG],MATCH(A1796,Table2[//]))</f>
        <v>Pita Jepang Polos Mix</v>
      </c>
      <c r="E1796" s="4">
        <f>INDEX(Table2[TT],MATCH(A1796,Table2[//]))</f>
        <v>2</v>
      </c>
      <c r="F1796" s="5">
        <f>IF(INDEX(Table2[KET],MATCH(A1796,Table2[//]))="","-",INDEX(Table2[KET],MATCH(A1796,Table2[//])))</f>
        <v>40</v>
      </c>
    </row>
    <row r="1797" spans="1:6" ht="15">
      <c r="A1797" s="27">
        <v>2450</v>
      </c>
      <c r="D1797" s="3" t="str">
        <f>INDEX(Table2[NAMA BARANG],MATCH(A1797,Table2[//]))</f>
        <v>Pita kado LS 30-1</v>
      </c>
      <c r="E1797" s="4">
        <f>INDEX(Table2[TT],MATCH(A1797,Table2[//]))</f>
        <v>1</v>
      </c>
      <c r="F1797" s="5">
        <f>IF(INDEX(Table2[KET],MATCH(A1797,Table2[//]))="","-",INDEX(Table2[KET],MATCH(A1797,Table2[//])))</f>
        <v>1500</v>
      </c>
    </row>
    <row r="1798" spans="1:6" ht="15">
      <c r="A1798" s="27">
        <v>2451</v>
      </c>
      <c r="D1798" s="3" t="str">
        <f>INDEX(Table2[NAMA BARANG],MATCH(A1798,Table2[//]))</f>
        <v>Pita tarik 18 renda motif</v>
      </c>
      <c r="E1798" s="4">
        <f>INDEX(Table2[TT],MATCH(A1798,Table2[//]))</f>
        <v>9</v>
      </c>
      <c r="F1798" s="5">
        <f>IF(INDEX(Table2[KET],MATCH(A1798,Table2[//]))="","-",INDEX(Table2[KET],MATCH(A1798,Table2[//])))</f>
        <v>2400</v>
      </c>
    </row>
    <row r="1799" spans="1:6" ht="15">
      <c r="A1799" s="27">
        <v>2452</v>
      </c>
      <c r="D1799" s="3" t="str">
        <f>INDEX(Table2[NAMA BARANG],MATCH(A1799,Table2[//]))</f>
        <v>Pita tarik 23 list gold</v>
      </c>
      <c r="E1799" s="4">
        <f>INDEX(Table2[TT],MATCH(A1799,Table2[//]))</f>
        <v>5</v>
      </c>
      <c r="F1799" s="5">
        <f>IF(INDEX(Table2[KET],MATCH(A1799,Table2[//]))="","-",INDEX(Table2[KET],MATCH(A1799,Table2[//])))</f>
        <v>2000</v>
      </c>
    </row>
    <row r="1800" spans="1:6" ht="15">
      <c r="A1800" s="27">
        <v>2453</v>
      </c>
      <c r="D1800" s="3" t="str">
        <f>INDEX(Table2[NAMA BARANG],MATCH(A1800,Table2[//]))</f>
        <v>Pita tarik 23 motif polos</v>
      </c>
      <c r="E1800" s="4">
        <f>INDEX(Table2[TT],MATCH(A1800,Table2[//]))</f>
        <v>2</v>
      </c>
      <c r="F1800" s="5">
        <f>IF(INDEX(Table2[KET],MATCH(A1800,Table2[//]))="","-",INDEX(Table2[KET],MATCH(A1800,Table2[//])))</f>
        <v>2000</v>
      </c>
    </row>
    <row r="1801" spans="1:6" ht="15">
      <c r="A1801" s="27">
        <v>2454</v>
      </c>
      <c r="D1801" s="3" t="str">
        <f>INDEX(Table2[NAMA BARANG],MATCH(A1801,Table2[//]))</f>
        <v>Pita tarik 30 list emas</v>
      </c>
      <c r="E1801" s="4">
        <f>INDEX(Table2[TT],MATCH(A1801,Table2[//]))</f>
        <v>13</v>
      </c>
      <c r="F1801" s="5" t="str">
        <f>IF(INDEX(Table2[KET],MATCH(A1801,Table2[//]))="","-",INDEX(Table2[KET],MATCH(A1801,Table2[//])))</f>
        <v>1000 pc</v>
      </c>
    </row>
    <row r="1802" spans="1:6" ht="15">
      <c r="A1802" s="27">
        <v>2459</v>
      </c>
      <c r="D1802" s="3" t="str">
        <f>INDEX(Table2[NAMA BARANG],MATCH(A1802,Table2[//]))</f>
        <v>Pompa balon 020-1 (B)</v>
      </c>
      <c r="E1802" s="4">
        <f>INDEX(Table2[TT],MATCH(A1802,Table2[//]))</f>
        <v>5</v>
      </c>
      <c r="F1802" s="5">
        <f>IF(INDEX(Table2[KET],MATCH(A1802,Table2[//]))="","-",INDEX(Table2[KET],MATCH(A1802,Table2[//])))</f>
        <v>100</v>
      </c>
    </row>
    <row r="1803" spans="1:6" ht="15">
      <c r="A1803" s="27">
        <v>2460</v>
      </c>
      <c r="D1803" s="3" t="str">
        <f>INDEX(Table2[NAMA BARANG],MATCH(A1803,Table2[//]))</f>
        <v>Pompa balon 020-3 / 001-4 (k)</v>
      </c>
      <c r="E1803" s="4">
        <f>INDEX(Table2[TT],MATCH(A1803,Table2[//]))</f>
        <v>8</v>
      </c>
      <c r="F1803" s="5">
        <f>IF(INDEX(Table2[KET],MATCH(A1803,Table2[//]))="","-",INDEX(Table2[KET],MATCH(A1803,Table2[//])))</f>
        <v>100</v>
      </c>
    </row>
    <row r="1804" spans="1:6" ht="15">
      <c r="A1804" s="27">
        <v>2461</v>
      </c>
      <c r="D1804" s="3" t="str">
        <f>INDEX(Table2[NAMA BARANG],MATCH(A1804,Table2[//]))</f>
        <v>Post it 889 K pony</v>
      </c>
      <c r="E1804" s="4">
        <f>INDEX(Table2[TT],MATCH(A1804,Table2[//]))</f>
        <v>4</v>
      </c>
      <c r="F1804" s="5">
        <f>IF(INDEX(Table2[KET],MATCH(A1804,Table2[//]))="","-",INDEX(Table2[KET],MATCH(A1804,Table2[//])))</f>
        <v>1200</v>
      </c>
    </row>
    <row r="1805" spans="1:6" ht="15">
      <c r="A1805" s="27">
        <v>2463</v>
      </c>
      <c r="D1805" s="3" t="str">
        <f>INDEX(Table2[NAMA BARANG],MATCH(A1805,Table2[//]))</f>
        <v>Post it 96-20</v>
      </c>
      <c r="E1805" s="4">
        <f>INDEX(Table2[TT],MATCH(A1805,Table2[//]))</f>
        <v>1</v>
      </c>
      <c r="F1805" s="5">
        <f>IF(INDEX(Table2[KET],MATCH(A1805,Table2[//]))="","-",INDEX(Table2[KET],MATCH(A1805,Table2[//])))</f>
        <v>1200</v>
      </c>
    </row>
    <row r="1806" spans="1:6" ht="15">
      <c r="A1806" s="27">
        <v>2464</v>
      </c>
      <c r="D1806" s="3" t="str">
        <f>INDEX(Table2[NAMA BARANG],MATCH(A1806,Table2[//]))</f>
        <v>Post it 96-21</v>
      </c>
      <c r="E1806" s="4">
        <f>INDEX(Table2[TT],MATCH(A1806,Table2[//]))</f>
        <v>19</v>
      </c>
      <c r="F1806" s="5">
        <f>IF(INDEX(Table2[KET],MATCH(A1806,Table2[//]))="","-",INDEX(Table2[KET],MATCH(A1806,Table2[//])))</f>
        <v>1200</v>
      </c>
    </row>
    <row r="1807" spans="1:6" ht="15">
      <c r="A1807" s="27">
        <v>2466</v>
      </c>
      <c r="D1807" s="3" t="str">
        <f>INDEX(Table2[NAMA BARANG],MATCH(A1807,Table2[//]))</f>
        <v>Post it PF 1368</v>
      </c>
      <c r="E1807" s="4">
        <f>INDEX(Table2[TT],MATCH(A1807,Table2[//]))</f>
        <v>6</v>
      </c>
      <c r="F1807" s="5" t="str">
        <f>IF(INDEX(Table2[KET],MATCH(A1807,Table2[//]))="","-",INDEX(Table2[KET],MATCH(A1807,Table2[//])))</f>
        <v>1152 pc</v>
      </c>
    </row>
    <row r="1808" spans="1:6" ht="15">
      <c r="A1808" s="27">
        <v>2467</v>
      </c>
      <c r="D1808" s="3" t="str">
        <f>INDEX(Table2[NAMA BARANG],MATCH(A1808,Table2[//]))</f>
        <v>Post it PF 1899(1)/ 2899(8)</v>
      </c>
      <c r="E1808" s="4">
        <f>INDEX(Table2[TT],MATCH(A1808,Table2[//]))</f>
        <v>9</v>
      </c>
      <c r="F1808" s="5" t="str">
        <f>IF(INDEX(Table2[KET],MATCH(A1808,Table2[//]))="","-",INDEX(Table2[KET],MATCH(A1808,Table2[//])))</f>
        <v>1152 pc</v>
      </c>
    </row>
    <row r="1809" spans="1:6" ht="15">
      <c r="A1809" s="27">
        <v>2468</v>
      </c>
      <c r="D1809" s="3" t="str">
        <f>INDEX(Table2[NAMA BARANG],MATCH(A1809,Table2[//]))</f>
        <v>Post it PF 2368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1152 pc</v>
      </c>
    </row>
    <row r="1810" spans="1:6" ht="15">
      <c r="A1810" s="27">
        <v>2469</v>
      </c>
      <c r="D1810" s="3" t="str">
        <f>INDEX(Table2[NAMA BARANG],MATCH(A1810,Table2[//]))</f>
        <v>Post it PF 3368(5)/ 4368(4)</v>
      </c>
      <c r="E1810" s="4">
        <f>INDEX(Table2[TT],MATCH(A1810,Table2[//]))</f>
        <v>9</v>
      </c>
      <c r="F1810" s="5" t="str">
        <f>IF(INDEX(Table2[KET],MATCH(A1810,Table2[//]))="","-",INDEX(Table2[KET],MATCH(A1810,Table2[//])))</f>
        <v>1152 pc</v>
      </c>
    </row>
    <row r="1811" spans="1:6" ht="15">
      <c r="A1811" s="27">
        <v>2470</v>
      </c>
      <c r="D1811" s="3" t="str">
        <f>INDEX(Table2[NAMA BARANG],MATCH(A1811,Table2[//]))</f>
        <v>Post it PF 3899</v>
      </c>
      <c r="E1811" s="4">
        <f>INDEX(Table2[TT],MATCH(A1811,Table2[//]))</f>
        <v>5</v>
      </c>
      <c r="F1811" s="5" t="str">
        <f>IF(INDEX(Table2[KET],MATCH(A1811,Table2[//]))="","-",INDEX(Table2[KET],MATCH(A1811,Table2[//])))</f>
        <v>1152 pc</v>
      </c>
    </row>
    <row r="1812" spans="1:6" ht="15">
      <c r="A1812" s="27">
        <v>2471</v>
      </c>
      <c r="D1812" s="3" t="str">
        <f>INDEX(Table2[NAMA BARANG],MATCH(A1812,Table2[//]))</f>
        <v>Post it PF 5368(3)/ 6368(6)</v>
      </c>
      <c r="E1812" s="4">
        <f>INDEX(Table2[TT],MATCH(A1812,Table2[//]))</f>
        <v>9</v>
      </c>
      <c r="F1812" s="5" t="str">
        <f>IF(INDEX(Table2[KET],MATCH(A1812,Table2[//]))="","-",INDEX(Table2[KET],MATCH(A1812,Table2[//])))</f>
        <v>1152 pc</v>
      </c>
    </row>
    <row r="1813" spans="1:6" ht="15">
      <c r="A1813" s="27">
        <v>2472</v>
      </c>
      <c r="D1813" s="3" t="str">
        <f>INDEX(Table2[NAMA BARANG],MATCH(A1813,Table2[//]))</f>
        <v>Post it PF 5899(2)/ 6899(2)</v>
      </c>
      <c r="E1813" s="4">
        <f>INDEX(Table2[TT],MATCH(A1813,Table2[//]))</f>
        <v>4</v>
      </c>
      <c r="F1813" s="5" t="str">
        <f>IF(INDEX(Table2[KET],MATCH(A1813,Table2[//]))="","-",INDEX(Table2[KET],MATCH(A1813,Table2[//])))</f>
        <v>1152 pc</v>
      </c>
    </row>
    <row r="1814" spans="1:6" ht="15">
      <c r="A1814" s="27">
        <v>2473</v>
      </c>
      <c r="D1814" s="3" t="str">
        <f>INDEX(Table2[NAMA BARANG],MATCH(A1814,Table2[//]))</f>
        <v>Post it Post A</v>
      </c>
      <c r="E1814" s="4">
        <f>INDEX(Table2[TT],MATCH(A1814,Table2[//]))</f>
        <v>1</v>
      </c>
      <c r="F1814" s="5" t="str">
        <f>IF(INDEX(Table2[KET],MATCH(A1814,Table2[//]))="","-",INDEX(Table2[KET],MATCH(A1814,Table2[//])))</f>
        <v>1200 pc</v>
      </c>
    </row>
    <row r="1815" spans="1:6" ht="15">
      <c r="A1815" s="27">
        <v>2474</v>
      </c>
      <c r="D1815" s="3" t="str">
        <f>INDEX(Table2[NAMA BARANG],MATCH(A1815,Table2[//]))</f>
        <v>Post it SHF 5</v>
      </c>
      <c r="E1815" s="4">
        <f>INDEX(Table2[TT],MATCH(A1815,Table2[//]))</f>
        <v>1</v>
      </c>
      <c r="F1815" s="5">
        <f>IF(INDEX(Table2[KET],MATCH(A1815,Table2[//]))="","-",INDEX(Table2[KET],MATCH(A1815,Table2[//])))</f>
        <v>1200</v>
      </c>
    </row>
    <row r="1816" spans="1:6" ht="15">
      <c r="A1816" s="27">
        <v>2475</v>
      </c>
      <c r="D1816" s="3" t="str">
        <f>INDEX(Table2[NAMA BARANG],MATCH(A1816,Table2[//]))</f>
        <v>Punch 821 Stempel</v>
      </c>
      <c r="E1816" s="4">
        <f>INDEX(Table2[TT],MATCH(A1816,Table2[//]))</f>
        <v>1</v>
      </c>
      <c r="F1816" s="5" t="str">
        <f>IF(INDEX(Table2[KET],MATCH(A1816,Table2[//]))="","-",INDEX(Table2[KET],MATCH(A1816,Table2[//])))</f>
        <v>864 pc</v>
      </c>
    </row>
    <row r="1817" spans="1:6" ht="15">
      <c r="A1817" s="27">
        <v>2476</v>
      </c>
      <c r="D1817" s="3" t="str">
        <f>INDEX(Table2[NAMA BARANG],MATCH(A1817,Table2[//]))</f>
        <v>Punch General (B) (330)</v>
      </c>
      <c r="E1817" s="4">
        <f>INDEX(Table2[TT],MATCH(A1817,Table2[//]))</f>
        <v>28</v>
      </c>
      <c r="F1817" s="5" t="str">
        <f>IF(INDEX(Table2[KET],MATCH(A1817,Table2[//]))="","-",INDEX(Table2[KET],MATCH(A1817,Table2[//])))</f>
        <v>5 ls</v>
      </c>
    </row>
    <row r="1818" spans="1:6" ht="15">
      <c r="A1818" s="27">
        <v>2477</v>
      </c>
      <c r="D1818" s="3" t="str">
        <f>INDEX(Table2[NAMA BARANG],MATCH(A1818,Table2[//]))</f>
        <v>Punch General (K) (220)</v>
      </c>
      <c r="E1818" s="4">
        <f>INDEX(Table2[TT],MATCH(A1818,Table2[//]))</f>
        <v>17</v>
      </c>
      <c r="F1818" s="5" t="str">
        <f>IF(INDEX(Table2[KET],MATCH(A1818,Table2[//]))="","-",INDEX(Table2[KET],MATCH(A1818,Table2[//])))</f>
        <v>10 ls</v>
      </c>
    </row>
    <row r="1819" spans="1:6" ht="15">
      <c r="A1819" s="27">
        <v>2478</v>
      </c>
      <c r="D1819" s="3" t="str">
        <f>INDEX(Table2[NAMA BARANG],MATCH(A1819,Table2[//]))</f>
        <v>Push pin warna Nariko</v>
      </c>
      <c r="E1819" s="4">
        <f>INDEX(Table2[TT],MATCH(A1819,Table2[//]))</f>
        <v>2</v>
      </c>
      <c r="F1819" s="5" t="str">
        <f>IF(INDEX(Table2[KET],MATCH(A1819,Table2[//]))="","-",INDEX(Table2[KET],MATCH(A1819,Table2[//])))</f>
        <v>720 pk</v>
      </c>
    </row>
    <row r="1820" spans="1:6" ht="15">
      <c r="A1820" s="27">
        <v>2480</v>
      </c>
      <c r="D1820" s="3" t="str">
        <f>INDEX(Table2[NAMA BARANG],MATCH(A1820,Table2[//]))</f>
        <v>Puzzle S 6663</v>
      </c>
      <c r="E1820" s="4">
        <f>INDEX(Table2[TT],MATCH(A1820,Table2[//]))</f>
        <v>1</v>
      </c>
      <c r="F1820" s="5" t="str">
        <f>IF(INDEX(Table2[KET],MATCH(A1820,Table2[//]))="","-",INDEX(Table2[KET],MATCH(A1820,Table2[//])))</f>
        <v>500 pc</v>
      </c>
    </row>
    <row r="1821" spans="1:6" ht="15">
      <c r="A1821" s="27">
        <v>2481</v>
      </c>
      <c r="D1821" s="3" t="str">
        <f>INDEX(Table2[NAMA BARANG],MATCH(A1821,Table2[//]))</f>
        <v>Puzzle Spiderman Gloria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260 pc</v>
      </c>
    </row>
    <row r="1822" spans="1:6" ht="15">
      <c r="A1822" s="27">
        <v>2482</v>
      </c>
      <c r="D1822" s="3" t="str">
        <f>INDEX(Table2[NAMA BARANG],MATCH(A1822,Table2[//]))</f>
        <v>Puzzle TG PO-01 Fancy CMP</v>
      </c>
      <c r="E1822" s="4">
        <f>INDEX(Table2[TT],MATCH(A1822,Table2[//]))</f>
        <v>10</v>
      </c>
      <c r="F1822" s="5" t="str">
        <f>IF(INDEX(Table2[KET],MATCH(A1822,Table2[//]))="","-",INDEX(Table2[KET],MATCH(A1822,Table2[//])))</f>
        <v>2500 pc</v>
      </c>
    </row>
    <row r="1823" spans="1:6" ht="15">
      <c r="A1823" s="27">
        <v>2483</v>
      </c>
      <c r="D1823" s="3" t="str">
        <f>INDEX(Table2[NAMA BARANG],MATCH(A1823,Table2[//]))</f>
        <v>Puzzle TG PO-01 Fancy CMP</v>
      </c>
      <c r="E1823" s="4">
        <f>INDEX(Table2[TT],MATCH(A1823,Table2[//]))</f>
        <v>7</v>
      </c>
      <c r="F1823" s="5" t="str">
        <f>IF(INDEX(Table2[KET],MATCH(A1823,Table2[//]))="","-",INDEX(Table2[KET],MATCH(A1823,Table2[//])))</f>
        <v>3000 pc</v>
      </c>
    </row>
    <row r="1824" spans="1:6" ht="15">
      <c r="A1824" s="27">
        <v>2484</v>
      </c>
      <c r="D1824" s="3" t="str">
        <f>INDEX(Table2[NAMA BARANG],MATCH(A1824,Table2[//]))</f>
        <v>Puzzle TG PO-01 Fancy CMP</v>
      </c>
      <c r="E1824" s="4">
        <f>INDEX(Table2[TT],MATCH(A1824,Table2[//]))</f>
        <v>6</v>
      </c>
      <c r="F1824" s="5" t="str">
        <f>IF(INDEX(Table2[KET],MATCH(A1824,Table2[//]))="","-",INDEX(Table2[KET],MATCH(A1824,Table2[//])))</f>
        <v>2000 pc</v>
      </c>
    </row>
    <row r="1825" spans="1:6" ht="15">
      <c r="A1825" s="27">
        <v>2486</v>
      </c>
      <c r="D1825" s="3" t="str">
        <f>INDEX(Table2[NAMA BARANG],MATCH(A1825,Table2[//]))</f>
        <v>PW 12W Jos 812</v>
      </c>
      <c r="E1825" s="4">
        <f>INDEX(Table2[TT],MATCH(A1825,Table2[//]))</f>
        <v>6</v>
      </c>
      <c r="F1825" s="5" t="str">
        <f>IF(INDEX(Table2[KET],MATCH(A1825,Table2[//]))="","-",INDEX(Table2[KET],MATCH(A1825,Table2[//])))</f>
        <v>20 LSN</v>
      </c>
    </row>
    <row r="1826" spans="1:6" ht="15">
      <c r="A1826" s="27">
        <v>2487</v>
      </c>
      <c r="D1826" s="3" t="str">
        <f>INDEX(Table2[NAMA BARANG],MATCH(A1826,Table2[//]))</f>
        <v>PW 12w panjang BTS</v>
      </c>
      <c r="E1826" s="4">
        <f>INDEX(Table2[TT],MATCH(A1826,Table2[//]))</f>
        <v>38</v>
      </c>
      <c r="F1826" s="5" t="str">
        <f>IF(INDEX(Table2[KET],MATCH(A1826,Table2[//]))="","-",INDEX(Table2[KET],MATCH(A1826,Table2[//])))</f>
        <v>20 gr</v>
      </c>
    </row>
    <row r="1827" spans="1:6" ht="15">
      <c r="A1827" s="27">
        <v>2488</v>
      </c>
      <c r="D1827" s="3" t="str">
        <f>INDEX(Table2[NAMA BARANG],MATCH(A1827,Table2[//]))</f>
        <v>PW 12w panjang Vanco 200</v>
      </c>
      <c r="E1827" s="4">
        <f>INDEX(Table2[TT],MATCH(A1827,Table2[//]))</f>
        <v>6</v>
      </c>
      <c r="F1827" s="5" t="str">
        <f>IF(INDEX(Table2[KET],MATCH(A1827,Table2[//]))="","-",INDEX(Table2[KET],MATCH(A1827,Table2[//])))</f>
        <v>240 ls</v>
      </c>
    </row>
    <row r="1828" spans="1:6" ht="15">
      <c r="A1828" s="27">
        <v>2489</v>
      </c>
      <c r="D1828" s="3" t="str">
        <f>INDEX(Table2[NAMA BARANG],MATCH(A1828,Table2[//]))</f>
        <v>PW Infico 3,5 pdk 1235</v>
      </c>
      <c r="E1828" s="4">
        <f>INDEX(Table2[TT],MATCH(A1828,Table2[//]))</f>
        <v>2</v>
      </c>
      <c r="F1828" s="5" t="str">
        <f>IF(INDEX(Table2[KET],MATCH(A1828,Table2[//]))="","-",INDEX(Table2[KET],MATCH(A1828,Table2[//])))</f>
        <v>24 ls</v>
      </c>
    </row>
    <row r="1829" spans="1:6" ht="15">
      <c r="A1829" s="27">
        <v>2492</v>
      </c>
      <c r="D1829" s="3" t="str">
        <f>INDEX(Table2[NAMA BARANG],MATCH(A1829,Table2[//]))</f>
        <v>PW Kiko 12/12W</v>
      </c>
      <c r="E1829" s="4">
        <f>INDEX(Table2[TT],MATCH(A1829,Table2[//]))</f>
        <v>6</v>
      </c>
      <c r="F1829" s="5" t="str">
        <f>IF(INDEX(Table2[KET],MATCH(A1829,Table2[//]))="","-",INDEX(Table2[KET],MATCH(A1829,Table2[//])))</f>
        <v>20 LSN</v>
      </c>
    </row>
    <row r="1830" spans="1:6" ht="15">
      <c r="A1830" s="27">
        <v>2493</v>
      </c>
      <c r="D1830" s="3" t="str">
        <f>INDEX(Table2[NAMA BARANG],MATCH(A1830,Table2[//]))</f>
        <v>PW Kiko 12/24W</v>
      </c>
      <c r="E1830" s="4">
        <f>INDEX(Table2[TT],MATCH(A1830,Table2[//]))</f>
        <v>4</v>
      </c>
      <c r="F1830" s="5" t="str">
        <f>IF(INDEX(Table2[KET],MATCH(A1830,Table2[//]))="","-",INDEX(Table2[KET],MATCH(A1830,Table2[//])))</f>
        <v>20 LSN</v>
      </c>
    </row>
    <row r="1831" spans="1:6" ht="15">
      <c r="A1831" s="27">
        <v>2494</v>
      </c>
      <c r="D1831" s="3" t="str">
        <f>INDEX(Table2[NAMA BARANG],MATCH(A1831,Table2[//]))</f>
        <v>PW Kiko 18/36W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16 LSN</v>
      </c>
    </row>
    <row r="1832" spans="1:6" ht="15">
      <c r="A1832" s="27">
        <v>2495</v>
      </c>
      <c r="D1832" s="3" t="str">
        <f>INDEX(Table2[NAMA BARANG],MATCH(A1832,Table2[//]))</f>
        <v>PW Kiko 6/12W</v>
      </c>
      <c r="E1832" s="4">
        <f>INDEX(Table2[TT],MATCH(A1832,Table2[//]))</f>
        <v>1</v>
      </c>
      <c r="F1832" s="5" t="str">
        <f>IF(INDEX(Table2[KET],MATCH(A1832,Table2[//]))="","-",INDEX(Table2[KET],MATCH(A1832,Table2[//])))</f>
        <v>40 LSN</v>
      </c>
    </row>
    <row r="1833" spans="1:6" ht="15">
      <c r="A1833" s="27">
        <v>2499</v>
      </c>
      <c r="D1833" s="3" t="str">
        <f>INDEX(Table2[NAMA BARANG],MATCH(A1833,Table2[//]))</f>
        <v>PW Pjg 12/ 24 W 0723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20 ls</v>
      </c>
    </row>
    <row r="1834" spans="1:6" ht="15">
      <c r="A1834" s="27">
        <v>2501</v>
      </c>
      <c r="D1834" s="3" t="str">
        <f>INDEX(Table2[NAMA BARANG],MATCH(A1834,Table2[//]))</f>
        <v>PW Station I pendek</v>
      </c>
      <c r="E1834" s="4">
        <f>INDEX(Table2[TT],MATCH(A1834,Table2[//]))</f>
        <v>1</v>
      </c>
      <c r="F1834" s="5" t="str">
        <f>IF(INDEX(Table2[KET],MATCH(A1834,Table2[//]))="","-",INDEX(Table2[KET],MATCH(A1834,Table2[//])))</f>
        <v>40 gr</v>
      </c>
    </row>
    <row r="1835" spans="1:6" ht="15">
      <c r="A1835" s="27">
        <v>2502</v>
      </c>
      <c r="D1835" s="3" t="str">
        <f>INDEX(Table2[NAMA BARANG],MATCH(A1835,Table2[//]))</f>
        <v>PW Super Lead 3724</v>
      </c>
      <c r="E1835" s="4">
        <f>INDEX(Table2[TT],MATCH(A1835,Table2[//]))</f>
        <v>5</v>
      </c>
      <c r="F1835" s="5" t="str">
        <f>IF(INDEX(Table2[KET],MATCH(A1835,Table2[//]))="","-",INDEX(Table2[KET],MATCH(A1835,Table2[//])))</f>
        <v>120 pc</v>
      </c>
    </row>
    <row r="1836" spans="1:6" ht="15">
      <c r="A1836" s="27">
        <v>2503</v>
      </c>
      <c r="D1836" s="3" t="str">
        <f>INDEX(Table2[NAMA BARANG],MATCH(A1836,Table2[//]))</f>
        <v>PW Trifelo 12w TF-128-12 Double colour</v>
      </c>
      <c r="E1836" s="4">
        <f>INDEX(Table2[TT],MATCH(A1836,Table2[//]))</f>
        <v>2</v>
      </c>
      <c r="F1836" s="5" t="str">
        <f>IF(INDEX(Table2[KET],MATCH(A1836,Table2[//]))="","-",INDEX(Table2[KET],MATCH(A1836,Table2[//])))</f>
        <v>240 pc</v>
      </c>
    </row>
    <row r="1837" spans="1:6" ht="15">
      <c r="A1837" s="27">
        <v>2504</v>
      </c>
      <c r="D1837" s="3" t="str">
        <f>INDEX(Table2[NAMA BARANG],MATCH(A1837,Table2[//]))</f>
        <v>PW Trifelo 6/ 12w</v>
      </c>
      <c r="E1837" s="4">
        <f>INDEX(Table2[TT],MATCH(A1837,Table2[//]))</f>
        <v>3</v>
      </c>
      <c r="F1837" s="5" t="str">
        <f>IF(INDEX(Table2[KET],MATCH(A1837,Table2[//]))="","-",INDEX(Table2[KET],MATCH(A1837,Table2[//])))</f>
        <v>480 set</v>
      </c>
    </row>
    <row r="1838" spans="1:6" ht="15">
      <c r="A1838" s="27">
        <v>2505</v>
      </c>
      <c r="D1838" s="3" t="str">
        <f>INDEX(Table2[NAMA BARANG],MATCH(A1838,Table2[//]))</f>
        <v>Refill Cross</v>
      </c>
      <c r="E1838" s="4">
        <f>INDEX(Table2[TT],MATCH(A1838,Table2[//]))</f>
        <v>1</v>
      </c>
      <c r="F1838" s="5" t="str">
        <f>IF(INDEX(Table2[KET],MATCH(A1838,Table2[//]))="","-",INDEX(Table2[KET],MATCH(A1838,Table2[//])))</f>
        <v>1000 ls</v>
      </c>
    </row>
    <row r="1839" spans="1:6" ht="15">
      <c r="A1839" s="27">
        <v>2508</v>
      </c>
      <c r="D1839" s="3" t="str">
        <f>INDEX(Table2[NAMA BARANG],MATCH(A1839,Table2[//]))</f>
        <v>Sampul Boxy Batik</v>
      </c>
      <c r="E1839" s="4">
        <f>INDEX(Table2[TT],MATCH(A1839,Table2[//]))</f>
        <v>1</v>
      </c>
      <c r="F1839" s="5">
        <f>IF(INDEX(Table2[KET],MATCH(A1839,Table2[//]))="","-",INDEX(Table2[KET],MATCH(A1839,Table2[//])))</f>
        <v>180</v>
      </c>
    </row>
    <row r="1840" spans="1:6" ht="15">
      <c r="A1840" s="27">
        <v>2510</v>
      </c>
      <c r="D1840" s="3" t="str">
        <f>INDEX(Table2[NAMA BARANG],MATCH(A1840,Table2[//]))</f>
        <v>Sampul Boxy Fancy</v>
      </c>
      <c r="E1840" s="4">
        <f>INDEX(Table2[TT],MATCH(A1840,Table2[//]))</f>
        <v>4</v>
      </c>
      <c r="F1840" s="5">
        <f>IF(INDEX(Table2[KET],MATCH(A1840,Table2[//]))="","-",INDEX(Table2[KET],MATCH(A1840,Table2[//])))</f>
        <v>200</v>
      </c>
    </row>
    <row r="1841" spans="1:6" ht="15">
      <c r="A1841" s="27">
        <v>2511</v>
      </c>
      <c r="D1841" s="3" t="str">
        <f>INDEX(Table2[NAMA BARANG],MATCH(A1841,Table2[//]))</f>
        <v>Sampul Boxy Fancy (150 stok 26)</v>
      </c>
      <c r="E1841" s="4">
        <f>INDEX(Table2[TT],MATCH(A1841,Table2[//]))</f>
        <v>158</v>
      </c>
      <c r="F1841" s="5">
        <f>IF(INDEX(Table2[KET],MATCH(A1841,Table2[//]))="","-",INDEX(Table2[KET],MATCH(A1841,Table2[//])))</f>
        <v>180</v>
      </c>
    </row>
    <row r="1842" spans="1:6" ht="15">
      <c r="A1842" s="27">
        <v>2512</v>
      </c>
      <c r="D1842" s="3" t="str">
        <f>INDEX(Table2[NAMA BARANG],MATCH(A1842,Table2[//]))</f>
        <v>Sampul Dust 25</v>
      </c>
      <c r="E1842" s="4">
        <f>INDEX(Table2[TT],MATCH(A1842,Table2[//]))</f>
        <v>2</v>
      </c>
      <c r="F1842" s="5">
        <f>IF(INDEX(Table2[KET],MATCH(A1842,Table2[//]))="","-",INDEX(Table2[KET],MATCH(A1842,Table2[//])))</f>
        <v>500</v>
      </c>
    </row>
    <row r="1843" spans="1:6" ht="15">
      <c r="A1843" s="27">
        <v>2513</v>
      </c>
      <c r="D1843" s="3" t="str">
        <f>INDEX(Table2[NAMA BARANG],MATCH(A1843,Table2[//]))</f>
        <v>Sampul Dust 34</v>
      </c>
      <c r="E1843" s="4">
        <f>INDEX(Table2[TT],MATCH(A1843,Table2[//]))</f>
        <v>2</v>
      </c>
      <c r="F1843" s="5">
        <f>IF(INDEX(Table2[KET],MATCH(A1843,Table2[//]))="","-",INDEX(Table2[KET],MATCH(A1843,Table2[//])))</f>
        <v>500</v>
      </c>
    </row>
    <row r="1844" spans="1:6" ht="15">
      <c r="A1844" s="27">
        <v>2514</v>
      </c>
      <c r="D1844" s="3" t="str">
        <f>INDEX(Table2[NAMA BARANG],MATCH(A1844,Table2[//]))</f>
        <v>Sampul Folio lem alexander</v>
      </c>
      <c r="E1844" s="4">
        <f>INDEX(Table2[TT],MATCH(A1844,Table2[//]))</f>
        <v>30</v>
      </c>
      <c r="F1844" s="5" t="str">
        <f>IF(INDEX(Table2[KET],MATCH(A1844,Table2[//]))="","-",INDEX(Table2[KET],MATCH(A1844,Table2[//])))</f>
        <v>200 pk</v>
      </c>
    </row>
    <row r="1845" spans="1:6" ht="15">
      <c r="A1845" s="27">
        <v>2515</v>
      </c>
      <c r="D1845" s="3" t="str">
        <f>INDEX(Table2[NAMA BARANG],MATCH(A1845,Table2[//]))</f>
        <v>Sampul Kenjoy 34,5 motif warna</v>
      </c>
      <c r="E1845" s="4">
        <f>INDEX(Table2[TT],MATCH(A1845,Table2[//]))</f>
        <v>3</v>
      </c>
      <c r="F1845" s="5">
        <f>IF(INDEX(Table2[KET],MATCH(A1845,Table2[//]))="","-",INDEX(Table2[KET],MATCH(A1845,Table2[//])))</f>
        <v>270</v>
      </c>
    </row>
    <row r="1846" spans="1:6" ht="15">
      <c r="A1846" s="27">
        <v>2516</v>
      </c>
      <c r="D1846" s="3" t="str">
        <f>INDEX(Table2[NAMA BARANG],MATCH(A1846,Table2[//]))</f>
        <v>Sampul Kwarto batik UTN</v>
      </c>
      <c r="E1846" s="4">
        <f>INDEX(Table2[TT],MATCH(A1846,Table2[//]))</f>
        <v>7</v>
      </c>
      <c r="F1846" s="5">
        <f>IF(INDEX(Table2[KET],MATCH(A1846,Table2[//]))="","-",INDEX(Table2[KET],MATCH(A1846,Table2[//])))</f>
        <v>240</v>
      </c>
    </row>
    <row r="1847" spans="1:6" ht="15">
      <c r="A1847" s="27">
        <v>2522</v>
      </c>
      <c r="D1847" s="3" t="str">
        <f>INDEX(Table2[NAMA BARANG],MATCH(A1847,Table2[//]))</f>
        <v>Sampul OPP jersy Folio TBL 50 micron</v>
      </c>
      <c r="E1847" s="4">
        <f>INDEX(Table2[TT],MATCH(A1847,Table2[//]))</f>
        <v>1</v>
      </c>
      <c r="F1847" s="5" t="str">
        <f>IF(INDEX(Table2[KET],MATCH(A1847,Table2[//]))="","-",INDEX(Table2[KET],MATCH(A1847,Table2[//])))</f>
        <v>160 pc</v>
      </c>
    </row>
    <row r="1848" spans="1:6" ht="15">
      <c r="A1848" s="27">
        <v>2524</v>
      </c>
      <c r="D1848" s="3" t="str">
        <f>INDEX(Table2[NAMA BARANG],MATCH(A1848,Table2[//]))</f>
        <v>Sampul Roll 45B Kenjoy</v>
      </c>
      <c r="E1848" s="4">
        <f>INDEX(Table2[TT],MATCH(A1848,Table2[//]))</f>
        <v>1</v>
      </c>
      <c r="F1848" s="5" t="str">
        <f>IF(INDEX(Table2[KET],MATCH(A1848,Table2[//]))="","-",INDEX(Table2[KET],MATCH(A1848,Table2[//])))</f>
        <v>200 ROL</v>
      </c>
    </row>
    <row r="1849" spans="1:6" ht="15">
      <c r="A1849" s="27">
        <v>2525</v>
      </c>
      <c r="D1849" s="3" t="str">
        <f>INDEX(Table2[NAMA BARANG],MATCH(A1849,Table2[//]))</f>
        <v>Sampul Roll Dust 454</v>
      </c>
      <c r="E1849" s="4">
        <f>INDEX(Table2[TT],MATCH(A1849,Table2[//]))</f>
        <v>2</v>
      </c>
      <c r="F1849" s="5">
        <f>IF(INDEX(Table2[KET],MATCH(A1849,Table2[//]))="","-",INDEX(Table2[KET],MATCH(A1849,Table2[//])))</f>
        <v>300</v>
      </c>
    </row>
    <row r="1850" spans="1:6" ht="15">
      <c r="A1850" s="27">
        <v>2528</v>
      </c>
      <c r="D1850" s="3" t="str">
        <f>INDEX(Table2[NAMA BARANG],MATCH(A1850,Table2[//]))</f>
        <v>Silet gagang plastik</v>
      </c>
      <c r="E1850" s="4">
        <f>INDEX(Table2[TT],MATCH(A1850,Table2[//]))</f>
        <v>6</v>
      </c>
      <c r="F1850" s="5" t="str">
        <f>IF(INDEX(Table2[KET],MATCH(A1850,Table2[//]))="","-",INDEX(Table2[KET],MATCH(A1850,Table2[//])))</f>
        <v>20 gr</v>
      </c>
    </row>
    <row r="1851" spans="1:6" ht="15">
      <c r="A1851" s="27">
        <v>2530</v>
      </c>
      <c r="D1851" s="3" t="str">
        <f>INDEX(Table2[NAMA BARANG],MATCH(A1851,Table2[//]))</f>
        <v>Simpoa moshi-moshi jumbo 1803</v>
      </c>
      <c r="E1851" s="4">
        <f>INDEX(Table2[TT],MATCH(A1851,Table2[//]))</f>
        <v>2</v>
      </c>
      <c r="F1851" s="5" t="str">
        <f>IF(INDEX(Table2[KET],MATCH(A1851,Table2[//]))="","-",INDEX(Table2[KET],MATCH(A1851,Table2[//])))</f>
        <v>8 ls</v>
      </c>
    </row>
    <row r="1852" spans="1:6" ht="15">
      <c r="A1852" s="27">
        <v>2535</v>
      </c>
      <c r="D1852" s="3" t="str">
        <f>INDEX(Table2[NAMA BARANG],MATCH(A1852,Table2[//]))</f>
        <v>Sipoa 17 baris kayu</v>
      </c>
      <c r="E1852" s="4">
        <f>INDEX(Table2[TT],MATCH(A1852,Table2[//]))</f>
        <v>2</v>
      </c>
      <c r="F1852" s="5" t="str">
        <f>IF(INDEX(Table2[KET],MATCH(A1852,Table2[//]))="","-",INDEX(Table2[KET],MATCH(A1852,Table2[//])))</f>
        <v>60 pc</v>
      </c>
    </row>
    <row r="1853" spans="1:6" ht="15">
      <c r="A1853" s="27">
        <v>2537</v>
      </c>
      <c r="D1853" s="3" t="str">
        <f>INDEX(Table2[NAMA BARANG],MATCH(A1853,Table2[//]))</f>
        <v>Sipoa 8010</v>
      </c>
      <c r="E1853" s="4">
        <f>INDEX(Table2[TT],MATCH(A1853,Table2[//]))</f>
        <v>12</v>
      </c>
      <c r="F1853" s="5" t="str">
        <f>IF(INDEX(Table2[KET],MATCH(A1853,Table2[//]))="","-",INDEX(Table2[KET],MATCH(A1853,Table2[//])))</f>
        <v>144 pc</v>
      </c>
    </row>
    <row r="1854" spans="1:6" ht="15">
      <c r="A1854" s="27">
        <v>2538</v>
      </c>
      <c r="D1854" s="3" t="str">
        <f>INDEX(Table2[NAMA BARANG],MATCH(A1854,Table2[//]))</f>
        <v>Sipoa 8011 apel</v>
      </c>
      <c r="E1854" s="4">
        <f>INDEX(Table2[TT],MATCH(A1854,Table2[//]))</f>
        <v>5</v>
      </c>
      <c r="F1854" s="5" t="str">
        <f>IF(INDEX(Table2[KET],MATCH(A1854,Table2[//]))="","-",INDEX(Table2[KET],MATCH(A1854,Table2[//])))</f>
        <v>240 pc</v>
      </c>
    </row>
    <row r="1855" spans="1:6" ht="15">
      <c r="A1855" s="27">
        <v>2539</v>
      </c>
      <c r="D1855" s="3" t="str">
        <f>INDEX(Table2[NAMA BARANG],MATCH(A1855,Table2[//]))</f>
        <v>Sipoa 8012</v>
      </c>
      <c r="E1855" s="4">
        <f>INDEX(Table2[TT],MATCH(A1855,Table2[//]))</f>
        <v>15</v>
      </c>
      <c r="F1855" s="5" t="str">
        <f>IF(INDEX(Table2[KET],MATCH(A1855,Table2[//]))="","-",INDEX(Table2[KET],MATCH(A1855,Table2[//])))</f>
        <v>240 pc</v>
      </c>
    </row>
    <row r="1856" spans="1:6" ht="15">
      <c r="A1856" s="27">
        <v>2540</v>
      </c>
      <c r="D1856" s="3" t="str">
        <f>INDEX(Table2[NAMA BARANG],MATCH(A1856,Table2[//]))</f>
        <v>Sipoa 8013</v>
      </c>
      <c r="E1856" s="4">
        <f>INDEX(Table2[TT],MATCH(A1856,Table2[//]))</f>
        <v>5</v>
      </c>
      <c r="F1856" s="5" t="str">
        <f>IF(INDEX(Table2[KET],MATCH(A1856,Table2[//]))="","-",INDEX(Table2[KET],MATCH(A1856,Table2[//])))</f>
        <v>240 pc</v>
      </c>
    </row>
    <row r="1857" spans="1:6" ht="15">
      <c r="A1857" s="27">
        <v>2542</v>
      </c>
      <c r="D1857" s="3" t="str">
        <f>INDEX(Table2[NAMA BARANG],MATCH(A1857,Table2[//]))</f>
        <v>Sipoa 8023</v>
      </c>
      <c r="E1857" s="4">
        <f>INDEX(Table2[TT],MATCH(A1857,Table2[//]))</f>
        <v>6</v>
      </c>
      <c r="F1857" s="5" t="str">
        <f>IF(INDEX(Table2[KET],MATCH(A1857,Table2[//]))="","-",INDEX(Table2[KET],MATCH(A1857,Table2[//])))</f>
        <v>288 pc</v>
      </c>
    </row>
    <row r="1858" spans="1:6" ht="15">
      <c r="A1858" s="27">
        <v>2543</v>
      </c>
      <c r="D1858" s="3" t="str">
        <f>INDEX(Table2[NAMA BARANG],MATCH(A1858,Table2[//]))</f>
        <v>Sipoa Angel Strawberry</v>
      </c>
      <c r="E1858" s="4">
        <f>INDEX(Table2[TT],MATCH(A1858,Table2[//]))</f>
        <v>10</v>
      </c>
      <c r="F1858" s="5" t="str">
        <f>IF(INDEX(Table2[KET],MATCH(A1858,Table2[//]))="","-",INDEX(Table2[KET],MATCH(A1858,Table2[//])))</f>
        <v>30 ls</v>
      </c>
    </row>
    <row r="1859" spans="1:6" ht="15">
      <c r="A1859" s="27">
        <v>2545</v>
      </c>
      <c r="D1859" s="3" t="str">
        <f>INDEX(Table2[NAMA BARANG],MATCH(A1859,Table2[//]))</f>
        <v>Sipoa CS 816 Rabbit</v>
      </c>
      <c r="E1859" s="4">
        <f>INDEX(Table2[TT],MATCH(A1859,Table2[//]))</f>
        <v>3</v>
      </c>
      <c r="F1859" s="5" t="str">
        <f>IF(INDEX(Table2[KET],MATCH(A1859,Table2[//]))="","-",INDEX(Table2[KET],MATCH(A1859,Table2[//])))</f>
        <v>384 pc</v>
      </c>
    </row>
    <row r="1860" spans="1:6" ht="15">
      <c r="A1860" s="27">
        <v>2546</v>
      </c>
      <c r="D1860" s="3" t="str">
        <f>INDEX(Table2[NAMA BARANG],MATCH(A1860,Table2[//]))</f>
        <v>Sipoa kaki B 808 Moshi Moshi BLK</v>
      </c>
      <c r="E1860" s="4">
        <f>INDEX(Table2[TT],MATCH(A1860,Table2[//]))</f>
        <v>2</v>
      </c>
      <c r="F1860" s="5" t="str">
        <f>IF(INDEX(Table2[KET],MATCH(A1860,Table2[//]))="","-",INDEX(Table2[KET],MATCH(A1860,Table2[//])))</f>
        <v>24 ls</v>
      </c>
    </row>
    <row r="1861" spans="1:6" ht="15">
      <c r="A1861" s="27">
        <v>2547</v>
      </c>
      <c r="D1861" s="3" t="str">
        <f>INDEX(Table2[NAMA BARANG],MATCH(A1861,Table2[//]))</f>
        <v>Sipoa kaki K 807 Moshi Moshi BLK</v>
      </c>
      <c r="E1861" s="4">
        <f>INDEX(Table2[TT],MATCH(A1861,Table2[//]))</f>
        <v>6</v>
      </c>
      <c r="F1861" s="5" t="str">
        <f>IF(INDEX(Table2[KET],MATCH(A1861,Table2[//]))="","-",INDEX(Table2[KET],MATCH(A1861,Table2[//])))</f>
        <v>36 ls</v>
      </c>
    </row>
    <row r="1862" spans="1:6" ht="15">
      <c r="A1862" s="27">
        <v>2548</v>
      </c>
      <c r="D1862" s="3" t="str">
        <f>INDEX(Table2[NAMA BARANG],MATCH(A1862,Table2[//]))</f>
        <v>Sipoa rainbow besar</v>
      </c>
      <c r="E1862" s="4">
        <f>INDEX(Table2[TT],MATCH(A1862,Table2[//]))</f>
        <v>8</v>
      </c>
      <c r="F1862" s="5" t="str">
        <f>IF(INDEX(Table2[KET],MATCH(A1862,Table2[//]))="","-",INDEX(Table2[KET],MATCH(A1862,Table2[//])))</f>
        <v>1 grs</v>
      </c>
    </row>
    <row r="1863" spans="1:6" ht="15">
      <c r="A1863" s="27">
        <v>2549</v>
      </c>
      <c r="D1863" s="3" t="str">
        <f>INDEX(Table2[NAMA BARANG],MATCH(A1863,Table2[//]))</f>
        <v>Sipoa sedang 8590</v>
      </c>
      <c r="E1863" s="4">
        <f>INDEX(Table2[TT],MATCH(A1863,Table2[//]))</f>
        <v>7</v>
      </c>
      <c r="F1863" s="5" t="str">
        <f>IF(INDEX(Table2[KET],MATCH(A1863,Table2[//]))="","-",INDEX(Table2[KET],MATCH(A1863,Table2[//])))</f>
        <v>216 pc</v>
      </c>
    </row>
    <row r="1864" spans="1:6" ht="15">
      <c r="A1864" s="27">
        <v>2551</v>
      </c>
      <c r="D1864" s="3" t="str">
        <f>INDEX(Table2[NAMA BARANG],MATCH(A1864,Table2[//]))</f>
        <v>Sipoa YM 011</v>
      </c>
      <c r="E1864" s="4">
        <f>INDEX(Table2[TT],MATCH(A1864,Table2[//]))</f>
        <v>14</v>
      </c>
      <c r="F1864" s="5" t="str">
        <f>IF(INDEX(Table2[KET],MATCH(A1864,Table2[//]))="","-",INDEX(Table2[KET],MATCH(A1864,Table2[//])))</f>
        <v>60 ls</v>
      </c>
    </row>
    <row r="1865" spans="1:6" ht="15">
      <c r="A1865" s="27">
        <v>2552</v>
      </c>
      <c r="D1865" s="3" t="str">
        <f>INDEX(Table2[NAMA BARANG],MATCH(A1865,Table2[//]))</f>
        <v>Slide Binder 7mm K</v>
      </c>
      <c r="E1865" s="4">
        <f>INDEX(Table2[TT],MATCH(A1865,Table2[//]))</f>
        <v>3</v>
      </c>
      <c r="F1865" s="5">
        <f>IF(INDEX(Table2[KET],MATCH(A1865,Table2[//]))="","-",INDEX(Table2[KET],MATCH(A1865,Table2[//])))</f>
        <v>2000</v>
      </c>
    </row>
    <row r="1866" spans="1:6" ht="15">
      <c r="A1866" s="27">
        <v>2553</v>
      </c>
      <c r="D1866" s="3" t="str">
        <f>INDEX(Table2[NAMA BARANG],MATCH(A1866,Table2[//]))</f>
        <v>Spidol 12W 838 Golden</v>
      </c>
      <c r="E1866" s="4">
        <f>INDEX(Table2[TT],MATCH(A1866,Table2[//]))</f>
        <v>11</v>
      </c>
      <c r="F1866" s="5" t="str">
        <f>IF(INDEX(Table2[KET],MATCH(A1866,Table2[//]))="","-",INDEX(Table2[KET],MATCH(A1866,Table2[//])))</f>
        <v>24 LSN</v>
      </c>
    </row>
    <row r="1867" spans="1:6" ht="15">
      <c r="A1867" s="27">
        <v>2554</v>
      </c>
      <c r="D1867" s="3" t="str">
        <f>INDEX(Table2[NAMA BARANG],MATCH(A1867,Table2[//]))</f>
        <v>Spidol 1F Wp 634-12 Infico</v>
      </c>
      <c r="E1867" s="4">
        <f>INDEX(Table2[TT],MATCH(A1867,Table2[//]))</f>
        <v>2</v>
      </c>
      <c r="F1867" s="5" t="str">
        <f>IF(INDEX(Table2[KET],MATCH(A1867,Table2[//]))="","-",INDEX(Table2[KET],MATCH(A1867,Table2[//])))</f>
        <v>16 grs</v>
      </c>
    </row>
    <row r="1868" spans="1:6" ht="15">
      <c r="A1868" s="27">
        <v>2555</v>
      </c>
      <c r="D1868" s="3" t="str">
        <f>INDEX(Table2[NAMA BARANG],MATCH(A1868,Table2[//]))</f>
        <v>Spidol 1F Wp 636-12 Infico</v>
      </c>
      <c r="E1868" s="4">
        <f>INDEX(Table2[TT],MATCH(A1868,Table2[//]))</f>
        <v>7</v>
      </c>
      <c r="F1868" s="5" t="str">
        <f>IF(INDEX(Table2[KET],MATCH(A1868,Table2[//]))="","-",INDEX(Table2[KET],MATCH(A1868,Table2[//])))</f>
        <v>12 LSN</v>
      </c>
    </row>
    <row r="1869" spans="1:6" ht="15">
      <c r="A1869" s="27">
        <v>2557</v>
      </c>
      <c r="D1869" s="3" t="str">
        <f>INDEX(Table2[NAMA BARANG],MATCH(A1869,Table2[//]))</f>
        <v>Spidol Hitam Xue Si WT-8009 Executive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72 ls</v>
      </c>
    </row>
    <row r="1870" spans="1:6" ht="15">
      <c r="A1870" s="27">
        <v>2558</v>
      </c>
      <c r="D1870" s="3" t="str">
        <f>INDEX(Table2[NAMA BARANG],MATCH(A1870,Table2[//]))</f>
        <v>Spidol Infico 886-12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192 pc</v>
      </c>
    </row>
    <row r="1871" spans="1:6" ht="15">
      <c r="A1871" s="27">
        <v>2559</v>
      </c>
      <c r="D1871" s="3" t="str">
        <f>INDEX(Table2[NAMA BARANG],MATCH(A1871,Table2[//]))</f>
        <v>Spidol marker Chagli PM 9905</v>
      </c>
      <c r="E1871" s="4">
        <f>INDEX(Table2[TT],MATCH(A1871,Table2[//]))</f>
        <v>5</v>
      </c>
      <c r="F1871" s="5" t="str">
        <f>IF(INDEX(Table2[KET],MATCH(A1871,Table2[//]))="","-",INDEX(Table2[KET],MATCH(A1871,Table2[//])))</f>
        <v>120 ls</v>
      </c>
    </row>
    <row r="1872" spans="1:6" ht="15">
      <c r="A1872" s="27">
        <v>2560</v>
      </c>
      <c r="D1872" s="3" t="str">
        <f>INDEX(Table2[NAMA BARANG],MATCH(A1872,Table2[//]))</f>
        <v>Spidol Show 8 warna</v>
      </c>
      <c r="E1872" s="4">
        <f>INDEX(Table2[TT],MATCH(A1872,Table2[//]))</f>
        <v>8</v>
      </c>
      <c r="F1872" s="5" t="str">
        <f>IF(INDEX(Table2[KET],MATCH(A1872,Table2[//]))="","-",INDEX(Table2[KET],MATCH(A1872,Table2[//])))</f>
        <v>12 ls</v>
      </c>
    </row>
    <row r="1873" spans="1:6" ht="15">
      <c r="A1873" s="27">
        <v>2561</v>
      </c>
      <c r="D1873" s="3" t="str">
        <f>INDEX(Table2[NAMA BARANG],MATCH(A1873,Table2[//]))</f>
        <v>Spidol Tabung 661-8</v>
      </c>
      <c r="E1873" s="4">
        <f>INDEX(Table2[TT],MATCH(A1873,Table2[//]))</f>
        <v>3</v>
      </c>
      <c r="F1873" s="5" t="str">
        <f>IF(INDEX(Table2[KET],MATCH(A1873,Table2[//]))="","-",INDEX(Table2[KET],MATCH(A1873,Table2[//])))</f>
        <v>144 pc</v>
      </c>
    </row>
    <row r="1874" spans="1:6" ht="15">
      <c r="A1874" s="27">
        <v>2564</v>
      </c>
      <c r="D1874" s="3" t="str">
        <f>INDEX(Table2[NAMA BARANG],MATCH(A1874,Table2[//]))</f>
        <v>Stabillo 2w HL 219 Zendi</v>
      </c>
      <c r="E1874" s="4">
        <f>INDEX(Table2[TT],MATCH(A1874,Table2[//]))</f>
        <v>63</v>
      </c>
      <c r="F1874" s="5" t="str">
        <f>IF(INDEX(Table2[KET],MATCH(A1874,Table2[//]))="","-",INDEX(Table2[KET],MATCH(A1874,Table2[//])))</f>
        <v>144 ls</v>
      </c>
    </row>
    <row r="1875" spans="1:6" ht="15">
      <c r="A1875" s="27">
        <v>2565</v>
      </c>
      <c r="D1875" s="3" t="str">
        <f>INDEX(Table2[NAMA BARANG],MATCH(A1875,Table2[//]))</f>
        <v>Stabillo 2w HL 220(6)/ 221(12)</v>
      </c>
      <c r="E1875" s="4">
        <f>INDEX(Table2[TT],MATCH(A1875,Table2[//]))</f>
        <v>16</v>
      </c>
      <c r="F1875" s="5" t="str">
        <f>IF(INDEX(Table2[KET],MATCH(A1875,Table2[//]))="","-",INDEX(Table2[KET],MATCH(A1875,Table2[//])))</f>
        <v>144 ls</v>
      </c>
    </row>
    <row r="1876" spans="1:6" ht="15">
      <c r="A1876" s="27">
        <v>2566</v>
      </c>
      <c r="D1876" s="3" t="str">
        <f>INDEX(Table2[NAMA BARANG],MATCH(A1876,Table2[//]))</f>
        <v>Stabillo 6608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112 box</v>
      </c>
    </row>
    <row r="1877" spans="1:6" ht="15">
      <c r="A1877" s="27">
        <v>2567</v>
      </c>
      <c r="D1877" s="3" t="str">
        <f>INDEX(Table2[NAMA BARANG],MATCH(A1877,Table2[//]))</f>
        <v>Stabillo CS 187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144 ls</v>
      </c>
    </row>
    <row r="1878" spans="1:6" ht="15">
      <c r="A1878" s="27">
        <v>2568</v>
      </c>
      <c r="D1878" s="3" t="str">
        <f>INDEX(Table2[NAMA BARANG],MATCH(A1878,Table2[//]))</f>
        <v>Stabillo CS 2001 Cosh Blk</v>
      </c>
      <c r="E1878" s="4">
        <f>INDEX(Table2[TT],MATCH(A1878,Table2[//]))</f>
        <v>12</v>
      </c>
      <c r="F1878" s="5" t="str">
        <f>IF(INDEX(Table2[KET],MATCH(A1878,Table2[//]))="","-",INDEX(Table2[KET],MATCH(A1878,Table2[//])))</f>
        <v>144 ls</v>
      </c>
    </row>
    <row r="1879" spans="1:6" ht="15">
      <c r="A1879" s="27">
        <v>2569</v>
      </c>
      <c r="D1879" s="3" t="str">
        <f>INDEX(Table2[NAMA BARANG],MATCH(A1879,Table2[//]))</f>
        <v>Stabillo Fancy STF-2588 mini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100 ls</v>
      </c>
    </row>
    <row r="1880" spans="1:6" ht="15">
      <c r="A1880" s="27">
        <v>2570</v>
      </c>
      <c r="D1880" s="3" t="str">
        <f>INDEX(Table2[NAMA BARANG],MATCH(A1880,Table2[//]))</f>
        <v>Stabillo Gell GH 789/ 808 joss</v>
      </c>
      <c r="E1880" s="4">
        <f>INDEX(Table2[TT],MATCH(A1880,Table2[//]))</f>
        <v>5</v>
      </c>
      <c r="F1880" s="5" t="str">
        <f>IF(INDEX(Table2[KET],MATCH(A1880,Table2[//]))="","-",INDEX(Table2[KET],MATCH(A1880,Table2[//])))</f>
        <v>1000 pc</v>
      </c>
    </row>
    <row r="1881" spans="1:6" ht="15">
      <c r="A1881" s="27">
        <v>2572</v>
      </c>
      <c r="D1881" s="3" t="str">
        <f>INDEX(Table2[NAMA BARANG],MATCH(A1881,Table2[//]))</f>
        <v>Stabillo HL 520 Vanco (Faktur)</v>
      </c>
      <c r="E1881" s="4">
        <f>INDEX(Table2[TT],MATCH(A1881,Table2[//]))</f>
        <v>12</v>
      </c>
      <c r="F1881" s="5" t="str">
        <f>IF(INDEX(Table2[KET],MATCH(A1881,Table2[//]))="","-",INDEX(Table2[KET],MATCH(A1881,Table2[//])))</f>
        <v>100 LSN</v>
      </c>
    </row>
    <row r="1882" spans="1:6" ht="15">
      <c r="A1882" s="27">
        <v>2573</v>
      </c>
      <c r="D1882" s="3" t="str">
        <f>INDEX(Table2[NAMA BARANG],MATCH(A1882,Table2[//]))</f>
        <v>Stabillo HP 6608A K</v>
      </c>
      <c r="E1882" s="4">
        <f>INDEX(Table2[TT],MATCH(A1882,Table2[//]))</f>
        <v>26</v>
      </c>
      <c r="F1882" s="5" t="str">
        <f>IF(INDEX(Table2[KET],MATCH(A1882,Table2[//]))="","-",INDEX(Table2[KET],MATCH(A1882,Table2[//])))</f>
        <v>1440 pc</v>
      </c>
    </row>
    <row r="1883" spans="1:6" ht="15">
      <c r="A1883" s="27">
        <v>2574</v>
      </c>
      <c r="D1883" s="3" t="str">
        <f>INDEX(Table2[NAMA BARANG],MATCH(A1883,Table2[//]))</f>
        <v>Stabillo PR 9002</v>
      </c>
      <c r="E1883" s="4">
        <f>INDEX(Table2[TT],MATCH(A1883,Table2[//]))</f>
        <v>1</v>
      </c>
      <c r="F1883" s="5" t="str">
        <f>IF(INDEX(Table2[KET],MATCH(A1883,Table2[//]))="","-",INDEX(Table2[KET],MATCH(A1883,Table2[//])))</f>
        <v>96 ls</v>
      </c>
    </row>
    <row r="1884" spans="1:6" ht="15">
      <c r="A1884" s="27">
        <v>2575</v>
      </c>
      <c r="D1884" s="3" t="str">
        <f>INDEX(Table2[NAMA BARANG],MATCH(A1884,Table2[//]))</f>
        <v>Stabillo TF 1147 (5W)</v>
      </c>
      <c r="E1884" s="4">
        <f>INDEX(Table2[TT],MATCH(A1884,Table2[//]))</f>
        <v>2</v>
      </c>
      <c r="F1884" s="5" t="str">
        <f>IF(INDEX(Table2[KET],MATCH(A1884,Table2[//]))="","-",INDEX(Table2[KET],MATCH(A1884,Table2[//])))</f>
        <v>60 LSN</v>
      </c>
    </row>
    <row r="1885" spans="1:6" ht="15">
      <c r="A1885" s="27">
        <v>2578</v>
      </c>
      <c r="D1885" s="3" t="str">
        <f>INDEX(Table2[NAMA BARANG],MATCH(A1885,Table2[//]))</f>
        <v>Stabillo TF JHP 789 jelly</v>
      </c>
      <c r="E1885" s="4">
        <f>INDEX(Table2[TT],MATCH(A1885,Table2[//]))</f>
        <v>46</v>
      </c>
      <c r="F1885" s="5" t="str">
        <f>IF(INDEX(Table2[KET],MATCH(A1885,Table2[//]))="","-",INDEX(Table2[KET],MATCH(A1885,Table2[//])))</f>
        <v>72 ls</v>
      </c>
    </row>
    <row r="1886" spans="1:6" ht="15">
      <c r="A1886" s="27">
        <v>2579</v>
      </c>
      <c r="D1886" s="3" t="str">
        <f>INDEX(Table2[NAMA BARANG],MATCH(A1886,Table2[//]))</f>
        <v>Stabillo TF Mini 105(4)</v>
      </c>
      <c r="E1886" s="4">
        <f>INDEX(Table2[TT],MATCH(A1886,Table2[//]))</f>
        <v>4</v>
      </c>
      <c r="F1886" s="5" t="str">
        <f>IF(INDEX(Table2[KET],MATCH(A1886,Table2[//]))="","-",INDEX(Table2[KET],MATCH(A1886,Table2[//])))</f>
        <v>2 ls</v>
      </c>
    </row>
    <row r="1887" spans="1:6" ht="15">
      <c r="A1887" s="27">
        <v>2580</v>
      </c>
      <c r="D1887" s="3" t="str">
        <f>INDEX(Table2[NAMA BARANG],MATCH(A1887,Table2[//]))</f>
        <v>Stabillo Twin Tozcha 8001</v>
      </c>
      <c r="E1887" s="4">
        <f>INDEX(Table2[TT],MATCH(A1887,Table2[//]))</f>
        <v>2</v>
      </c>
      <c r="F1887" s="5" t="str">
        <f>IF(INDEX(Table2[KET],MATCH(A1887,Table2[//]))="","-",INDEX(Table2[KET],MATCH(A1887,Table2[//])))</f>
        <v>144 LSN</v>
      </c>
    </row>
    <row r="1888" spans="1:6" ht="15">
      <c r="A1888" s="27">
        <v>2581</v>
      </c>
      <c r="D1888" s="3" t="str">
        <f>INDEX(Table2[NAMA BARANG],MATCH(A1888,Table2[//]))</f>
        <v>Stabillo WT-7002 (@ 10pc) Executive</v>
      </c>
      <c r="E1888" s="4">
        <f>INDEX(Table2[TT],MATCH(A1888,Table2[//]))</f>
        <v>5</v>
      </c>
      <c r="F1888" s="5" t="str">
        <f>IF(INDEX(Table2[KET],MATCH(A1888,Table2[//]))="","-",INDEX(Table2[KET],MATCH(A1888,Table2[//])))</f>
        <v>96 box</v>
      </c>
    </row>
    <row r="1889" spans="1:6" ht="15">
      <c r="A1889" s="27">
        <v>2583</v>
      </c>
      <c r="D1889" s="3" t="str">
        <f>INDEX(Table2[NAMA BARANG],MATCH(A1889,Table2[//]))</f>
        <v>Stabillo ZRM 103 kuning</v>
      </c>
      <c r="E1889" s="4">
        <f>INDEX(Table2[TT],MATCH(A1889,Table2[//]))</f>
        <v>4</v>
      </c>
      <c r="F1889" s="5" t="str">
        <f>IF(INDEX(Table2[KET],MATCH(A1889,Table2[//]))="","-",INDEX(Table2[KET],MATCH(A1889,Table2[//])))</f>
        <v>60 LSN</v>
      </c>
    </row>
    <row r="1890" spans="1:6" ht="15">
      <c r="A1890" s="27">
        <v>2586</v>
      </c>
      <c r="D1890" s="3" t="str">
        <f>INDEX(Table2[NAMA BARANG],MATCH(A1890,Table2[//]))</f>
        <v>Stamp Flash Pkc</v>
      </c>
      <c r="E1890" s="4">
        <f>INDEX(Table2[TT],MATCH(A1890,Table2[//]))</f>
        <v>7</v>
      </c>
      <c r="F1890" s="5" t="str">
        <f>IF(INDEX(Table2[KET],MATCH(A1890,Table2[//]))="","-",INDEX(Table2[KET],MATCH(A1890,Table2[//])))</f>
        <v>60 ls</v>
      </c>
    </row>
    <row r="1891" spans="1:6" ht="15">
      <c r="A1891" s="27">
        <v>2587</v>
      </c>
      <c r="D1891" s="3" t="str">
        <f>INDEX(Table2[NAMA BARANG],MATCH(A1891,Table2[//]))</f>
        <v>Stamp Set 340-02</v>
      </c>
      <c r="E1891" s="4">
        <f>INDEX(Table2[TT],MATCH(A1891,Table2[//]))</f>
        <v>1</v>
      </c>
      <c r="F1891" s="5" t="str">
        <f>IF(INDEX(Table2[KET],MATCH(A1891,Table2[//]))="","-",INDEX(Table2[KET],MATCH(A1891,Table2[//])))</f>
        <v>60 ls</v>
      </c>
    </row>
    <row r="1892" spans="1:6" ht="15">
      <c r="A1892" s="27">
        <v>2591</v>
      </c>
      <c r="D1892" s="3" t="str">
        <f>INDEX(Table2[NAMA BARANG],MATCH(A1892,Table2[//]))</f>
        <v>Stampad Hero B</v>
      </c>
      <c r="E1892" s="4">
        <f>INDEX(Table2[TT],MATCH(A1892,Table2[//]))</f>
        <v>10</v>
      </c>
      <c r="F1892" s="5" t="str">
        <f>IF(INDEX(Table2[KET],MATCH(A1892,Table2[//]))="","-",INDEX(Table2[KET],MATCH(A1892,Table2[//])))</f>
        <v>20 LSN</v>
      </c>
    </row>
    <row r="1893" spans="1:6" ht="15">
      <c r="A1893" s="27">
        <v>2592</v>
      </c>
      <c r="D1893" s="3" t="str">
        <f>INDEX(Table2[NAMA BARANG],MATCH(A1893,Table2[//]))</f>
        <v>Stampad Hero k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24 ls</v>
      </c>
    </row>
    <row r="1894" spans="1:6" ht="15">
      <c r="A1894" s="27">
        <v>2595</v>
      </c>
      <c r="D1894" s="3" t="str">
        <f>INDEX(Table2[NAMA BARANG],MATCH(A1894,Table2[//]))</f>
        <v>Standart Bk V tech 6.5</v>
      </c>
      <c r="E1894" s="4">
        <f>INDEX(Table2[TT],MATCH(A1894,Table2[//]))</f>
        <v>8</v>
      </c>
      <c r="F1894" s="5" t="str">
        <f>IF(INDEX(Table2[KET],MATCH(A1894,Table2[//]))="","-",INDEX(Table2[KET],MATCH(A1894,Table2[//])))</f>
        <v>5 ls</v>
      </c>
    </row>
    <row r="1895" spans="1:6" ht="15">
      <c r="A1895" s="27">
        <v>2596</v>
      </c>
      <c r="D1895" s="3" t="str">
        <f>INDEX(Table2[NAMA BARANG],MATCH(A1895,Table2[//]))</f>
        <v>Standart Bk V Tech no 7</v>
      </c>
      <c r="E1895" s="4">
        <f>INDEX(Table2[TT],MATCH(A1895,Table2[//]))</f>
        <v>71</v>
      </c>
      <c r="F1895" s="5" t="str">
        <f>IF(INDEX(Table2[KET],MATCH(A1895,Table2[//]))="","-",INDEX(Table2[KET],MATCH(A1895,Table2[//])))</f>
        <v>60 pc</v>
      </c>
    </row>
    <row r="1896" spans="1:6" ht="15">
      <c r="A1896" s="27">
        <v>2597</v>
      </c>
      <c r="D1896" s="3" t="str">
        <f>INDEX(Table2[NAMA BARANG],MATCH(A1896,Table2[//]))</f>
        <v>Stapler 414 Yuan Chong 414 Faktur</v>
      </c>
      <c r="E1896" s="4">
        <f>INDEX(Table2[TT],MATCH(A1896,Table2[//]))</f>
        <v>16</v>
      </c>
      <c r="F1896" s="5" t="str">
        <f>IF(INDEX(Table2[KET],MATCH(A1896,Table2[//]))="","-",INDEX(Table2[KET],MATCH(A1896,Table2[//])))</f>
        <v>5 ls</v>
      </c>
    </row>
    <row r="1897" spans="1:6" ht="15">
      <c r="A1897" s="27">
        <v>2598</v>
      </c>
      <c r="D1897" s="3" t="str">
        <f>INDEX(Table2[NAMA BARANG],MATCH(A1897,Table2[//]))</f>
        <v>Stapler Achuna 110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48 ls</v>
      </c>
    </row>
    <row r="1898" spans="1:6" ht="15">
      <c r="A1898" s="27">
        <v>2599</v>
      </c>
      <c r="D1898" s="3" t="str">
        <f>INDEX(Table2[NAMA BARANG],MATCH(A1898,Table2[//]))</f>
        <v>Stapler HD 10 (STHD 10)</v>
      </c>
      <c r="E1898" s="4">
        <f>INDEX(Table2[TT],MATCH(A1898,Table2[//]))</f>
        <v>4</v>
      </c>
      <c r="F1898" s="5" t="str">
        <f>IF(INDEX(Table2[KET],MATCH(A1898,Table2[//]))="","-",INDEX(Table2[KET],MATCH(A1898,Table2[//])))</f>
        <v>25 ls</v>
      </c>
    </row>
    <row r="1899" spans="1:6" ht="15">
      <c r="A1899" s="27">
        <v>2600</v>
      </c>
      <c r="D1899" s="3" t="str">
        <f>INDEX(Table2[NAMA BARANG],MATCH(A1899,Table2[//]))</f>
        <v>Stapler Rapid Soon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20 pc</v>
      </c>
    </row>
    <row r="1900" spans="1:6" ht="15">
      <c r="A1900" s="27">
        <v>2601</v>
      </c>
      <c r="D1900" s="3" t="str">
        <f>INDEX(Table2[NAMA BARANG],MATCH(A1900,Table2[//]))</f>
        <v>Stapler SDI 1102 FAKTUR</v>
      </c>
      <c r="E1900" s="4">
        <f>INDEX(Table2[TT],MATCH(A1900,Table2[//]))</f>
        <v>1</v>
      </c>
      <c r="F1900" s="5" t="str">
        <f>IF(INDEX(Table2[KET],MATCH(A1900,Table2[//]))="","-",INDEX(Table2[KET],MATCH(A1900,Table2[//])))</f>
        <v>30 LSN</v>
      </c>
    </row>
    <row r="1901" spans="1:6" ht="15">
      <c r="A1901" s="27">
        <v>2602</v>
      </c>
      <c r="D1901" s="3" t="str">
        <f>INDEX(Table2[NAMA BARANG],MATCH(A1901,Table2[//]))</f>
        <v>Stapler SDI 1104 FAKTUR</v>
      </c>
      <c r="E1901" s="4">
        <f>INDEX(Table2[TT],MATCH(A1901,Table2[//]))</f>
        <v>2</v>
      </c>
      <c r="F1901" s="5" t="str">
        <f>IF(INDEX(Table2[KET],MATCH(A1901,Table2[//]))="","-",INDEX(Table2[KET],MATCH(A1901,Table2[//])))</f>
        <v>30 LSN</v>
      </c>
    </row>
    <row r="1902" spans="1:6" ht="15">
      <c r="A1902" s="27">
        <v>2604</v>
      </c>
      <c r="D1902" s="3" t="str">
        <f>INDEX(Table2[NAMA BARANG],MATCH(A1902,Table2[//]))</f>
        <v>Stapler V Tech HD 10NR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360 pc</v>
      </c>
    </row>
    <row r="1903" spans="1:6" ht="15">
      <c r="A1903" s="27">
        <v>2605</v>
      </c>
      <c r="D1903" s="3" t="str">
        <f>INDEX(Table2[NAMA BARANG],MATCH(A1903,Table2[//]))</f>
        <v>Stapler V Tech HD 45L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40 pc</v>
      </c>
    </row>
    <row r="1904" spans="1:6" ht="15">
      <c r="A1904" s="27">
        <v>2606</v>
      </c>
      <c r="D1904" s="3" t="str">
        <f>INDEX(Table2[NAMA BARANG],MATCH(A1904,Table2[//]))</f>
        <v>Stapler V Tech HDZ 10M</v>
      </c>
      <c r="E1904" s="4">
        <f>INDEX(Table2[TT],MATCH(A1904,Table2[//]))</f>
        <v>4</v>
      </c>
      <c r="F1904" s="5" t="str">
        <f>IF(INDEX(Table2[KET],MATCH(A1904,Table2[//]))="","-",INDEX(Table2[KET],MATCH(A1904,Table2[//])))</f>
        <v>720 pc</v>
      </c>
    </row>
    <row r="1905" spans="1:6" ht="15">
      <c r="A1905" s="27">
        <v>2607</v>
      </c>
      <c r="D1905" s="3" t="str">
        <f>INDEX(Table2[NAMA BARANG],MATCH(A1905,Table2[//]))</f>
        <v>Stapler V Tech MOD-10</v>
      </c>
      <c r="E1905" s="4">
        <f>INDEX(Table2[TT],MATCH(A1905,Table2[//]))</f>
        <v>7</v>
      </c>
      <c r="F1905" s="5" t="str">
        <f>IF(INDEX(Table2[KET],MATCH(A1905,Table2[//]))="","-",INDEX(Table2[KET],MATCH(A1905,Table2[//])))</f>
        <v>360 pc</v>
      </c>
    </row>
    <row r="1906" spans="1:6" ht="15">
      <c r="A1906" s="27">
        <v>2608</v>
      </c>
      <c r="D1906" s="3" t="str">
        <f>INDEX(Table2[NAMA BARANG],MATCH(A1906,Table2[//]))</f>
        <v>Stapler V Tech MOD-10M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720 pc</v>
      </c>
    </row>
    <row r="1907" spans="1:6" ht="15">
      <c r="A1907" s="27">
        <v>2609</v>
      </c>
      <c r="D1907" s="3" t="str">
        <f>INDEX(Table2[NAMA BARANG],MATCH(A1907,Table2[//]))</f>
        <v>Stapler V Tech MOD-45M</v>
      </c>
      <c r="E1907" s="4">
        <f>INDEX(Table2[TT],MATCH(A1907,Table2[//]))</f>
        <v>6</v>
      </c>
      <c r="F1907" s="5" t="str">
        <f>IF(INDEX(Table2[KET],MATCH(A1907,Table2[//]))="","-",INDEX(Table2[KET],MATCH(A1907,Table2[//])))</f>
        <v>480 pc</v>
      </c>
    </row>
    <row r="1908" spans="1:6" ht="15">
      <c r="A1908" s="27">
        <v>2610</v>
      </c>
      <c r="D1908" s="3" t="str">
        <f>INDEX(Table2[NAMA BARANG],MATCH(A1908,Table2[//]))</f>
        <v>Stapler V Tech NR 10</v>
      </c>
      <c r="E1908" s="4">
        <f>INDEX(Table2[TT],MATCH(A1908,Table2[//]))</f>
        <v>9</v>
      </c>
      <c r="F1908" s="5" t="str">
        <f>IF(INDEX(Table2[KET],MATCH(A1908,Table2[//]))="","-",INDEX(Table2[KET],MATCH(A1908,Table2[//])))</f>
        <v>360 pc</v>
      </c>
    </row>
    <row r="1909" spans="1:6" ht="15">
      <c r="A1909" s="27">
        <v>2611</v>
      </c>
      <c r="D1909" s="3" t="str">
        <f>INDEX(Table2[NAMA BARANG],MATCH(A1909,Table2[//]))</f>
        <v>Stapler V Tech Standy 10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240 pc</v>
      </c>
    </row>
    <row r="1910" spans="1:6" ht="15">
      <c r="A1910" s="27">
        <v>2612</v>
      </c>
      <c r="D1910" s="3" t="str">
        <f>INDEX(Table2[NAMA BARANG],MATCH(A1910,Table2[//]))</f>
        <v>Stationery Box Fy 03 Hp</v>
      </c>
      <c r="E1910" s="4">
        <f>INDEX(Table2[TT],MATCH(A1910,Table2[//]))</f>
        <v>1</v>
      </c>
      <c r="F1910" s="5" t="str">
        <f>IF(INDEX(Table2[KET],MATCH(A1910,Table2[//]))="","-",INDEX(Table2[KET],MATCH(A1910,Table2[//])))</f>
        <v>16 ls</v>
      </c>
    </row>
    <row r="1911" spans="1:6" ht="15">
      <c r="A1911" s="27">
        <v>2613</v>
      </c>
      <c r="D1911" s="3" t="str">
        <f>INDEX(Table2[NAMA BARANG],MATCH(A1911,Table2[//]))</f>
        <v>Stempel SK 1602</v>
      </c>
      <c r="E1911" s="4">
        <f>INDEX(Table2[TT],MATCH(A1911,Table2[//]))</f>
        <v>8</v>
      </c>
      <c r="F1911" s="5" t="str">
        <f>IF(INDEX(Table2[KET],MATCH(A1911,Table2[//]))="","-",INDEX(Table2[KET],MATCH(A1911,Table2[//])))</f>
        <v>432 pc</v>
      </c>
    </row>
    <row r="1912" spans="1:6" ht="15">
      <c r="A1912" s="27">
        <v>2614</v>
      </c>
      <c r="D1912" s="3" t="str">
        <f>INDEX(Table2[NAMA BARANG],MATCH(A1912,Table2[//]))</f>
        <v>Stempel SK 849K</v>
      </c>
      <c r="E1912" s="4">
        <f>INDEX(Table2[TT],MATCH(A1912,Table2[//]))</f>
        <v>8</v>
      </c>
      <c r="F1912" s="5" t="str">
        <f>IF(INDEX(Table2[KET],MATCH(A1912,Table2[//]))="","-",INDEX(Table2[KET],MATCH(A1912,Table2[//])))</f>
        <v>360 pc</v>
      </c>
    </row>
    <row r="1913" spans="1:6" ht="15">
      <c r="A1913" s="27">
        <v>2615</v>
      </c>
      <c r="D1913" s="3" t="str">
        <f>INDEX(Table2[NAMA BARANG],MATCH(A1913,Table2[//]))</f>
        <v>Stick note 654 4C</v>
      </c>
      <c r="E1913" s="4">
        <f>INDEX(Table2[TT],MATCH(A1913,Table2[//]))</f>
        <v>6</v>
      </c>
      <c r="F1913" s="5" t="str">
        <f>IF(INDEX(Table2[KET],MATCH(A1913,Table2[//]))="","-",INDEX(Table2[KET],MATCH(A1913,Table2[//])))</f>
        <v>600 pc</v>
      </c>
    </row>
    <row r="1914" spans="1:6" ht="15">
      <c r="A1914" s="27">
        <v>2616</v>
      </c>
      <c r="D1914" s="3" t="str">
        <f>INDEX(Table2[NAMA BARANG],MATCH(A1914,Table2[//]))</f>
        <v>Stick Note DF AO 3L (garis)</v>
      </c>
      <c r="E1914" s="4">
        <f>INDEX(Table2[TT],MATCH(A1914,Table2[//]))</f>
        <v>15</v>
      </c>
      <c r="F1914" s="5" t="str">
        <f>IF(INDEX(Table2[KET],MATCH(A1914,Table2[//]))="","-",INDEX(Table2[KET],MATCH(A1914,Table2[//])))</f>
        <v>384 pc</v>
      </c>
    </row>
    <row r="1915" spans="1:6" ht="15">
      <c r="A1915" s="27">
        <v>2618</v>
      </c>
      <c r="D1915" s="3" t="str">
        <f>INDEX(Table2[NAMA BARANG],MATCH(A1915,Table2[//]))</f>
        <v>Stick note KC 5830</v>
      </c>
      <c r="E1915" s="4">
        <f>INDEX(Table2[TT],MATCH(A1915,Table2[//]))</f>
        <v>9</v>
      </c>
      <c r="F1915" s="5">
        <f>IF(INDEX(Table2[KET],MATCH(A1915,Table2[//]))="","-",INDEX(Table2[KET],MATCH(A1915,Table2[//])))</f>
        <v>1600</v>
      </c>
    </row>
    <row r="1916" spans="1:6" ht="15">
      <c r="A1916" s="27">
        <v>2619</v>
      </c>
      <c r="D1916" s="3" t="str">
        <f>INDEX(Table2[NAMA BARANG],MATCH(A1916,Table2[//]))</f>
        <v>Stick Note plastik 112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1440 pc</v>
      </c>
    </row>
    <row r="1917" spans="1:6" ht="15">
      <c r="A1917" s="27">
        <v>2621</v>
      </c>
      <c r="D1917" s="3" t="str">
        <f>INDEX(Table2[NAMA BARANG],MATCH(A1917,Table2[//]))</f>
        <v>Stick Note TF 0243</v>
      </c>
      <c r="E1917" s="4">
        <f>INDEX(Table2[TT],MATCH(A1917,Table2[//]))</f>
        <v>29</v>
      </c>
      <c r="F1917" s="5" t="str">
        <f>IF(INDEX(Table2[KET],MATCH(A1917,Table2[//]))="","-",INDEX(Table2[KET],MATCH(A1917,Table2[//])))</f>
        <v>108 pc</v>
      </c>
    </row>
    <row r="1918" spans="1:6" ht="15">
      <c r="A1918" s="27">
        <v>2625</v>
      </c>
      <c r="D1918" s="3" t="str">
        <f>INDEX(Table2[NAMA BARANG],MATCH(A1918,Table2[//]))</f>
        <v>Stick Note TF 654 5C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300 pc</v>
      </c>
    </row>
    <row r="1919" spans="1:6" ht="15">
      <c r="A1919" s="27">
        <v>2626</v>
      </c>
      <c r="D1919" s="3" t="str">
        <f>INDEX(Table2[NAMA BARANG],MATCH(A1919,Table2[//]))</f>
        <v>Stick Note TF 654-8C</v>
      </c>
      <c r="E1919" s="4">
        <f>INDEX(Table2[TT],MATCH(A1919,Table2[//]))</f>
        <v>2</v>
      </c>
      <c r="F1919" s="5">
        <f>IF(INDEX(Table2[KET],MATCH(A1919,Table2[//]))="","-",INDEX(Table2[KET],MATCH(A1919,Table2[//])))</f>
        <v>300</v>
      </c>
    </row>
    <row r="1920" spans="1:6" ht="15">
      <c r="A1920" s="27">
        <v>2627</v>
      </c>
      <c r="D1920" s="3" t="str">
        <f>INDEX(Table2[NAMA BARANG],MATCH(A1920,Table2[//]))</f>
        <v>Stick Transparant MH (Wi WW01) Balon</v>
      </c>
      <c r="E1920" s="4">
        <f>INDEX(Table2[TT],MATCH(A1920,Table2[//]))</f>
        <v>1</v>
      </c>
      <c r="F1920" s="5">
        <f>IF(INDEX(Table2[KET],MATCH(A1920,Table2[//]))="","-",INDEX(Table2[KET],MATCH(A1920,Table2[//])))</f>
        <v>100</v>
      </c>
    </row>
    <row r="1921" spans="1:6" ht="15">
      <c r="A1921" s="27">
        <v>2628</v>
      </c>
      <c r="D1921" s="3" t="str">
        <f>INDEX(Table2[NAMA BARANG],MATCH(A1921,Table2[//]))</f>
        <v>Sticker 2U 501-520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500 pc</v>
      </c>
    </row>
    <row r="1922" spans="1:6" ht="15">
      <c r="A1922" s="27">
        <v>2629</v>
      </c>
      <c r="D1922" s="3" t="str">
        <f>INDEX(Table2[NAMA BARANG],MATCH(A1922,Table2[//]))</f>
        <v>Sticker Book Seal 500 (1x90)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20 card</v>
      </c>
    </row>
    <row r="1923" spans="1:6" ht="15">
      <c r="A1923" s="27">
        <v>2630</v>
      </c>
      <c r="D1923" s="3" t="str">
        <f>INDEX(Table2[NAMA BARANG],MATCH(A1923,Table2[//]))</f>
        <v>Sticker JB 96</v>
      </c>
      <c r="E1923" s="4">
        <f>INDEX(Table2[TT],MATCH(A1923,Table2[//]))</f>
        <v>1</v>
      </c>
      <c r="F1923" s="5" t="str">
        <f>IF(INDEX(Table2[KET],MATCH(A1923,Table2[//]))="","-",INDEX(Table2[KET],MATCH(A1923,Table2[//])))</f>
        <v>2000 pc</v>
      </c>
    </row>
    <row r="1924" spans="1:6" ht="15">
      <c r="A1924" s="27">
        <v>2631</v>
      </c>
      <c r="D1924" s="3" t="str">
        <f>INDEX(Table2[NAMA BARANG],MATCH(A1924,Table2[//]))</f>
        <v>Sticker Nama Disney (blm jadi) 1 pak 2pc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800 pc</v>
      </c>
    </row>
    <row r="1925" spans="1:6" ht="15">
      <c r="A1925" s="27">
        <v>2632</v>
      </c>
      <c r="D1925" s="3" t="str">
        <f>INDEX(Table2[NAMA BARANG],MATCH(A1925,Table2[//]))</f>
        <v>Sticker TWM 1001-1012</v>
      </c>
      <c r="E1925" s="4">
        <f>INDEX(Table2[TT],MATCH(A1925,Table2[//]))</f>
        <v>4</v>
      </c>
      <c r="F1925" s="5">
        <f>IF(INDEX(Table2[KET],MATCH(A1925,Table2[//]))="","-",INDEX(Table2[KET],MATCH(A1925,Table2[//])))</f>
        <v>480</v>
      </c>
    </row>
    <row r="1926" spans="1:6" ht="15">
      <c r="A1926" s="27">
        <v>2633</v>
      </c>
      <c r="D1926" s="3" t="str">
        <f>INDEX(Table2[NAMA BARANG],MATCH(A1926,Table2[//]))</f>
        <v>Sticker WTP Timbul 4 Design (@ 30pc)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2520 pc</v>
      </c>
    </row>
    <row r="1927" spans="1:6" ht="15">
      <c r="A1927" s="27">
        <v>2634</v>
      </c>
      <c r="D1927" s="3" t="str">
        <f>INDEX(Table2[NAMA BARANG],MATCH(A1927,Table2[//]))</f>
        <v>StickerRom Decor 2FXH 8011-8019</v>
      </c>
      <c r="E1927" s="4">
        <f>INDEX(Table2[TT],MATCH(A1927,Table2[//]))</f>
        <v>1</v>
      </c>
      <c r="F1927" s="5">
        <f>IF(INDEX(Table2[KET],MATCH(A1927,Table2[//]))="","-",INDEX(Table2[KET],MATCH(A1927,Table2[//])))</f>
        <v>2400</v>
      </c>
    </row>
    <row r="1928" spans="1:6" ht="15">
      <c r="A1928" s="27">
        <v>2635</v>
      </c>
      <c r="D1928" s="3" t="str">
        <f>INDEX(Table2[NAMA BARANG],MATCH(A1928,Table2[//]))</f>
        <v>StickerRom Decor FHD 001-012</v>
      </c>
      <c r="E1928" s="4">
        <f>INDEX(Table2[TT],MATCH(A1928,Table2[//]))</f>
        <v>1</v>
      </c>
      <c r="F1928" s="5" t="str">
        <f>IF(INDEX(Table2[KET],MATCH(A1928,Table2[//]))="","-",INDEX(Table2[KET],MATCH(A1928,Table2[//])))</f>
        <v>500 pc</v>
      </c>
    </row>
    <row r="1929" spans="1:6" ht="15">
      <c r="A1929" s="27">
        <v>2636</v>
      </c>
      <c r="D1929" s="3" t="str">
        <f>INDEX(Table2[NAMA BARANG],MATCH(A1929,Table2[//]))</f>
        <v>StickerRom Decor Ok V 025-032</v>
      </c>
      <c r="E1929" s="4">
        <f>INDEX(Table2[TT],MATCH(A1929,Table2[//]))</f>
        <v>4</v>
      </c>
      <c r="F1929" s="5">
        <f>IF(INDEX(Table2[KET],MATCH(A1929,Table2[//]))="","-",INDEX(Table2[KET],MATCH(A1929,Table2[//])))</f>
        <v>800</v>
      </c>
    </row>
    <row r="1930" spans="1:6" ht="15">
      <c r="A1930" s="27">
        <v>2637</v>
      </c>
      <c r="D1930" s="3" t="str">
        <f>INDEX(Table2[NAMA BARANG],MATCH(A1930,Table2[//]))</f>
        <v>StickerRom Decor SC 1001-08/</v>
      </c>
      <c r="E1930" s="4">
        <f>INDEX(Table2[TT],MATCH(A1930,Table2[//]))</f>
        <v>4</v>
      </c>
      <c r="F1930" s="5">
        <f>IF(INDEX(Table2[KET],MATCH(A1930,Table2[//]))="","-",INDEX(Table2[KET],MATCH(A1930,Table2[//])))</f>
        <v>800</v>
      </c>
    </row>
    <row r="1931" spans="1:6" ht="15">
      <c r="A1931" s="27">
        <v>2638</v>
      </c>
      <c r="D1931" s="3" t="str">
        <f>INDEX(Table2[NAMA BARANG],MATCH(A1931,Table2[//]))</f>
        <v>Stip 002 Bunga Beauty (1 card=12)</v>
      </c>
      <c r="E1931" s="4">
        <f>INDEX(Table2[TT],MATCH(A1931,Table2[//]))</f>
        <v>6</v>
      </c>
      <c r="F1931" s="5" t="str">
        <f>IF(INDEX(Table2[KET],MATCH(A1931,Table2[//]))="","-",INDEX(Table2[KET],MATCH(A1931,Table2[//])))</f>
        <v>100 card</v>
      </c>
    </row>
    <row r="1932" spans="1:6" ht="15">
      <c r="A1932" s="27">
        <v>2639</v>
      </c>
      <c r="D1932" s="3" t="str">
        <f>INDEX(Table2[NAMA BARANG],MATCH(A1932,Table2[//]))</f>
        <v>Stip 1402 Sepak bola (36)</v>
      </c>
      <c r="E1932" s="4">
        <f>INDEX(Table2[TT],MATCH(A1932,Table2[//]))</f>
        <v>1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2640</v>
      </c>
      <c r="D1933" s="3" t="str">
        <f>INDEX(Table2[NAMA BARANG],MATCH(A1933,Table2[//]))</f>
        <v>Stip 2115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30 ls</v>
      </c>
    </row>
    <row r="1934" spans="1:6" ht="15">
      <c r="A1934" s="27">
        <v>2641</v>
      </c>
      <c r="D1934" s="3" t="str">
        <f>INDEX(Table2[NAMA BARANG],MATCH(A1934,Table2[//]))</f>
        <v>Stip 2819 Monochi (30 pc) Boneka coklat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20 box</v>
      </c>
    </row>
    <row r="1935" spans="1:6" ht="15">
      <c r="A1935" s="27">
        <v>2642</v>
      </c>
      <c r="D1935" s="3" t="str">
        <f>INDEX(Table2[NAMA BARANG],MATCH(A1935,Table2[//]))</f>
        <v>Stip 3901 PR</v>
      </c>
      <c r="E1935" s="4">
        <f>INDEX(Table2[TT],MATCH(A1935,Table2[//]))</f>
        <v>3</v>
      </c>
      <c r="F1935" s="5" t="str">
        <f>IF(INDEX(Table2[KET],MATCH(A1935,Table2[//]))="","-",INDEX(Table2[KET],MATCH(A1935,Table2[//])))</f>
        <v>40 box</v>
      </c>
    </row>
    <row r="1936" spans="1:6" ht="15">
      <c r="A1936" s="27">
        <v>2643</v>
      </c>
      <c r="D1936" s="3" t="str">
        <f>INDEX(Table2[NAMA BARANG],MATCH(A1936,Table2[//]))</f>
        <v>Stip 4005 (1x40)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30 box</v>
      </c>
    </row>
    <row r="1937" spans="1:6" ht="15">
      <c r="A1937" s="27">
        <v>2644</v>
      </c>
      <c r="D1937" s="3" t="str">
        <f>INDEX(Table2[NAMA BARANG],MATCH(A1937,Table2[//]))</f>
        <v>Stip 5218 Monster (1 Box=32)</v>
      </c>
      <c r="E1937" s="4">
        <f>INDEX(Table2[TT],MATCH(A1937,Table2[//]))</f>
        <v>11</v>
      </c>
      <c r="F1937" s="5" t="str">
        <f>IF(INDEX(Table2[KET],MATCH(A1937,Table2[//]))="","-",INDEX(Table2[KET],MATCH(A1937,Table2[//])))</f>
        <v>20 Dos</v>
      </c>
    </row>
    <row r="1938" spans="1:6" ht="15">
      <c r="A1938" s="27">
        <v>2645</v>
      </c>
      <c r="D1938" s="3" t="str">
        <f>INDEX(Table2[NAMA BARANG],MATCH(A1938,Table2[//]))</f>
        <v>Stip 5220 Boneka (1 Box=36)</v>
      </c>
      <c r="E1938" s="4">
        <f>INDEX(Table2[TT],MATCH(A1938,Table2[//]))</f>
        <v>11</v>
      </c>
      <c r="F1938" s="5" t="str">
        <f>IF(INDEX(Table2[KET],MATCH(A1938,Table2[//]))="","-",INDEX(Table2[KET],MATCH(A1938,Table2[//])))</f>
        <v>20 Dos</v>
      </c>
    </row>
    <row r="1939" spans="1:6" ht="15">
      <c r="A1939" s="27">
        <v>2646</v>
      </c>
      <c r="D1939" s="3" t="str">
        <f>INDEX(Table2[NAMA BARANG],MATCH(A1939,Table2[//]))</f>
        <v>Stip 5221 Ninja (1 Box=36)</v>
      </c>
      <c r="E1939" s="4">
        <f>INDEX(Table2[TT],MATCH(A1939,Table2[//]))</f>
        <v>9</v>
      </c>
      <c r="F1939" s="5" t="str">
        <f>IF(INDEX(Table2[KET],MATCH(A1939,Table2[//]))="","-",INDEX(Table2[KET],MATCH(A1939,Table2[//])))</f>
        <v>20 Dos</v>
      </c>
    </row>
    <row r="1940" spans="1:6" ht="15">
      <c r="A1940" s="27">
        <v>2647</v>
      </c>
      <c r="D1940" s="3" t="str">
        <f>INDEX(Table2[NAMA BARANG],MATCH(A1940,Table2[//]))</f>
        <v>Stip 6171</v>
      </c>
      <c r="E1940" s="4">
        <f>INDEX(Table2[TT],MATCH(A1940,Table2[//]))</f>
        <v>5</v>
      </c>
      <c r="F1940" s="5" t="str">
        <f>IF(INDEX(Table2[KET],MATCH(A1940,Table2[//]))="","-",INDEX(Table2[KET],MATCH(A1940,Table2[//])))</f>
        <v>16 box</v>
      </c>
    </row>
    <row r="1941" spans="1:6" ht="15">
      <c r="A1941" s="27">
        <v>2648</v>
      </c>
      <c r="D1941" s="3" t="str">
        <f>INDEX(Table2[NAMA BARANG],MATCH(A1941,Table2[//]))</f>
        <v>Stip 6180</v>
      </c>
      <c r="E1941" s="4">
        <f>INDEX(Table2[TT],MATCH(A1941,Table2[//]))</f>
        <v>7</v>
      </c>
      <c r="F1941" s="5" t="str">
        <f>IF(INDEX(Table2[KET],MATCH(A1941,Table2[//]))="","-",INDEX(Table2[KET],MATCH(A1941,Table2[//])))</f>
        <v>16 box</v>
      </c>
    </row>
    <row r="1942" spans="1:6" ht="15">
      <c r="A1942" s="27">
        <v>2649</v>
      </c>
      <c r="D1942" s="3" t="str">
        <f>INDEX(Table2[NAMA BARANG],MATCH(A1942,Table2[//]))</f>
        <v>Stip 6195</v>
      </c>
      <c r="E1942" s="4">
        <f>INDEX(Table2[TT],MATCH(A1942,Table2[//]))</f>
        <v>9</v>
      </c>
      <c r="F1942" s="5" t="str">
        <f>IF(INDEX(Table2[KET],MATCH(A1942,Table2[//]))="","-",INDEX(Table2[KET],MATCH(A1942,Table2[//])))</f>
        <v>20 box</v>
      </c>
    </row>
    <row r="1943" spans="1:6" ht="15">
      <c r="A1943" s="27">
        <v>2650</v>
      </c>
      <c r="D1943" s="3" t="str">
        <f>INDEX(Table2[NAMA BARANG],MATCH(A1943,Table2[//]))</f>
        <v>Stip 6213</v>
      </c>
      <c r="E1943" s="4">
        <f>INDEX(Table2[TT],MATCH(A1943,Table2[//]))</f>
        <v>10</v>
      </c>
      <c r="F1943" s="5" t="str">
        <f>IF(INDEX(Table2[KET],MATCH(A1943,Table2[//]))="","-",INDEX(Table2[KET],MATCH(A1943,Table2[//])))</f>
        <v>16 box</v>
      </c>
    </row>
    <row r="1944" spans="1:6" ht="15">
      <c r="A1944" s="27">
        <v>2651</v>
      </c>
      <c r="D1944" s="3" t="str">
        <f>INDEX(Table2[NAMA BARANG],MATCH(A1944,Table2[//]))</f>
        <v>Stip 6219</v>
      </c>
      <c r="E1944" s="4">
        <f>INDEX(Table2[TT],MATCH(A1944,Table2[//]))</f>
        <v>8</v>
      </c>
      <c r="F1944" s="5" t="str">
        <f>IF(INDEX(Table2[KET],MATCH(A1944,Table2[//]))="","-",INDEX(Table2[KET],MATCH(A1944,Table2[//])))</f>
        <v>20 box</v>
      </c>
    </row>
    <row r="1945" spans="1:6" ht="15">
      <c r="A1945" s="27">
        <v>2652</v>
      </c>
      <c r="D1945" s="3" t="str">
        <f>INDEX(Table2[NAMA BARANG],MATCH(A1945,Table2[//]))</f>
        <v>Stip 8904</v>
      </c>
      <c r="E1945" s="4">
        <f>INDEX(Table2[TT],MATCH(A1945,Table2[//]))</f>
        <v>1</v>
      </c>
      <c r="F1945" s="5" t="str">
        <f>IF(INDEX(Table2[KET],MATCH(A1945,Table2[//]))="","-",INDEX(Table2[KET],MATCH(A1945,Table2[//])))</f>
        <v>24 box</v>
      </c>
    </row>
    <row r="1946" spans="1:6" ht="15">
      <c r="A1946" s="27">
        <v>2653</v>
      </c>
      <c r="D1946" s="3" t="str">
        <f>INDEX(Table2[NAMA BARANG],MATCH(A1946,Table2[//]))</f>
        <v>Stip 943 Kotak (1 Box=24)</v>
      </c>
      <c r="E1946" s="4">
        <f>INDEX(Table2[TT],MATCH(A1946,Table2[//]))</f>
        <v>10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2654</v>
      </c>
      <c r="D1947" s="3" t="str">
        <f>INDEX(Table2[NAMA BARANG],MATCH(A1947,Table2[//]))</f>
        <v>Stip 944 Botol (1 Box=32)</v>
      </c>
      <c r="E1947" s="4">
        <f>INDEX(Table2[TT],MATCH(A1947,Table2[//]))</f>
        <v>2</v>
      </c>
      <c r="F1947" s="5" t="str">
        <f>IF(INDEX(Table2[KET],MATCH(A1947,Table2[//]))="","-",INDEX(Table2[KET],MATCH(A1947,Table2[//])))</f>
        <v>30 box</v>
      </c>
    </row>
    <row r="1948" spans="1:6" ht="15">
      <c r="A1948" s="27">
        <v>2655</v>
      </c>
      <c r="D1948" s="3" t="str">
        <f>INDEX(Table2[NAMA BARANG],MATCH(A1948,Table2[//]))</f>
        <v>Stip A 032 bentuk Shaun (1x24)</v>
      </c>
      <c r="E1948" s="4">
        <f>INDEX(Table2[TT],MATCH(A1948,Table2[//]))</f>
        <v>1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2656</v>
      </c>
      <c r="D1949" s="3" t="str">
        <f>INDEX(Table2[NAMA BARANG],MATCH(A1949,Table2[//]))</f>
        <v>Stip A 037 Smurf</v>
      </c>
      <c r="E1949" s="4">
        <f>INDEX(Table2[TT],MATCH(A1949,Table2[//]))</f>
        <v>4</v>
      </c>
      <c r="F1949" s="5" t="str">
        <f>IF(INDEX(Table2[KET],MATCH(A1949,Table2[//]))="","-",INDEX(Table2[KET],MATCH(A1949,Table2[//])))</f>
        <v>40 box</v>
      </c>
    </row>
    <row r="1950" spans="1:6" ht="15">
      <c r="A1950" s="27">
        <v>2657</v>
      </c>
      <c r="D1950" s="3" t="str">
        <f>INDEX(Table2[NAMA BARANG],MATCH(A1950,Table2[//]))</f>
        <v>Stip A 081-082</v>
      </c>
      <c r="E1950" s="4">
        <f>INDEX(Table2[TT],MATCH(A1950,Table2[//]))</f>
        <v>5</v>
      </c>
      <c r="F1950" s="5" t="str">
        <f>IF(INDEX(Table2[KET],MATCH(A1950,Table2[//]))="","-",INDEX(Table2[KET],MATCH(A1950,Table2[//])))</f>
        <v>48 box</v>
      </c>
    </row>
    <row r="1951" spans="1:6" ht="15">
      <c r="A1951" s="27">
        <v>2658</v>
      </c>
      <c r="D1951" s="3" t="str">
        <f>INDEX(Table2[NAMA BARANG],MATCH(A1951,Table2[//]))</f>
        <v>Stip A 086 Apple (1x20)</v>
      </c>
      <c r="E1951" s="4">
        <f>INDEX(Table2[TT],MATCH(A1951,Table2[//]))</f>
        <v>13</v>
      </c>
      <c r="F1951" s="5" t="str">
        <f>IF(INDEX(Table2[KET],MATCH(A1951,Table2[//]))="","-",INDEX(Table2[KET],MATCH(A1951,Table2[//])))</f>
        <v>40 tas</v>
      </c>
    </row>
    <row r="1952" spans="1:6" ht="15">
      <c r="A1952" s="27">
        <v>2659</v>
      </c>
      <c r="D1952" s="3" t="str">
        <f>INDEX(Table2[NAMA BARANG],MATCH(A1952,Table2[//]))</f>
        <v>Stip A 089 Kupu2 (1x18)</v>
      </c>
      <c r="E1952" s="4">
        <f>INDEX(Table2[TT],MATCH(A1952,Table2[//]))</f>
        <v>7</v>
      </c>
      <c r="F1952" s="5" t="str">
        <f>IF(INDEX(Table2[KET],MATCH(A1952,Table2[//]))="","-",INDEX(Table2[KET],MATCH(A1952,Table2[//])))</f>
        <v>45 tas</v>
      </c>
    </row>
    <row r="1953" spans="1:6" ht="15">
      <c r="A1953" s="27">
        <v>2660</v>
      </c>
      <c r="D1953" s="3" t="str">
        <f>INDEX(Table2[NAMA BARANG],MATCH(A1953,Table2[//]))</f>
        <v>Stip A 090 WTP (1x24)</v>
      </c>
      <c r="E1953" s="4">
        <f>INDEX(Table2[TT],MATCH(A1953,Table2[//]))</f>
        <v>12</v>
      </c>
      <c r="F1953" s="5" t="str">
        <f>IF(INDEX(Table2[KET],MATCH(A1953,Table2[//]))="","-",INDEX(Table2[KET],MATCH(A1953,Table2[//])))</f>
        <v>40 tas</v>
      </c>
    </row>
    <row r="1954" spans="1:6" ht="15">
      <c r="A1954" s="27">
        <v>2661</v>
      </c>
      <c r="D1954" s="3" t="str">
        <f>INDEX(Table2[NAMA BARANG],MATCH(A1954,Table2[//]))</f>
        <v>Stip A 091-092 (1x48)</v>
      </c>
      <c r="E1954" s="4">
        <f>INDEX(Table2[TT],MATCH(A1954,Table2[//]))</f>
        <v>5</v>
      </c>
      <c r="F1954" s="5" t="str">
        <f>IF(INDEX(Table2[KET],MATCH(A1954,Table2[//]))="","-",INDEX(Table2[KET],MATCH(A1954,Table2[//])))</f>
        <v>48 box</v>
      </c>
    </row>
    <row r="1955" spans="1:6" ht="15">
      <c r="A1955" s="27">
        <v>2662</v>
      </c>
      <c r="D1955" s="3" t="str">
        <f>INDEX(Table2[NAMA BARANG],MATCH(A1955,Table2[//]))</f>
        <v>Stip A 093 WTP (1x12)</v>
      </c>
      <c r="E1955" s="4">
        <f>INDEX(Table2[TT],MATCH(A1955,Table2[//]))</f>
        <v>16</v>
      </c>
      <c r="F1955" s="5" t="str">
        <f>IF(INDEX(Table2[KET],MATCH(A1955,Table2[//]))="","-",INDEX(Table2[KET],MATCH(A1955,Table2[//])))</f>
        <v>30 box</v>
      </c>
    </row>
    <row r="1956" spans="1:6" ht="15">
      <c r="A1956" s="27">
        <v>2663</v>
      </c>
      <c r="D1956" s="3" t="str">
        <f>INDEX(Table2[NAMA BARANG],MATCH(A1956,Table2[//]))</f>
        <v>Stip A 098 Boneka (1x40)</v>
      </c>
      <c r="E1956" s="4">
        <f>INDEX(Table2[TT],MATCH(A1956,Table2[//]))</f>
        <v>4</v>
      </c>
      <c r="F1956" s="5" t="str">
        <f>IF(INDEX(Table2[KET],MATCH(A1956,Table2[//]))="","-",INDEX(Table2[KET],MATCH(A1956,Table2[//])))</f>
        <v>20 box</v>
      </c>
    </row>
    <row r="1957" spans="1:6" ht="15">
      <c r="A1957" s="27">
        <v>2664</v>
      </c>
      <c r="D1957" s="3" t="str">
        <f>INDEX(Table2[NAMA BARANG],MATCH(A1957,Table2[//]))</f>
        <v>Stip Abjad Disney (26)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80 box</v>
      </c>
    </row>
    <row r="1958" spans="1:6" ht="15">
      <c r="A1958" s="27">
        <v>2665</v>
      </c>
      <c r="D1958" s="3" t="str">
        <f>INDEX(Table2[NAMA BARANG],MATCH(A1958,Table2[//]))</f>
        <v>Stip bentuk love warna K 6934 (120)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240 ls</v>
      </c>
    </row>
    <row r="1959" spans="1:6" ht="15">
      <c r="A1959" s="27">
        <v>2666</v>
      </c>
      <c r="D1959" s="3" t="str">
        <f>INDEX(Table2[NAMA BARANG],MATCH(A1959,Table2[//]))</f>
        <v>Stip BF 109</v>
      </c>
      <c r="E1959" s="4">
        <f>INDEX(Table2[TT],MATCH(A1959,Table2[//]))</f>
        <v>3</v>
      </c>
      <c r="F1959" s="5" t="str">
        <f>IF(INDEX(Table2[KET],MATCH(A1959,Table2[//]))="","-",INDEX(Table2[KET],MATCH(A1959,Table2[//])))</f>
        <v>3200 pc</v>
      </c>
    </row>
    <row r="1960" spans="1:6" ht="15">
      <c r="A1960" s="27">
        <v>2667</v>
      </c>
      <c r="D1960" s="3" t="str">
        <f>INDEX(Table2[NAMA BARANG],MATCH(A1960,Table2[//]))</f>
        <v>Stip Boneka salju 6219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20 box</v>
      </c>
    </row>
    <row r="1961" spans="1:6" ht="15">
      <c r="A1961" s="27">
        <v>2668</v>
      </c>
      <c r="D1961" s="3" t="str">
        <f>INDEX(Table2[NAMA BARANG],MATCH(A1961,Table2[//]))</f>
        <v>Stip Brush C14-228 (48)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96 ls</v>
      </c>
    </row>
    <row r="1962" spans="1:6" ht="15">
      <c r="A1962" s="27">
        <v>2669</v>
      </c>
      <c r="D1962" s="3" t="str">
        <f>INDEX(Table2[NAMA BARANG],MATCH(A1962,Table2[//]))</f>
        <v>Stip Collen (36)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2670</v>
      </c>
      <c r="D1963" s="3" t="str">
        <f>INDEX(Table2[NAMA BARANG],MATCH(A1963,Table2[//]))</f>
        <v>Stip DBH B40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2000 PCS</v>
      </c>
    </row>
    <row r="1964" spans="1:6" ht="15">
      <c r="A1964" s="27">
        <v>2673</v>
      </c>
      <c r="D1964" s="3" t="str">
        <f>INDEX(Table2[NAMA BARANG],MATCH(A1964,Table2[//]))</f>
        <v>Stip Doraemon 0931 (24)</v>
      </c>
      <c r="E1964" s="4">
        <f>INDEX(Table2[TT],MATCH(A1964,Table2[//]))</f>
        <v>7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2675</v>
      </c>
      <c r="D1965" s="3" t="str">
        <f>INDEX(Table2[NAMA BARANG],MATCH(A1965,Table2[//]))</f>
        <v>Stip ER 1318 minion (30)</v>
      </c>
      <c r="E1965" s="4">
        <f>INDEX(Table2[TT],MATCH(A1965,Table2[//]))</f>
        <v>3</v>
      </c>
      <c r="F1965" s="5" t="str">
        <f>IF(INDEX(Table2[KET],MATCH(A1965,Table2[//]))="","-",INDEX(Table2[KET],MATCH(A1965,Table2[//])))</f>
        <v>40 box</v>
      </c>
    </row>
    <row r="1966" spans="1:6" ht="15">
      <c r="A1966" s="27">
        <v>2676</v>
      </c>
      <c r="D1966" s="3" t="str">
        <f>INDEX(Table2[NAMA BARANG],MATCH(A1966,Table2[//]))</f>
        <v>Stip ER 2065 lapis 1 box 24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80 box</v>
      </c>
    </row>
    <row r="1967" spans="1:6" ht="15">
      <c r="A1967" s="27">
        <v>2677</v>
      </c>
      <c r="D1967" s="3" t="str">
        <f>INDEX(Table2[NAMA BARANG],MATCH(A1967,Table2[//]))</f>
        <v>Stip girls pjg Ky H 8113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24 box</v>
      </c>
    </row>
    <row r="1968" spans="1:6" ht="15">
      <c r="A1968" s="27">
        <v>2678</v>
      </c>
      <c r="D1968" s="3" t="str">
        <f>INDEX(Table2[NAMA BARANG],MATCH(A1968,Table2[//]))</f>
        <v>Stip HK besar 6764 (60)</v>
      </c>
      <c r="E1968" s="4">
        <f>INDEX(Table2[TT],MATCH(A1968,Table2[//]))</f>
        <v>47</v>
      </c>
      <c r="F1968" s="5" t="str">
        <f>IF(INDEX(Table2[KET],MATCH(A1968,Table2[//]))="","-",INDEX(Table2[KET],MATCH(A1968,Table2[//])))</f>
        <v>120 ls</v>
      </c>
    </row>
    <row r="1969" spans="1:6" ht="15">
      <c r="A1969" s="27">
        <v>2679</v>
      </c>
      <c r="D1969" s="3" t="str">
        <f>INDEX(Table2[NAMA BARANG],MATCH(A1969,Table2[//]))</f>
        <v>Stip HK K 6762 (120 pc) BLK</v>
      </c>
      <c r="E1969" s="4">
        <f>INDEX(Table2[TT],MATCH(A1969,Table2[//]))</f>
        <v>48</v>
      </c>
      <c r="F1969" s="5" t="str">
        <f>IF(INDEX(Table2[KET],MATCH(A1969,Table2[//]))="","-",INDEX(Table2[KET],MATCH(A1969,Table2[//])))</f>
        <v>240 ls</v>
      </c>
    </row>
    <row r="1970" spans="1:6" ht="15">
      <c r="A1970" s="27">
        <v>2681</v>
      </c>
      <c r="D1970" s="3" t="str">
        <f>INDEX(Table2[NAMA BARANG],MATCH(A1970,Table2[//]))</f>
        <v>Stip Jumbo 1038 Big Hero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 box</v>
      </c>
    </row>
    <row r="1971" spans="1:6" ht="15">
      <c r="A1971" s="27">
        <v>2682</v>
      </c>
      <c r="D1971" s="3" t="str">
        <f>INDEX(Table2[NAMA BARANG],MATCH(A1971,Table2[//]))</f>
        <v>Stip Jumbo Disney 4710 (24)</v>
      </c>
      <c r="E1971" s="4">
        <f>INDEX(Table2[TT],MATCH(A1971,Table2[//]))</f>
        <v>1</v>
      </c>
      <c r="F1971" s="5" t="str">
        <f>IF(INDEX(Table2[KET],MATCH(A1971,Table2[//]))="","-",INDEX(Table2[KET],MATCH(A1971,Table2[//])))</f>
        <v>40 box</v>
      </c>
    </row>
    <row r="1972" spans="1:6" ht="15">
      <c r="A1972" s="27">
        <v>2683</v>
      </c>
      <c r="D1972" s="3" t="str">
        <f>INDEX(Table2[NAMA BARANG],MATCH(A1972,Table2[//]))</f>
        <v>Stip JX-99002 Set + Asahan Apple bear (24 pc)</v>
      </c>
      <c r="E1972" s="4">
        <f>INDEX(Table2[TT],MATCH(A1972,Table2[//]))</f>
        <v>4</v>
      </c>
      <c r="F1972" s="5" t="str">
        <f>IF(INDEX(Table2[KET],MATCH(A1972,Table2[//]))="","-",INDEX(Table2[KET],MATCH(A1972,Table2[//])))</f>
        <v>20 box</v>
      </c>
    </row>
    <row r="1973" spans="1:6" ht="15">
      <c r="A1973" s="27">
        <v>2684</v>
      </c>
      <c r="D1973" s="3" t="str">
        <f>INDEX(Table2[NAMA BARANG],MATCH(A1973,Table2[//]))</f>
        <v>Stip JX-99009 Kursi goyang (24 pc)</v>
      </c>
      <c r="E1973" s="4">
        <f>INDEX(Table2[TT],MATCH(A1973,Table2[//]))</f>
        <v>1</v>
      </c>
      <c r="F1973" s="5" t="str">
        <f>IF(INDEX(Table2[KET],MATCH(A1973,Table2[//]))="","-",INDEX(Table2[KET],MATCH(A1973,Table2[//])))</f>
        <v>36 box</v>
      </c>
    </row>
    <row r="1974" spans="1:6" ht="15">
      <c r="A1974" s="27">
        <v>2685</v>
      </c>
      <c r="D1974" s="3" t="str">
        <f>INDEX(Table2[NAMA BARANG],MATCH(A1974,Table2[//]))</f>
        <v>Stip Kucing 6171/ Robot 6193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16 box</v>
      </c>
    </row>
    <row r="1975" spans="1:6" ht="15">
      <c r="A1975" s="27">
        <v>2686</v>
      </c>
      <c r="D1975" s="3" t="str">
        <f>INDEX(Table2[NAMA BARANG],MATCH(A1975,Table2[//]))</f>
        <v>Stip Matahari 0025</v>
      </c>
      <c r="E1975" s="4">
        <f>INDEX(Table2[TT],MATCH(A1975,Table2[//]))</f>
        <v>3</v>
      </c>
      <c r="F1975" s="5" t="str">
        <f>IF(INDEX(Table2[KET],MATCH(A1975,Table2[//]))="","-",INDEX(Table2[KET],MATCH(A1975,Table2[//])))</f>
        <v>100 disp</v>
      </c>
    </row>
    <row r="1976" spans="1:6" ht="15">
      <c r="A1976" s="27">
        <v>2687</v>
      </c>
      <c r="D1976" s="3" t="str">
        <f>INDEX(Table2[NAMA BARANG],MATCH(A1976,Table2[//]))</f>
        <v>Stip Minion (36)</v>
      </c>
      <c r="E1976" s="4">
        <f>INDEX(Table2[TT],MATCH(A1976,Table2[//]))</f>
        <v>29</v>
      </c>
      <c r="F1976" s="5" t="str">
        <f>IF(INDEX(Table2[KET],MATCH(A1976,Table2[//]))="","-",INDEX(Table2[KET],MATCH(A1976,Table2[//])))</f>
        <v>40 box</v>
      </c>
    </row>
    <row r="1977" spans="1:6" ht="15">
      <c r="A1977" s="27">
        <v>2688</v>
      </c>
      <c r="D1977" s="3" t="str">
        <f>INDEX(Table2[NAMA BARANG],MATCH(A1977,Table2[//]))</f>
        <v>Stip minion 1316/ 17 (36)</v>
      </c>
      <c r="E1977" s="4">
        <f>INDEX(Table2[TT],MATCH(A1977,Table2[//]))</f>
        <v>30</v>
      </c>
      <c r="F1977" s="5" t="str">
        <f>IF(INDEX(Table2[KET],MATCH(A1977,Table2[//]))="","-",INDEX(Table2[KET],MATCH(A1977,Table2[//])))</f>
        <v>40 pak</v>
      </c>
    </row>
    <row r="1978" spans="1:6" ht="15">
      <c r="A1978" s="27">
        <v>2689</v>
      </c>
      <c r="D1978" s="3" t="str">
        <f>INDEX(Table2[NAMA BARANG],MATCH(A1978,Table2[//]))</f>
        <v>Stip Minion 6763 (120) K</v>
      </c>
      <c r="E1978" s="4">
        <f>INDEX(Table2[TT],MATCH(A1978,Table2[//]))</f>
        <v>37</v>
      </c>
      <c r="F1978" s="5" t="str">
        <f>IF(INDEX(Table2[KET],MATCH(A1978,Table2[//]))="","-",INDEX(Table2[KET],MATCH(A1978,Table2[//])))</f>
        <v>240 ls</v>
      </c>
    </row>
    <row r="1979" spans="1:6" ht="15">
      <c r="A1979" s="27">
        <v>2690</v>
      </c>
      <c r="D1979" s="3" t="str">
        <f>INDEX(Table2[NAMA BARANG],MATCH(A1979,Table2[//]))</f>
        <v>Stip Minion B 6765 (60)</v>
      </c>
      <c r="E1979" s="4">
        <f>INDEX(Table2[TT],MATCH(A1979,Table2[//]))</f>
        <v>61</v>
      </c>
      <c r="F1979" s="5" t="str">
        <f>IF(INDEX(Table2[KET],MATCH(A1979,Table2[//]))="","-",INDEX(Table2[KET],MATCH(A1979,Table2[//])))</f>
        <v>120 ls</v>
      </c>
    </row>
    <row r="1980" spans="1:6" ht="15">
      <c r="A1980" s="27">
        <v>2691</v>
      </c>
      <c r="D1980" s="3" t="str">
        <f>INDEX(Table2[NAMA BARANG],MATCH(A1980,Table2[//]))</f>
        <v>Stip MK-01 M Mouse (1x100)</v>
      </c>
      <c r="E1980" s="4">
        <f>INDEX(Table2[TT],MATCH(A1980,Table2[//]))</f>
        <v>2</v>
      </c>
      <c r="F1980" s="5" t="str">
        <f>IF(INDEX(Table2[KET],MATCH(A1980,Table2[//]))="","-",INDEX(Table2[KET],MATCH(A1980,Table2[//])))</f>
        <v>20 box</v>
      </c>
    </row>
    <row r="1981" spans="1:6" ht="15">
      <c r="A1981" s="27">
        <v>2692</v>
      </c>
      <c r="D1981" s="3" t="str">
        <f>INDEX(Table2[NAMA BARANG],MATCH(A1981,Table2[//]))</f>
        <v>Stip Monokurobo Oval (B) Mnk 828 (24)</v>
      </c>
      <c r="E1981" s="4">
        <f>INDEX(Table2[TT],MATCH(A1981,Table2[//]))</f>
        <v>8</v>
      </c>
      <c r="F1981" s="5" t="str">
        <f>IF(INDEX(Table2[KET],MATCH(A1981,Table2[//]))="","-",INDEX(Table2[KET],MATCH(A1981,Table2[//])))</f>
        <v>80 box</v>
      </c>
    </row>
    <row r="1982" spans="1:6" ht="15">
      <c r="A1982" s="27">
        <v>2693</v>
      </c>
      <c r="D1982" s="3" t="str">
        <f>INDEX(Table2[NAMA BARANG],MATCH(A1982,Table2[//]))</f>
        <v>Stip Monokurobo Oval (Tg) Mnk 827 (24)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80 box</v>
      </c>
    </row>
    <row r="1983" spans="1:6" ht="15">
      <c r="A1983" s="27">
        <v>2694</v>
      </c>
      <c r="D1983" s="3" t="str">
        <f>INDEX(Table2[NAMA BARANG],MATCH(A1983,Table2[//]))</f>
        <v>Stip MS 2078 + magic(36)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21 box</v>
      </c>
    </row>
    <row r="1984" spans="1:6" ht="15">
      <c r="A1984" s="27">
        <v>2695</v>
      </c>
      <c r="D1984" s="3" t="str">
        <f>INDEX(Table2[NAMA BARANG],MATCH(A1984,Table2[//]))</f>
        <v>Stip P09/ 2pc (48)</v>
      </c>
      <c r="E1984" s="4">
        <f>INDEX(Table2[TT],MATCH(A1984,Table2[//]))</f>
        <v>1</v>
      </c>
      <c r="F1984" s="5" t="str">
        <f>IF(INDEX(Table2[KET],MATCH(A1984,Table2[//]))="","-",INDEX(Table2[KET],MATCH(A1984,Table2[//])))</f>
        <v>48 box</v>
      </c>
    </row>
    <row r="1985" spans="1:6" ht="15">
      <c r="A1985" s="27">
        <v>2696</v>
      </c>
      <c r="D1985" s="3" t="str">
        <f>INDEX(Table2[NAMA BARANG],MATCH(A1985,Table2[//]))</f>
        <v>Stip RC 6008</v>
      </c>
      <c r="E1985" s="4">
        <f>INDEX(Table2[TT],MATCH(A1985,Table2[//]))</f>
        <v>20</v>
      </c>
      <c r="F1985" s="5" t="str">
        <f>IF(INDEX(Table2[KET],MATCH(A1985,Table2[//]))="","-",INDEX(Table2[KET],MATCH(A1985,Table2[//])))</f>
        <v>64 BOX (24)</v>
      </c>
    </row>
    <row r="1986" spans="1:6" ht="15">
      <c r="A1986" s="27">
        <v>2697</v>
      </c>
      <c r="D1986" s="3" t="str">
        <f>INDEX(Table2[NAMA BARANG],MATCH(A1986,Table2[//]))</f>
        <v>Stip RC 6031 (48)</v>
      </c>
      <c r="E1986" s="4">
        <f>INDEX(Table2[TT],MATCH(A1986,Table2[//]))</f>
        <v>2</v>
      </c>
      <c r="F1986" s="5" t="str">
        <f>IF(INDEX(Table2[KET],MATCH(A1986,Table2[//]))="","-",INDEX(Table2[KET],MATCH(A1986,Table2[//])))</f>
        <v>48 box</v>
      </c>
    </row>
    <row r="1987" spans="1:6" ht="15">
      <c r="A1987" s="27">
        <v>2698</v>
      </c>
      <c r="D1987" s="3" t="str">
        <f>INDEX(Table2[NAMA BARANG],MATCH(A1987,Table2[//]))</f>
        <v>Stip RC 6032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48 box</v>
      </c>
    </row>
    <row r="1988" spans="1:6" ht="15">
      <c r="A1988" s="27">
        <v>2699</v>
      </c>
      <c r="D1988" s="3" t="str">
        <f>INDEX(Table2[NAMA BARANG],MATCH(A1988,Table2[//]))</f>
        <v>Stip RC 6034</v>
      </c>
      <c r="E1988" s="4">
        <f>INDEX(Table2[TT],MATCH(A1988,Table2[//]))</f>
        <v>1</v>
      </c>
      <c r="F1988" s="5" t="str">
        <f>IF(INDEX(Table2[KET],MATCH(A1988,Table2[//]))="","-",INDEX(Table2[KET],MATCH(A1988,Table2[//])))</f>
        <v>48 box</v>
      </c>
    </row>
    <row r="1989" spans="1:6" ht="15">
      <c r="A1989" s="27">
        <v>2700</v>
      </c>
      <c r="D1989" s="3" t="str">
        <f>INDEX(Table2[NAMA BARANG],MATCH(A1989,Table2[//]))</f>
        <v>Stip RC 6035</v>
      </c>
      <c r="E1989" s="4">
        <f>INDEX(Table2[TT],MATCH(A1989,Table2[//]))</f>
        <v>3</v>
      </c>
      <c r="F1989" s="5" t="str">
        <f>IF(INDEX(Table2[KET],MATCH(A1989,Table2[//]))="","-",INDEX(Table2[KET],MATCH(A1989,Table2[//])))</f>
        <v>48 box</v>
      </c>
    </row>
    <row r="1990" spans="1:6" ht="15">
      <c r="A1990" s="27">
        <v>2701</v>
      </c>
      <c r="D1990" s="3" t="str">
        <f>INDEX(Table2[NAMA BARANG],MATCH(A1990,Table2[//]))</f>
        <v>Stip RC 6037</v>
      </c>
      <c r="E1990" s="4">
        <f>INDEX(Table2[TT],MATCH(A1990,Table2[//]))</f>
        <v>2</v>
      </c>
      <c r="F1990" s="5" t="str">
        <f>IF(INDEX(Table2[KET],MATCH(A1990,Table2[//]))="","-",INDEX(Table2[KET],MATCH(A1990,Table2[//])))</f>
        <v>48 box</v>
      </c>
    </row>
    <row r="1991" spans="1:6" ht="15">
      <c r="A1991" s="27">
        <v>2702</v>
      </c>
      <c r="D1991" s="3" t="str">
        <f>INDEX(Table2[NAMA BARANG],MATCH(A1991,Table2[//]))</f>
        <v>Stip Sika 369 Besar</v>
      </c>
      <c r="E1991" s="4">
        <f>INDEX(Table2[TT],MATCH(A1991,Table2[//]))</f>
        <v>20</v>
      </c>
      <c r="F1991" s="5" t="str">
        <f>IF(INDEX(Table2[KET],MATCH(A1991,Table2[//]))="","-",INDEX(Table2[KET],MATCH(A1991,Table2[//])))</f>
        <v>50 pk</v>
      </c>
    </row>
    <row r="1992" spans="1:6" ht="15">
      <c r="A1992" s="27">
        <v>2703</v>
      </c>
      <c r="D1992" s="3" t="str">
        <f>INDEX(Table2[NAMA BARANG],MATCH(A1992,Table2[//]))</f>
        <v>Stip TB 1602 (30)</v>
      </c>
      <c r="E1992" s="4">
        <f>INDEX(Table2[TT],MATCH(A1992,Table2[//]))</f>
        <v>21</v>
      </c>
      <c r="F1992" s="5" t="str">
        <f>IF(INDEX(Table2[KET],MATCH(A1992,Table2[//]))="","-",INDEX(Table2[KET],MATCH(A1992,Table2[//])))</f>
        <v>75 ls</v>
      </c>
    </row>
    <row r="1993" spans="1:6" ht="15">
      <c r="A1993" s="27">
        <v>2704</v>
      </c>
      <c r="D1993" s="3" t="str">
        <f>INDEX(Table2[NAMA BARANG],MATCH(A1993,Table2[//]))</f>
        <v>Stip TB 1605 (30)</v>
      </c>
      <c r="E1993" s="4">
        <f>INDEX(Table2[TT],MATCH(A1993,Table2[//]))</f>
        <v>50</v>
      </c>
      <c r="F1993" s="5" t="str">
        <f>IF(INDEX(Table2[KET],MATCH(A1993,Table2[//]))="","-",INDEX(Table2[KET],MATCH(A1993,Table2[//])))</f>
        <v>1080 pc</v>
      </c>
    </row>
    <row r="1994" spans="1:6" ht="15">
      <c r="A1994" s="27">
        <v>2705</v>
      </c>
      <c r="D1994" s="3" t="str">
        <f>INDEX(Table2[NAMA BARANG],MATCH(A1994,Table2[//]))</f>
        <v>Stip TB 8000</v>
      </c>
      <c r="E1994" s="4">
        <f>INDEX(Table2[TT],MATCH(A1994,Table2[//]))</f>
        <v>34</v>
      </c>
      <c r="F1994" s="5" t="str">
        <f>IF(INDEX(Table2[KET],MATCH(A1994,Table2[//]))="","-",INDEX(Table2[KET],MATCH(A1994,Table2[//])))</f>
        <v>30 box</v>
      </c>
    </row>
    <row r="1995" spans="1:6" ht="15">
      <c r="A1995" s="27">
        <v>2706</v>
      </c>
      <c r="D1995" s="3" t="str">
        <f>INDEX(Table2[NAMA BARANG],MATCH(A1995,Table2[//]))</f>
        <v>Stip TB 8059</v>
      </c>
      <c r="E1995" s="4">
        <f>INDEX(Table2[TT],MATCH(A1995,Table2[//]))</f>
        <v>62</v>
      </c>
      <c r="F1995" s="5" t="str">
        <f>IF(INDEX(Table2[KET],MATCH(A1995,Table2[//]))="","-",INDEX(Table2[KET],MATCH(A1995,Table2[//])))</f>
        <v>30 box</v>
      </c>
    </row>
    <row r="1996" spans="1:6" ht="15">
      <c r="A1996" s="27">
        <v>2707</v>
      </c>
      <c r="D1996" s="3" t="str">
        <f>INDEX(Table2[NAMA BARANG],MATCH(A1996,Table2[//]))</f>
        <v>Stip TB 8066</v>
      </c>
      <c r="E1996" s="4">
        <f>INDEX(Table2[TT],MATCH(A1996,Table2[//]))</f>
        <v>31</v>
      </c>
      <c r="F1996" s="5" t="str">
        <f>IF(INDEX(Table2[KET],MATCH(A1996,Table2[//]))="","-",INDEX(Table2[KET],MATCH(A1996,Table2[//])))</f>
        <v>30 box</v>
      </c>
    </row>
    <row r="1997" spans="1:6" ht="15">
      <c r="A1997" s="27">
        <v>2708</v>
      </c>
      <c r="D1997" s="3" t="str">
        <f>INDEX(Table2[NAMA BARANG],MATCH(A1997,Table2[//]))</f>
        <v>Stip TB 9856 (30)</v>
      </c>
      <c r="E1997" s="4">
        <f>INDEX(Table2[TT],MATCH(A1997,Table2[//]))</f>
        <v>17</v>
      </c>
      <c r="F1997" s="5" t="str">
        <f>IF(INDEX(Table2[KET],MATCH(A1997,Table2[//]))="","-",INDEX(Table2[KET],MATCH(A1997,Table2[//])))</f>
        <v>60 ls</v>
      </c>
    </row>
    <row r="1998" spans="1:6" ht="15">
      <c r="A1998" s="27">
        <v>2709</v>
      </c>
      <c r="D1998" s="3" t="str">
        <f>INDEX(Table2[NAMA BARANG],MATCH(A1998,Table2[//]))</f>
        <v>Stip TB 9865 (36)</v>
      </c>
      <c r="E1998" s="4">
        <f>INDEX(Table2[TT],MATCH(A1998,Table2[//]))</f>
        <v>8</v>
      </c>
      <c r="F1998" s="5" t="str">
        <f>IF(INDEX(Table2[KET],MATCH(A1998,Table2[//]))="","-",INDEX(Table2[KET],MATCH(A1998,Table2[//])))</f>
        <v>60 ls</v>
      </c>
    </row>
    <row r="1999" spans="1:6" ht="15">
      <c r="A1999" s="27">
        <v>2710</v>
      </c>
      <c r="D1999" s="3" t="str">
        <f>INDEX(Table2[NAMA BARANG],MATCH(A1999,Table2[//]))</f>
        <v>Stip TB 9866 (60)</v>
      </c>
      <c r="E1999" s="4">
        <f>INDEX(Table2[TT],MATCH(A1999,Table2[//]))</f>
        <v>24</v>
      </c>
      <c r="F1999" s="5" t="str">
        <f>IF(INDEX(Table2[KET],MATCH(A1999,Table2[//]))="","-",INDEX(Table2[KET],MATCH(A1999,Table2[//])))</f>
        <v>120 ls</v>
      </c>
    </row>
    <row r="2000" spans="1:6" ht="15">
      <c r="A2000" s="27">
        <v>2711</v>
      </c>
      <c r="D2000" s="3" t="str">
        <f>INDEX(Table2[NAMA BARANG],MATCH(A2000,Table2[//]))</f>
        <v>Stip Toples 134 (1x50) Panda</v>
      </c>
      <c r="E2000" s="4">
        <f>INDEX(Table2[TT],MATCH(A2000,Table2[//]))</f>
        <v>12</v>
      </c>
      <c r="F2000" s="5" t="str">
        <f>IF(INDEX(Table2[KET],MATCH(A2000,Table2[//]))="","-",INDEX(Table2[KET],MATCH(A2000,Table2[//])))</f>
        <v>12 box</v>
      </c>
    </row>
    <row r="2001" spans="1:6" ht="15">
      <c r="A2001" s="27">
        <v>2712</v>
      </c>
      <c r="D2001" s="3" t="str">
        <f>INDEX(Table2[NAMA BARANG],MATCH(A2001,Table2[//]))</f>
        <v>Stip Trifello 300 B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50 box</v>
      </c>
    </row>
    <row r="2002" spans="1:6" ht="15">
      <c r="A2002" s="27">
        <v>2713</v>
      </c>
      <c r="D2002" s="3" t="str">
        <f>INDEX(Table2[NAMA BARANG],MATCH(A2002,Table2[//]))</f>
        <v>Stip Trifello TF-377 (@ 24)</v>
      </c>
      <c r="E2002" s="4">
        <f>INDEX(Table2[TT],MATCH(A2002,Table2[//]))</f>
        <v>4</v>
      </c>
      <c r="F2002" s="5" t="str">
        <f>IF(INDEX(Table2[KET],MATCH(A2002,Table2[//]))="","-",INDEX(Table2[KET],MATCH(A2002,Table2[//])))</f>
        <v>40 box</v>
      </c>
    </row>
    <row r="2003" spans="1:6" ht="15">
      <c r="A2003" s="27">
        <v>2714</v>
      </c>
      <c r="D2003" s="3" t="str">
        <f>INDEX(Table2[NAMA BARANG],MATCH(A2003,Table2[//]))</f>
        <v>Stip+Asahan M-78 (30)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24 box</v>
      </c>
    </row>
    <row r="2004" spans="1:6" ht="15">
      <c r="A2004" s="27">
        <v>2716</v>
      </c>
      <c r="D2004" s="3" t="str">
        <f>INDEX(Table2[NAMA BARANG],MATCH(A2004,Table2[//]))</f>
        <v>Suling Yamaha</v>
      </c>
      <c r="E2004" s="4">
        <f>INDEX(Table2[TT],MATCH(A2004,Table2[//]))</f>
        <v>23</v>
      </c>
      <c r="F2004" s="5" t="str">
        <f>IF(INDEX(Table2[KET],MATCH(A2004,Table2[//]))="","-",INDEX(Table2[KET],MATCH(A2004,Table2[//])))</f>
        <v>60 PCS</v>
      </c>
    </row>
    <row r="2005" spans="1:6" ht="15">
      <c r="A2005" s="27">
        <v>2717</v>
      </c>
      <c r="D2005" s="3" t="str">
        <f>INDEX(Table2[NAMA BARANG],MATCH(A2005,Table2[//]))</f>
        <v>Super Box Topla TP/ SB</v>
      </c>
      <c r="E2005" s="4">
        <f>INDEX(Table2[TT],MATCH(A2005,Table2[//]))</f>
        <v>2</v>
      </c>
      <c r="F2005" s="5" t="str">
        <f>IF(INDEX(Table2[KET],MATCH(A2005,Table2[//]))="","-",INDEX(Table2[KET],MATCH(A2005,Table2[//])))</f>
        <v>24 pc</v>
      </c>
    </row>
    <row r="2006" spans="1:6" ht="15">
      <c r="A2006" s="27">
        <v>2718</v>
      </c>
      <c r="D2006" s="3" t="str">
        <f>INDEX(Table2[NAMA BARANG],MATCH(A2006,Table2[//]))</f>
        <v>Tali Batik Putih B Alpindo</v>
      </c>
      <c r="E2006" s="4">
        <f>INDEX(Table2[TT],MATCH(A2006,Table2[//]))</f>
        <v>57</v>
      </c>
      <c r="F2006" s="5" t="str">
        <f>IF(INDEX(Table2[KET],MATCH(A2006,Table2[//]))="","-",INDEX(Table2[KET],MATCH(A2006,Table2[//])))</f>
        <v>50 LSN</v>
      </c>
    </row>
    <row r="2007" spans="1:6" ht="15">
      <c r="A2007" s="27">
        <v>2719</v>
      </c>
      <c r="D2007" s="3" t="str">
        <f>INDEX(Table2[NAMA BARANG],MATCH(A2007,Table2[//]))</f>
        <v>Tali Batik Putih T Alpindo</v>
      </c>
      <c r="E2007" s="4">
        <f>INDEX(Table2[TT],MATCH(A2007,Table2[//]))</f>
        <v>37</v>
      </c>
      <c r="F2007" s="5" t="str">
        <f>IF(INDEX(Table2[KET],MATCH(A2007,Table2[//]))="","-",INDEX(Table2[KET],MATCH(A2007,Table2[//])))</f>
        <v>50 LSN</v>
      </c>
    </row>
    <row r="2008" spans="1:6" ht="15">
      <c r="A2008" s="27">
        <v>2726</v>
      </c>
      <c r="D2008" s="3" t="str">
        <f>INDEX(Table2[NAMA BARANG],MATCH(A2008,Table2[//]))</f>
        <v>Tali Jepit Cantol K</v>
      </c>
      <c r="E2008" s="4">
        <f>INDEX(Table2[TT],MATCH(A2008,Table2[//]))</f>
        <v>8</v>
      </c>
      <c r="F2008" s="5">
        <f>IF(INDEX(Table2[KET],MATCH(A2008,Table2[//]))="","-",INDEX(Table2[KET],MATCH(A2008,Table2[//])))</f>
        <v>5000</v>
      </c>
    </row>
    <row r="2009" spans="1:6" ht="15">
      <c r="A2009" s="27">
        <v>2727</v>
      </c>
      <c r="D2009" s="3" t="str">
        <f>INDEX(Table2[NAMA BARANG],MATCH(A2009,Table2[//]))</f>
        <v>Tali jepit ht biasa gading</v>
      </c>
      <c r="E2009" s="4">
        <f>INDEX(Table2[TT],MATCH(A2009,Table2[//]))</f>
        <v>3</v>
      </c>
      <c r="F2009" s="5">
        <f>IF(INDEX(Table2[KET],MATCH(A2009,Table2[//]))="","-",INDEX(Table2[KET],MATCH(A2009,Table2[//])))</f>
        <v>5000</v>
      </c>
    </row>
    <row r="2010" spans="1:6" ht="15">
      <c r="A2010" s="27">
        <v>2729</v>
      </c>
      <c r="D2010" s="3" t="str">
        <f>INDEX(Table2[NAMA BARANG],MATCH(A2010,Table2[//]))</f>
        <v>Tali Jepit metalik K 806 M</v>
      </c>
      <c r="E2010" s="4">
        <f>INDEX(Table2[TT],MATCH(A2010,Table2[//]))</f>
        <v>4</v>
      </c>
      <c r="F2010" s="5">
        <f>IF(INDEX(Table2[KET],MATCH(A2010,Table2[//]))="","-",INDEX(Table2[KET],MATCH(A2010,Table2[//])))</f>
        <v>5000</v>
      </c>
    </row>
    <row r="2011" spans="1:6" ht="15">
      <c r="A2011" s="27">
        <v>2733</v>
      </c>
      <c r="D2011" s="3" t="str">
        <f>INDEX(Table2[NAMA BARANG],MATCH(A2011,Table2[//]))</f>
        <v>Tali Jepitan Yoyo butek (1 box=100) Kng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2000 pc</v>
      </c>
    </row>
    <row r="2012" spans="1:6" ht="15">
      <c r="A2012" s="27">
        <v>2734</v>
      </c>
      <c r="D2012" s="3" t="str">
        <f>INDEX(Table2[NAMA BARANG],MATCH(A2012,Table2[//]))</f>
        <v>Tali metalik (kecil) B(8) K(4) Ht(2) Hj(2)</v>
      </c>
      <c r="E2012" s="4">
        <f>INDEX(Table2[TT],MATCH(A2012,Table2[//]))</f>
        <v>16</v>
      </c>
      <c r="F2012" s="5">
        <f>IF(INDEX(Table2[KET],MATCH(A2012,Table2[//]))="","-",INDEX(Table2[KET],MATCH(A2012,Table2[//])))</f>
        <v>500</v>
      </c>
    </row>
    <row r="2013" spans="1:6" ht="15">
      <c r="A2013" s="27">
        <v>2735</v>
      </c>
      <c r="D2013" s="3" t="str">
        <f>INDEX(Table2[NAMA BARANG],MATCH(A2013,Table2[//]))</f>
        <v>Tali metalik B Br</v>
      </c>
      <c r="E2013" s="4">
        <f>INDEX(Table2[TT],MATCH(A2013,Table2[//]))</f>
        <v>2</v>
      </c>
      <c r="F2013" s="5">
        <f>IF(INDEX(Table2[KET],MATCH(A2013,Table2[//]))="","-",INDEX(Table2[KET],MATCH(A2013,Table2[//])))</f>
        <v>300</v>
      </c>
    </row>
    <row r="2014" spans="1:6" ht="15">
      <c r="A2014" s="27">
        <v>2737</v>
      </c>
      <c r="D2014" s="3" t="str">
        <f>INDEX(Table2[NAMA BARANG],MATCH(A2014,Table2[//]))</f>
        <v>Tali Peony Ht</v>
      </c>
      <c r="E2014" s="4">
        <f>INDEX(Table2[TT],MATCH(A2014,Table2[//]))</f>
        <v>5</v>
      </c>
      <c r="F2014" s="5">
        <f>IF(INDEX(Table2[KET],MATCH(A2014,Table2[//]))="","-",INDEX(Table2[KET],MATCH(A2014,Table2[//])))</f>
        <v>5000</v>
      </c>
    </row>
    <row r="2015" spans="1:6" ht="15">
      <c r="A2015" s="27">
        <v>2738</v>
      </c>
      <c r="D2015" s="3" t="str">
        <f>INDEX(Table2[NAMA BARANG],MATCH(A2015,Table2[//]))</f>
        <v>Tali Peony K</v>
      </c>
      <c r="E2015" s="4">
        <f>INDEX(Table2[TT],MATCH(A2015,Table2[//]))</f>
        <v>6</v>
      </c>
      <c r="F2015" s="5">
        <f>IF(INDEX(Table2[KET],MATCH(A2015,Table2[//]))="","-",INDEX(Table2[KET],MATCH(A2015,Table2[//])))</f>
        <v>5000</v>
      </c>
    </row>
    <row r="2016" spans="1:6" ht="15">
      <c r="A2016" s="27">
        <v>2739</v>
      </c>
      <c r="D2016" s="3" t="str">
        <f>INDEX(Table2[NAMA BARANG],MATCH(A2016,Table2[//]))</f>
        <v>Tali Peony M (4), P (3)</v>
      </c>
      <c r="E2016" s="4">
        <f>INDEX(Table2[TT],MATCH(A2016,Table2[//]))</f>
        <v>7</v>
      </c>
      <c r="F2016" s="5">
        <f>IF(INDEX(Table2[KET],MATCH(A2016,Table2[//]))="","-",INDEX(Table2[KET],MATCH(A2016,Table2[//])))</f>
        <v>5000</v>
      </c>
    </row>
    <row r="2017" spans="1:6" ht="15">
      <c r="A2017" s="27">
        <v>2740</v>
      </c>
      <c r="D2017" s="3" t="str">
        <f>INDEX(Table2[NAMA BARANG],MATCH(A2017,Table2[//]))</f>
        <v>Tali Peony Or (4), B (9)</v>
      </c>
      <c r="E2017" s="4">
        <f>INDEX(Table2[TT],MATCH(A2017,Table2[//]))</f>
        <v>13</v>
      </c>
      <c r="F2017" s="5">
        <f>IF(INDEX(Table2[KET],MATCH(A2017,Table2[//]))="","-",INDEX(Table2[KET],MATCH(A2017,Table2[//])))</f>
        <v>5000</v>
      </c>
    </row>
    <row r="2018" spans="1:6" ht="15">
      <c r="A2018" s="27">
        <v>2741</v>
      </c>
      <c r="D2018" s="3" t="str">
        <f>INDEX(Table2[NAMA BARANG],MATCH(A2018,Table2[//]))</f>
        <v>Tali Plk 10-04 Dy 31x38 Tali Kur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30 ls</v>
      </c>
    </row>
    <row r="2019" spans="1:6" ht="15">
      <c r="A2019" s="27">
        <v>2742</v>
      </c>
      <c r="D2019" s="3" t="str">
        <f>INDEX(Table2[NAMA BARANG],MATCH(A2019,Table2[//]))</f>
        <v>Tali Transparant Yoyo montana Hj(23)/ B(11)</v>
      </c>
      <c r="E2019" s="4">
        <f>INDEX(Table2[TT],MATCH(A2019,Table2[//]))</f>
        <v>34</v>
      </c>
      <c r="F2019" s="5">
        <f>IF(INDEX(Table2[KET],MATCH(A2019,Table2[//]))="","-",INDEX(Table2[KET],MATCH(A2019,Table2[//])))</f>
        <v>2000</v>
      </c>
    </row>
    <row r="2020" spans="1:6" ht="15">
      <c r="A2020" s="27">
        <v>2743</v>
      </c>
      <c r="D2020" s="3" t="str">
        <f>INDEX(Table2[NAMA BARANG],MATCH(A2020,Table2[//]))</f>
        <v>Tali Transparant Yoyo montana Ht(5)/ M(22)</v>
      </c>
      <c r="E2020" s="4">
        <f>INDEX(Table2[TT],MATCH(A2020,Table2[//]))</f>
        <v>27</v>
      </c>
      <c r="F2020" s="5">
        <f>IF(INDEX(Table2[KET],MATCH(A2020,Table2[//]))="","-",INDEX(Table2[KET],MATCH(A2020,Table2[//])))</f>
        <v>2000</v>
      </c>
    </row>
    <row r="2021" spans="1:6" ht="15">
      <c r="A2021" s="27">
        <v>2744</v>
      </c>
      <c r="D2021" s="3" t="str">
        <f>INDEX(Table2[NAMA BARANG],MATCH(A2021,Table2[//]))</f>
        <v>Tali yoyo Merah Butek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2000 pc</v>
      </c>
    </row>
    <row r="2022" spans="1:6" ht="15">
      <c r="A2022" s="27">
        <v>2745</v>
      </c>
      <c r="D2022" s="3" t="str">
        <f>INDEX(Table2[NAMA BARANG],MATCH(A2022,Table2[//]))</f>
        <v>Tali yoyo orange</v>
      </c>
      <c r="E2022" s="4">
        <f>INDEX(Table2[TT],MATCH(A2022,Table2[//]))</f>
        <v>1</v>
      </c>
      <c r="F2022" s="5" t="str">
        <f>IF(INDEX(Table2[KET],MATCH(A2022,Table2[//]))="","-",INDEX(Table2[KET],MATCH(A2022,Table2[//])))</f>
        <v>2000 pc</v>
      </c>
    </row>
    <row r="2023" spans="1:6" ht="15">
      <c r="A2023" s="27">
        <v>2746</v>
      </c>
      <c r="D2023" s="3" t="str">
        <f>INDEX(Table2[NAMA BARANG],MATCH(A2023,Table2[//]))</f>
        <v>Tali Yoyo Putih Trans</v>
      </c>
      <c r="E2023" s="4">
        <f>INDEX(Table2[TT],MATCH(A2023,Table2[//]))</f>
        <v>2</v>
      </c>
      <c r="F2023" s="5">
        <f>IF(INDEX(Table2[KET],MATCH(A2023,Table2[//]))="","-",INDEX(Table2[KET],MATCH(A2023,Table2[//])))</f>
        <v>200</v>
      </c>
    </row>
    <row r="2024" spans="1:6" ht="15">
      <c r="A2024" s="27">
        <v>2747</v>
      </c>
      <c r="D2024" s="3" t="str">
        <f>INDEX(Table2[NAMA BARANG],MATCH(A2024,Table2[//]))</f>
        <v>Tas 017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200 PCS</v>
      </c>
    </row>
    <row r="2025" spans="1:6" ht="15">
      <c r="A2025" s="27">
        <v>2748</v>
      </c>
      <c r="D2025" s="3" t="str">
        <f>INDEX(Table2[NAMA BARANG],MATCH(A2025,Table2[//]))</f>
        <v>Tas 16 x 21</v>
      </c>
      <c r="E2025" s="4">
        <f>INDEX(Table2[TT],MATCH(A2025,Table2[//]))</f>
        <v>3</v>
      </c>
      <c r="F2025" s="5" t="str">
        <f>IF(INDEX(Table2[KET],MATCH(A2025,Table2[//]))="","-",INDEX(Table2[KET],MATCH(A2025,Table2[//])))</f>
        <v>50 LSN</v>
      </c>
    </row>
    <row r="2026" spans="1:6" ht="15">
      <c r="A2026" s="27">
        <v>2750</v>
      </c>
      <c r="D2026" s="3" t="str">
        <f>INDEX(Table2[NAMA BARANG],MATCH(A2026,Table2[//]))</f>
        <v>Tas 602(2)/ 601 L/ 621(1)</v>
      </c>
      <c r="E2026" s="4">
        <f>INDEX(Table2[TT],MATCH(A2026,Table2[//]))</f>
        <v>3</v>
      </c>
      <c r="F2026" s="5" t="str">
        <f>IF(INDEX(Table2[KET],MATCH(A2026,Table2[//]))="","-",INDEX(Table2[KET],MATCH(A2026,Table2[//])))</f>
        <v>600 pc</v>
      </c>
    </row>
    <row r="2027" spans="1:6" ht="15">
      <c r="A2027" s="27">
        <v>2751</v>
      </c>
      <c r="D2027" s="3" t="str">
        <f>INDEX(Table2[NAMA BARANG],MATCH(A2027,Table2[//]))</f>
        <v>Tas 8185 4S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48 ls</v>
      </c>
    </row>
    <row r="2028" spans="1:6" ht="15">
      <c r="A2028" s="27">
        <v>2752</v>
      </c>
      <c r="D2028" s="3" t="str">
        <f>INDEX(Table2[NAMA BARANG],MATCH(A2028,Table2[//]))</f>
        <v>Tas A5 Fancy (Hk+BB)</v>
      </c>
      <c r="E2028" s="4">
        <f>INDEX(Table2[TT],MATCH(A2028,Table2[//]))</f>
        <v>2</v>
      </c>
      <c r="F2028" s="5" t="str">
        <f>IF(INDEX(Table2[KET],MATCH(A2028,Table2[//]))="","-",INDEX(Table2[KET],MATCH(A2028,Table2[//])))</f>
        <v>34 ls</v>
      </c>
    </row>
    <row r="2029" spans="1:6" ht="15">
      <c r="A2029" s="27">
        <v>2753</v>
      </c>
      <c r="D2029" s="3" t="str">
        <f>INDEX(Table2[NAMA BARANG],MATCH(A2029,Table2[//]))</f>
        <v>Tas A5 Fancy (Hk+BB)</v>
      </c>
      <c r="E2029" s="4">
        <f>INDEX(Table2[TT],MATCH(A2029,Table2[//]))</f>
        <v>2</v>
      </c>
      <c r="F2029" s="5" t="str">
        <f>IF(INDEX(Table2[KET],MATCH(A2029,Table2[//]))="","-",INDEX(Table2[KET],MATCH(A2029,Table2[//])))</f>
        <v>32 ls</v>
      </c>
    </row>
    <row r="2030" spans="1:6" ht="15">
      <c r="A2030" s="27">
        <v>2756</v>
      </c>
      <c r="D2030" s="3" t="str">
        <f>INDEX(Table2[NAMA BARANG],MATCH(A2030,Table2[//]))</f>
        <v>Tas batik mas Buku kecil</v>
      </c>
      <c r="E2030" s="4">
        <f>INDEX(Table2[TT],MATCH(A2030,Table2[//]))</f>
        <v>5</v>
      </c>
      <c r="F2030" s="5" t="str">
        <f>IF(INDEX(Table2[KET],MATCH(A2030,Table2[//]))="","-",INDEX(Table2[KET],MATCH(A2030,Table2[//])))</f>
        <v>80 ls</v>
      </c>
    </row>
    <row r="2031" spans="1:6" ht="15">
      <c r="A2031" s="27">
        <v>2757</v>
      </c>
      <c r="D2031" s="3" t="str">
        <f>INDEX(Table2[NAMA BARANG],MATCH(A2031,Table2[//]))</f>
        <v>Tas batik Mj 1 kecil</v>
      </c>
      <c r="E2031" s="4">
        <f>INDEX(Table2[TT],MATCH(A2031,Table2[//]))</f>
        <v>7</v>
      </c>
      <c r="F2031" s="5" t="str">
        <f>IF(INDEX(Table2[KET],MATCH(A2031,Table2[//]))="","-",INDEX(Table2[KET],MATCH(A2031,Table2[//])))</f>
        <v>70 ls</v>
      </c>
    </row>
    <row r="2032" spans="1:6" ht="15">
      <c r="A2032" s="27">
        <v>2758</v>
      </c>
      <c r="D2032" s="3" t="str">
        <f>INDEX(Table2[NAMA BARANG],MATCH(A2032,Table2[//]))</f>
        <v>Tas batik Mj 1 kecil</v>
      </c>
      <c r="E2032" s="4">
        <f>INDEX(Table2[TT],MATCH(A2032,Table2[//]))</f>
        <v>5</v>
      </c>
      <c r="F2032" s="5" t="str">
        <f>IF(INDEX(Table2[KET],MATCH(A2032,Table2[//]))="","-",INDEX(Table2[KET],MATCH(A2032,Table2[//])))</f>
        <v>75 ls</v>
      </c>
    </row>
    <row r="2033" spans="1:6" ht="15">
      <c r="A2033" s="27">
        <v>2759</v>
      </c>
      <c r="D2033" s="3" t="str">
        <f>INDEX(Table2[NAMA BARANG],MATCH(A2033,Table2[//]))</f>
        <v>Tas Batik Mj 1 Kecil (baru)</v>
      </c>
      <c r="E2033" s="4">
        <f>INDEX(Table2[TT],MATCH(A2033,Table2[//]))</f>
        <v>7</v>
      </c>
      <c r="F2033" s="5" t="str">
        <f>IF(INDEX(Table2[KET],MATCH(A2033,Table2[//]))="","-",INDEX(Table2[KET],MATCH(A2033,Table2[//])))</f>
        <v>90 LSN</v>
      </c>
    </row>
    <row r="2034" spans="1:6" ht="15">
      <c r="A2034" s="27">
        <v>2761</v>
      </c>
      <c r="D2034" s="3" t="str">
        <f>INDEX(Table2[NAMA BARANG],MATCH(A2034,Table2[//]))</f>
        <v>Tas batik Mj1</v>
      </c>
      <c r="E2034" s="4">
        <f>INDEX(Table2[TT],MATCH(A2034,Table2[//]))</f>
        <v>48</v>
      </c>
      <c r="F2034" s="5" t="str">
        <f>IF(INDEX(Table2[KET],MATCH(A2034,Table2[//]))="","-",INDEX(Table2[KET],MATCH(A2034,Table2[//])))</f>
        <v>80 ls</v>
      </c>
    </row>
    <row r="2035" spans="1:6" ht="15">
      <c r="A2035" s="27">
        <v>2763</v>
      </c>
      <c r="D2035" s="3" t="str">
        <f>INDEX(Table2[NAMA BARANG],MATCH(A2035,Table2[//]))</f>
        <v>Tas batik panjang/ sarung (Baru)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100 ls</v>
      </c>
    </row>
    <row r="2036" spans="1:6" ht="15">
      <c r="A2036" s="27">
        <v>2765</v>
      </c>
      <c r="D2036" s="3" t="str">
        <f>INDEX(Table2[NAMA BARANG],MATCH(A2036,Table2[//]))</f>
        <v>Tas batik Topline K</v>
      </c>
      <c r="E2036" s="4">
        <f>INDEX(Table2[TT],MATCH(A2036,Table2[//]))</f>
        <v>2</v>
      </c>
      <c r="F2036" s="5" t="str">
        <f>IF(INDEX(Table2[KET],MATCH(A2036,Table2[//]))="","-",INDEX(Table2[KET],MATCH(A2036,Table2[//])))</f>
        <v>36 ls</v>
      </c>
    </row>
    <row r="2037" spans="1:6" ht="15">
      <c r="A2037" s="27">
        <v>2771</v>
      </c>
      <c r="D2037" s="3" t="str">
        <f>INDEX(Table2[NAMA BARANG],MATCH(A2037,Table2[//]))</f>
        <v>Tas BG 15-029</v>
      </c>
      <c r="E2037" s="4">
        <f>INDEX(Table2[TT],MATCH(A2037,Table2[//]))</f>
        <v>1</v>
      </c>
      <c r="F2037" s="5" t="str">
        <f>IF(INDEX(Table2[KET],MATCH(A2037,Table2[//]))="","-",INDEX(Table2[KET],MATCH(A2037,Table2[//])))</f>
        <v>10 LSN</v>
      </c>
    </row>
    <row r="2038" spans="1:6" ht="15">
      <c r="A2038" s="27">
        <v>2773</v>
      </c>
      <c r="D2038" s="3" t="str">
        <f>INDEX(Table2[NAMA BARANG],MATCH(A2038,Table2[//]))</f>
        <v>Tas Biru mix Besar pohon(2)/ Bulat(2)</v>
      </c>
      <c r="E2038" s="4">
        <f>INDEX(Table2[TT],MATCH(A2038,Table2[//]))</f>
        <v>4</v>
      </c>
      <c r="F2038" s="5" t="str">
        <f>IF(INDEX(Table2[KET],MATCH(A2038,Table2[//]))="","-",INDEX(Table2[KET],MATCH(A2038,Table2[//])))</f>
        <v>25 ls</v>
      </c>
    </row>
    <row r="2039" spans="1:6" ht="15">
      <c r="A2039" s="27">
        <v>2775</v>
      </c>
      <c r="D2039" s="3" t="str">
        <f>INDEX(Table2[NAMA BARANG],MATCH(A2039,Table2[//]))</f>
        <v>Tas Fabric Ck F6</v>
      </c>
      <c r="E2039" s="4">
        <f>INDEX(Table2[TT],MATCH(A2039,Table2[//]))</f>
        <v>1</v>
      </c>
      <c r="F2039" s="5" t="str">
        <f>IF(INDEX(Table2[KET],MATCH(A2039,Table2[//]))="","-",INDEX(Table2[KET],MATCH(A2039,Table2[//])))</f>
        <v>480 pc</v>
      </c>
    </row>
    <row r="2040" spans="1:6" ht="15">
      <c r="A2040" s="27">
        <v>2776</v>
      </c>
      <c r="D2040" s="3" t="str">
        <f>INDEX(Table2[NAMA BARANG],MATCH(A2040,Table2[//]))</f>
        <v>Tas Fabric Xmy 106 motif Horse</v>
      </c>
      <c r="E2040" s="4">
        <f>INDEX(Table2[TT],MATCH(A2040,Table2[//]))</f>
        <v>2</v>
      </c>
      <c r="F2040" s="5">
        <f>IF(INDEX(Table2[KET],MATCH(A2040,Table2[//]))="","-",INDEX(Table2[KET],MATCH(A2040,Table2[//])))</f>
        <v>480</v>
      </c>
    </row>
    <row r="2041" spans="1:6" ht="15">
      <c r="A2041" s="27">
        <v>2777</v>
      </c>
      <c r="D2041" s="3" t="str">
        <f>INDEX(Table2[NAMA BARANG],MATCH(A2041,Table2[//]))</f>
        <v>Tas Fabric Xmy 15A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40 ls</v>
      </c>
    </row>
    <row r="2042" spans="1:6" ht="15">
      <c r="A2042" s="27">
        <v>2778</v>
      </c>
      <c r="D2042" s="3" t="str">
        <f>INDEX(Table2[NAMA BARANG],MATCH(A2042,Table2[//]))</f>
        <v>Tas Fabric Xmy 1714-15</v>
      </c>
      <c r="E2042" s="4">
        <f>INDEX(Table2[TT],MATCH(A2042,Table2[//]))</f>
        <v>6</v>
      </c>
      <c r="F2042" s="5">
        <f>IF(INDEX(Table2[KET],MATCH(A2042,Table2[//]))="","-",INDEX(Table2[KET],MATCH(A2042,Table2[//])))</f>
        <v>480</v>
      </c>
    </row>
    <row r="2043" spans="1:6" ht="15">
      <c r="A2043" s="27">
        <v>2779</v>
      </c>
      <c r="D2043" s="3" t="str">
        <f>INDEX(Table2[NAMA BARANG],MATCH(A2043,Table2[//]))</f>
        <v>Tas Fabric Xmy JDG 32x32 gagang</v>
      </c>
      <c r="E2043" s="4">
        <f>INDEX(Table2[TT],MATCH(A2043,Table2[//]))</f>
        <v>6</v>
      </c>
      <c r="F2043" s="5" t="str">
        <f>IF(INDEX(Table2[KET],MATCH(A2043,Table2[//]))="","-",INDEX(Table2[KET],MATCH(A2043,Table2[//])))</f>
        <v>40 ls</v>
      </c>
    </row>
    <row r="2044" spans="1:6" ht="15">
      <c r="A2044" s="27">
        <v>2780</v>
      </c>
      <c r="D2044" s="3" t="str">
        <f>INDEX(Table2[NAMA BARANG],MATCH(A2044,Table2[//]))</f>
        <v>Tas Fabric Xmy JDG/ motif korea</v>
      </c>
      <c r="E2044" s="4">
        <f>INDEX(Table2[TT],MATCH(A2044,Table2[//]))</f>
        <v>3</v>
      </c>
      <c r="F2044" s="5" t="str">
        <f>IF(INDEX(Table2[KET],MATCH(A2044,Table2[//]))="","-",INDEX(Table2[KET],MATCH(A2044,Table2[//])))</f>
        <v>80 PCS</v>
      </c>
    </row>
    <row r="2045" spans="1:6" ht="15">
      <c r="A2045" s="27">
        <v>2781</v>
      </c>
      <c r="D2045" s="3" t="str">
        <f>INDEX(Table2[NAMA BARANG],MATCH(A2045,Table2[//]))</f>
        <v>Tas Fancy plastik K 18x22 (T1,75)</v>
      </c>
      <c r="E2045" s="4">
        <f>INDEX(Table2[TT],MATCH(A2045,Table2[//]))</f>
        <v>1</v>
      </c>
      <c r="F2045" s="5">
        <f>IF(INDEX(Table2[KET],MATCH(A2045,Table2[//]))="","-",INDEX(Table2[KET],MATCH(A2045,Table2[//])))</f>
        <v>1200</v>
      </c>
    </row>
    <row r="2046" spans="1:6" ht="15">
      <c r="A2046" s="27">
        <v>2782</v>
      </c>
      <c r="D2046" s="3" t="str">
        <f>INDEX(Table2[NAMA BARANG],MATCH(A2046,Table2[//]))</f>
        <v>Tas Fancy plastik T 22x28 (T1,76)</v>
      </c>
      <c r="E2046" s="4">
        <f>INDEX(Table2[TT],MATCH(A2046,Table2[//]))</f>
        <v>2</v>
      </c>
      <c r="F2046" s="5" t="str">
        <f>IF(INDEX(Table2[KET],MATCH(A2046,Table2[//]))="","-",INDEX(Table2[KET],MATCH(A2046,Table2[//])))</f>
        <v>960 pc</v>
      </c>
    </row>
    <row r="2047" spans="1:6" ht="15">
      <c r="A2047" s="27">
        <v>2783</v>
      </c>
      <c r="D2047" s="3" t="str">
        <f>INDEX(Table2[NAMA BARANG],MATCH(A2047,Table2[//]))</f>
        <v>Tas Folio tali 1 Bola Bale</v>
      </c>
      <c r="E2047" s="4">
        <f>INDEX(Table2[TT],MATCH(A2047,Table2[//]))</f>
        <v>2</v>
      </c>
      <c r="F2047" s="5" t="str">
        <f>IF(INDEX(Table2[KET],MATCH(A2047,Table2[//]))="","-",INDEX(Table2[KET],MATCH(A2047,Table2[//])))</f>
        <v>20 ls</v>
      </c>
    </row>
    <row r="2048" spans="1:6" ht="15">
      <c r="A2048" s="27">
        <v>2784</v>
      </c>
      <c r="D2048" s="3" t="str">
        <f>INDEX(Table2[NAMA BARANG],MATCH(A2048,Table2[//]))</f>
        <v>Tas Folio tali 1 Fancy(2)/ tali 1 minion(1)</v>
      </c>
      <c r="E2048" s="4">
        <f>INDEX(Table2[TT],MATCH(A2048,Table2[//]))</f>
        <v>3</v>
      </c>
      <c r="F2048" s="5">
        <f>IF(INDEX(Table2[KET],MATCH(A2048,Table2[//]))="","-",INDEX(Table2[KET],MATCH(A2048,Table2[//])))</f>
        <v>240</v>
      </c>
    </row>
    <row r="2049" spans="1:6" ht="15">
      <c r="A2049" s="27">
        <v>2785</v>
      </c>
      <c r="D2049" s="3" t="str">
        <f>INDEX(Table2[NAMA BARANG],MATCH(A2049,Table2[//]))</f>
        <v>Tas Folio tali 2 Fancy Minion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240 pc</v>
      </c>
    </row>
    <row r="2050" spans="1:6" ht="15">
      <c r="A2050" s="27">
        <v>2787</v>
      </c>
      <c r="D2050" s="3" t="str">
        <f>INDEX(Table2[NAMA BARANG],MATCH(A2050,Table2[//]))</f>
        <v>Tas Gagang transparan B (AD 25)</v>
      </c>
      <c r="E2050" s="4">
        <f>INDEX(Table2[TT],MATCH(A2050,Table2[//]))</f>
        <v>17</v>
      </c>
      <c r="F2050" s="5" t="str">
        <f>IF(INDEX(Table2[KET],MATCH(A2050,Table2[//]))="","-",INDEX(Table2[KET],MATCH(A2050,Table2[//])))</f>
        <v>40 ls</v>
      </c>
    </row>
    <row r="2051" spans="1:6" ht="15">
      <c r="A2051" s="27">
        <v>2788</v>
      </c>
      <c r="D2051" s="3" t="str">
        <f>INDEX(Table2[NAMA BARANG],MATCH(A2051,Table2[//]))</f>
        <v>Tas Gagang transparan K (AD 27)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60 ls</v>
      </c>
    </row>
    <row r="2052" spans="1:6" ht="15">
      <c r="A2052" s="27">
        <v>2789</v>
      </c>
      <c r="D2052" s="3" t="str">
        <f>INDEX(Table2[NAMA BARANG],MATCH(A2052,Table2[//]))</f>
        <v>Tas GG 02 HZD 711/ 263</v>
      </c>
      <c r="E2052" s="4">
        <f>INDEX(Table2[TT],MATCH(A2052,Table2[//]))</f>
        <v>1</v>
      </c>
      <c r="F2052" s="5" t="str">
        <f>IF(INDEX(Table2[KET],MATCH(A2052,Table2[//]))="","-",INDEX(Table2[KET],MATCH(A2052,Table2[//])))</f>
        <v>40 ls</v>
      </c>
    </row>
    <row r="2053" spans="1:6" ht="15">
      <c r="A2053" s="27">
        <v>2790</v>
      </c>
      <c r="D2053" s="3" t="str">
        <f>INDEX(Table2[NAMA BARANG],MATCH(A2053,Table2[//]))</f>
        <v>Tas GG 02 HZD 793(4)/ 955</v>
      </c>
      <c r="E2053" s="4">
        <f>INDEX(Table2[TT],MATCH(A2053,Table2[//]))</f>
        <v>5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2791</v>
      </c>
      <c r="D2054" s="3" t="str">
        <f>INDEX(Table2[NAMA BARANG],MATCH(A2054,Table2[//]))</f>
        <v>Tas GG 02 HZD 9093/ 750</v>
      </c>
      <c r="E2054" s="4">
        <f>INDEX(Table2[TT],MATCH(A2054,Table2[//]))</f>
        <v>2</v>
      </c>
      <c r="F2054" s="5" t="str">
        <f>IF(INDEX(Table2[KET],MATCH(A2054,Table2[//]))="","-",INDEX(Table2[KET],MATCH(A2054,Table2[//])))</f>
        <v>40 ls</v>
      </c>
    </row>
    <row r="2055" spans="1:6" ht="15">
      <c r="A2055" s="27">
        <v>2792</v>
      </c>
      <c r="D2055" s="3" t="str">
        <f>INDEX(Table2[NAMA BARANG],MATCH(A2055,Table2[//]))</f>
        <v>Tas GG 02 HZD mix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40 ls</v>
      </c>
    </row>
    <row r="2056" spans="1:6" ht="15">
      <c r="A2056" s="27">
        <v>2793</v>
      </c>
      <c r="D2056" s="3" t="str">
        <f>INDEX(Table2[NAMA BARANG],MATCH(A2056,Table2[//]))</f>
        <v>Tas GG 03 2063/ 2064/ 2065</v>
      </c>
      <c r="E2056" s="4">
        <f>INDEX(Table2[TT],MATCH(A2056,Table2[//]))</f>
        <v>2</v>
      </c>
      <c r="F2056" s="5" t="str">
        <f>IF(INDEX(Table2[KET],MATCH(A2056,Table2[//]))="","-",INDEX(Table2[KET],MATCH(A2056,Table2[//])))</f>
        <v>30 ls</v>
      </c>
    </row>
    <row r="2057" spans="1:6" ht="15">
      <c r="A2057" s="27">
        <v>2794</v>
      </c>
      <c r="D2057" s="3" t="str">
        <f>INDEX(Table2[NAMA BARANG],MATCH(A2057,Table2[//]))</f>
        <v>Tas GG 03 6012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30 ls</v>
      </c>
    </row>
    <row r="2058" spans="1:6" ht="15">
      <c r="A2058" s="27">
        <v>2795</v>
      </c>
      <c r="D2058" s="3" t="str">
        <f>INDEX(Table2[NAMA BARANG],MATCH(A2058,Table2[//]))</f>
        <v>Tas GG 03 721(2)/ 929(3)</v>
      </c>
      <c r="E2058" s="4">
        <f>INDEX(Table2[TT],MATCH(A2058,Table2[//]))</f>
        <v>5</v>
      </c>
      <c r="F2058" s="5" t="str">
        <f>IF(INDEX(Table2[KET],MATCH(A2058,Table2[//]))="","-",INDEX(Table2[KET],MATCH(A2058,Table2[//])))</f>
        <v>30 ls</v>
      </c>
    </row>
    <row r="2059" spans="1:6" ht="15">
      <c r="A2059" s="27">
        <v>2796</v>
      </c>
      <c r="D2059" s="3" t="str">
        <f>INDEX(Table2[NAMA BARANG],MATCH(A2059,Table2[//]))</f>
        <v>Tas GG 03 9060</v>
      </c>
      <c r="E2059" s="4">
        <f>INDEX(Table2[TT],MATCH(A2059,Table2[//]))</f>
        <v>4</v>
      </c>
      <c r="F2059" s="5" t="str">
        <f>IF(INDEX(Table2[KET],MATCH(A2059,Table2[//]))="","-",INDEX(Table2[KET],MATCH(A2059,Table2[//])))</f>
        <v>30 ls</v>
      </c>
    </row>
    <row r="2060" spans="1:6" ht="15">
      <c r="A2060" s="27">
        <v>2797</v>
      </c>
      <c r="D2060" s="3" t="str">
        <f>INDEX(Table2[NAMA BARANG],MATCH(A2060,Table2[//]))</f>
        <v>Tas HB T01 Tali Kur batik</v>
      </c>
      <c r="E2060" s="4">
        <f>INDEX(Table2[TT],MATCH(A2060,Table2[//]))</f>
        <v>3</v>
      </c>
      <c r="F2060" s="5" t="str">
        <f>IF(INDEX(Table2[KET],MATCH(A2060,Table2[//]))="","-",INDEX(Table2[KET],MATCH(A2060,Table2[//])))</f>
        <v>600 pc</v>
      </c>
    </row>
    <row r="2061" spans="1:6" ht="15">
      <c r="A2061" s="27">
        <v>2798</v>
      </c>
      <c r="D2061" s="3" t="str">
        <f>INDEX(Table2[NAMA BARANG],MATCH(A2061,Table2[//]))</f>
        <v>Tas HBE 06/M Tali Bendera</v>
      </c>
      <c r="E2061" s="4">
        <f>INDEX(Table2[TT],MATCH(A2061,Table2[//]))</f>
        <v>2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2799</v>
      </c>
      <c r="D2062" s="3" t="str">
        <f>INDEX(Table2[NAMA BARANG],MATCH(A2062,Table2[//]))</f>
        <v>Tas HD 095</v>
      </c>
      <c r="E2062" s="4">
        <f>INDEX(Table2[TT],MATCH(A2062,Table2[//]))</f>
        <v>1</v>
      </c>
      <c r="F2062" s="5">
        <f>IF(INDEX(Table2[KET],MATCH(A2062,Table2[//]))="","-",INDEX(Table2[KET],MATCH(A2062,Table2[//])))</f>
        <v>360</v>
      </c>
    </row>
    <row r="2063" spans="1:6" ht="15">
      <c r="A2063" s="27">
        <v>2800</v>
      </c>
      <c r="D2063" s="3" t="str">
        <f>INDEX(Table2[NAMA BARANG],MATCH(A2063,Table2[//]))</f>
        <v>Tas HD 158</v>
      </c>
      <c r="E2063" s="4">
        <f>INDEX(Table2[TT],MATCH(A2063,Table2[//]))</f>
        <v>2</v>
      </c>
      <c r="F2063" s="5">
        <f>IF(INDEX(Table2[KET],MATCH(A2063,Table2[//]))="","-",INDEX(Table2[KET],MATCH(A2063,Table2[//])))</f>
        <v>360</v>
      </c>
    </row>
    <row r="2064" spans="1:6" ht="15">
      <c r="A2064" s="27">
        <v>2801</v>
      </c>
      <c r="D2064" s="3" t="str">
        <f>INDEX(Table2[NAMA BARANG],MATCH(A2064,Table2[//]))</f>
        <v>Tas HD 197</v>
      </c>
      <c r="E2064" s="4">
        <f>INDEX(Table2[TT],MATCH(A2064,Table2[//]))</f>
        <v>2</v>
      </c>
      <c r="F2064" s="5">
        <f>IF(INDEX(Table2[KET],MATCH(A2064,Table2[//]))="","-",INDEX(Table2[KET],MATCH(A2064,Table2[//])))</f>
        <v>360</v>
      </c>
    </row>
    <row r="2065" spans="1:6" ht="15">
      <c r="A2065" s="27">
        <v>2803</v>
      </c>
      <c r="D2065" s="3" t="str">
        <f>INDEX(Table2[NAMA BARANG],MATCH(A2065,Table2[//]))</f>
        <v>Tas HD 234</v>
      </c>
      <c r="E2065" s="4">
        <f>INDEX(Table2[TT],MATCH(A2065,Table2[//]))</f>
        <v>11</v>
      </c>
      <c r="F2065" s="5">
        <f>IF(INDEX(Table2[KET],MATCH(A2065,Table2[//]))="","-",INDEX(Table2[KET],MATCH(A2065,Table2[//])))</f>
        <v>480</v>
      </c>
    </row>
    <row r="2066" spans="1:6" ht="15">
      <c r="A2066" s="27">
        <v>2804</v>
      </c>
      <c r="D2066" s="3" t="str">
        <f>INDEX(Table2[NAMA BARANG],MATCH(A2066,Table2[//]))</f>
        <v>Tas HD polos (823)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480 pc</v>
      </c>
    </row>
    <row r="2067" spans="1:6" ht="15">
      <c r="A2067" s="27">
        <v>2806</v>
      </c>
      <c r="D2067" s="3" t="str">
        <f>INDEX(Table2[NAMA BARANG],MATCH(A2067,Table2[//]))</f>
        <v>Tas J 1706</v>
      </c>
      <c r="E2067" s="4">
        <f>INDEX(Table2[TT],MATCH(A2067,Table2[//]))</f>
        <v>2</v>
      </c>
      <c r="F2067" s="5" t="str">
        <f>IF(INDEX(Table2[KET],MATCH(A2067,Table2[//]))="","-",INDEX(Table2[KET],MATCH(A2067,Table2[//])))</f>
        <v>10 ls</v>
      </c>
    </row>
    <row r="2068" spans="1:6" ht="15">
      <c r="A2068" s="27">
        <v>2808</v>
      </c>
      <c r="D2068" s="3" t="str">
        <f>INDEX(Table2[NAMA BARANG],MATCH(A2068,Table2[//]))</f>
        <v>Tas jinjing 912 kecil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360 pc</v>
      </c>
    </row>
    <row r="2069" spans="1:6" ht="15">
      <c r="A2069" s="27">
        <v>2809</v>
      </c>
      <c r="D2069" s="3" t="str">
        <f>INDEX(Table2[NAMA BARANG],MATCH(A2069,Table2[//]))</f>
        <v>Tas K 20x25 Etj</v>
      </c>
      <c r="E2069" s="4">
        <f>INDEX(Table2[TT],MATCH(A2069,Table2[//]))</f>
        <v>18</v>
      </c>
      <c r="F2069" s="5" t="str">
        <f>IF(INDEX(Table2[KET],MATCH(A2069,Table2[//]))="","-",INDEX(Table2[KET],MATCH(A2069,Table2[//])))</f>
        <v>30 ls</v>
      </c>
    </row>
    <row r="2070" spans="1:6" ht="15">
      <c r="A2070" s="27">
        <v>2810</v>
      </c>
      <c r="D2070" s="3" t="str">
        <f>INDEX(Table2[NAMA BARANG],MATCH(A2070,Table2[//]))</f>
        <v>Tas Kado FG L/19</v>
      </c>
      <c r="E2070" s="4">
        <f>INDEX(Table2[TT],MATCH(A2070,Table2[//]))</f>
        <v>1</v>
      </c>
      <c r="F2070" s="5" t="str">
        <f>IF(INDEX(Table2[KET],MATCH(A2070,Table2[//]))="","-",INDEX(Table2[KET],MATCH(A2070,Table2[//])))</f>
        <v>50 ls</v>
      </c>
    </row>
    <row r="2071" spans="1:6" ht="15">
      <c r="A2071" s="27">
        <v>2811</v>
      </c>
      <c r="D2071" s="3" t="str">
        <f>INDEX(Table2[NAMA BARANG],MATCH(A2071,Table2[//]))</f>
        <v>Tas Kado FG XL</v>
      </c>
      <c r="E2071" s="4">
        <f>INDEX(Table2[TT],MATCH(A2071,Table2[//]))</f>
        <v>1</v>
      </c>
      <c r="F2071" s="5" t="str">
        <f>IF(INDEX(Table2[KET],MATCH(A2071,Table2[//]))="","-",INDEX(Table2[KET],MATCH(A2071,Table2[//])))</f>
        <v>40 ls</v>
      </c>
    </row>
    <row r="2072" spans="1:6" ht="15">
      <c r="A2072" s="27">
        <v>2812</v>
      </c>
      <c r="D2072" s="3" t="str">
        <f>INDEX(Table2[NAMA BARANG],MATCH(A2072,Table2[//]))</f>
        <v>Tas Kado GG2 2048 (10, 249 (6)</v>
      </c>
      <c r="E2072" s="4">
        <f>INDEX(Table2[TT],MATCH(A2072,Table2[//]))</f>
        <v>16</v>
      </c>
      <c r="F2072" s="5" t="str">
        <f>IF(INDEX(Table2[KET],MATCH(A2072,Table2[//]))="","-",INDEX(Table2[KET],MATCH(A2072,Table2[//])))</f>
        <v>40 LSN</v>
      </c>
    </row>
    <row r="2073" spans="1:6" ht="15">
      <c r="A2073" s="27">
        <v>2813</v>
      </c>
      <c r="D2073" s="3" t="str">
        <f>INDEX(Table2[NAMA BARANG],MATCH(A2073,Table2[//]))</f>
        <v>Tas Kado GG2 248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40 LSN</v>
      </c>
    </row>
    <row r="2074" spans="1:6" ht="15">
      <c r="A2074" s="27">
        <v>2814</v>
      </c>
      <c r="D2074" s="3" t="str">
        <f>INDEX(Table2[NAMA BARANG],MATCH(A2074,Table2[//]))</f>
        <v>Tas Kado GG2 3021-3024</v>
      </c>
      <c r="E2074" s="4">
        <f>INDEX(Table2[TT],MATCH(A2074,Table2[//]))</f>
        <v>6</v>
      </c>
      <c r="F2074" s="5" t="str">
        <f>IF(INDEX(Table2[KET],MATCH(A2074,Table2[//]))="","-",INDEX(Table2[KET],MATCH(A2074,Table2[//])))</f>
        <v>40 LSN</v>
      </c>
    </row>
    <row r="2075" spans="1:6" ht="15">
      <c r="A2075" s="27">
        <v>2816</v>
      </c>
      <c r="D2075" s="3" t="str">
        <f>INDEX(Table2[NAMA BARANG],MATCH(A2075,Table2[//]))</f>
        <v>Tas Kado GG2 811 (2), 903 (1)</v>
      </c>
      <c r="E2075" s="4">
        <f>INDEX(Table2[TT],MATCH(A2075,Table2[//]))</f>
        <v>3</v>
      </c>
      <c r="F2075" s="5" t="str">
        <f>IF(INDEX(Table2[KET],MATCH(A2075,Table2[//]))="","-",INDEX(Table2[KET],MATCH(A2075,Table2[//])))</f>
        <v>40 LSN</v>
      </c>
    </row>
    <row r="2076" spans="1:6" ht="15">
      <c r="A2076" s="27">
        <v>2817</v>
      </c>
      <c r="D2076" s="3" t="str">
        <f>INDEX(Table2[NAMA BARANG],MATCH(A2076,Table2[//]))</f>
        <v>Tas Kado GG2 Coklat Tali Rajut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40 LSN</v>
      </c>
    </row>
    <row r="2077" spans="1:6" ht="15">
      <c r="A2077" s="27">
        <v>2818</v>
      </c>
      <c r="D2077" s="3" t="str">
        <f>INDEX(Table2[NAMA BARANG],MATCH(A2077,Table2[//]))</f>
        <v>Tas Kain E 100 A</v>
      </c>
      <c r="E2077" s="4">
        <f>INDEX(Table2[TT],MATCH(A2077,Table2[//]))</f>
        <v>2</v>
      </c>
      <c r="F2077" s="5" t="str">
        <f>IF(INDEX(Table2[KET],MATCH(A2077,Table2[//]))="","-",INDEX(Table2[KET],MATCH(A2077,Table2[//])))</f>
        <v>300 PCS</v>
      </c>
    </row>
    <row r="2078" spans="1:6" ht="15">
      <c r="A2078" s="27">
        <v>2819</v>
      </c>
      <c r="D2078" s="3" t="str">
        <f>INDEX(Table2[NAMA BARANG],MATCH(A2078,Table2[//]))</f>
        <v>Tas Kain E 101 A</v>
      </c>
      <c r="E2078" s="4">
        <f>INDEX(Table2[TT],MATCH(A2078,Table2[//]))</f>
        <v>2</v>
      </c>
      <c r="F2078" s="5">
        <f>IF(INDEX(Table2[KET],MATCH(A2078,Table2[//]))="","-",INDEX(Table2[KET],MATCH(A2078,Table2[//])))</f>
        <v>250</v>
      </c>
    </row>
    <row r="2079" spans="1:6" ht="15">
      <c r="A2079" s="27">
        <v>2820</v>
      </c>
      <c r="D2079" s="3" t="str">
        <f>INDEX(Table2[NAMA BARANG],MATCH(A2079,Table2[//]))</f>
        <v>Tas Kain Fancy B restleting</v>
      </c>
      <c r="E2079" s="4">
        <f>INDEX(Table2[TT],MATCH(A2079,Table2[//]))</f>
        <v>1</v>
      </c>
      <c r="F2079" s="5">
        <f>IF(INDEX(Table2[KET],MATCH(A2079,Table2[//]))="","-",INDEX(Table2[KET],MATCH(A2079,Table2[//])))</f>
        <v>180</v>
      </c>
    </row>
    <row r="2080" spans="1:6" ht="15">
      <c r="A2080" s="27">
        <v>2821</v>
      </c>
      <c r="D2080" s="3" t="str">
        <f>INDEX(Table2[NAMA BARANG],MATCH(A2080,Table2[//]))</f>
        <v>Tas Kain Ret K-27 (Hj/ Htm/ Coklat/ Mr Tua) cream</v>
      </c>
      <c r="E2080" s="4">
        <f>INDEX(Table2[TT],MATCH(A2080,Table2[//]))</f>
        <v>13</v>
      </c>
      <c r="F2080" s="5" t="str">
        <f>IF(INDEX(Table2[KET],MATCH(A2080,Table2[//]))="","-",INDEX(Table2[KET],MATCH(A2080,Table2[//])))</f>
        <v>288 pc</v>
      </c>
    </row>
    <row r="2081" spans="1:6" ht="15">
      <c r="A2081" s="27">
        <v>2824</v>
      </c>
      <c r="D2081" s="3" t="str">
        <f>INDEX(Table2[NAMA BARANG],MATCH(A2081,Table2[//]))</f>
        <v>Tas Karung 40x45</v>
      </c>
      <c r="E2081" s="4">
        <f>INDEX(Table2[TT],MATCH(A2081,Table2[//]))</f>
        <v>13</v>
      </c>
      <c r="F2081" s="5" t="str">
        <f>IF(INDEX(Table2[KET],MATCH(A2081,Table2[//]))="","-",INDEX(Table2[KET],MATCH(A2081,Table2[//])))</f>
        <v>120 PCS</v>
      </c>
    </row>
    <row r="2082" spans="1:6" ht="15">
      <c r="A2082" s="27">
        <v>2825</v>
      </c>
      <c r="D2082" s="3" t="str">
        <f>INDEX(Table2[NAMA BARANG],MATCH(A2082,Table2[//]))</f>
        <v>Tas Karung 45x50</v>
      </c>
      <c r="E2082" s="4">
        <f>INDEX(Table2[TT],MATCH(A2082,Table2[//]))</f>
        <v>4</v>
      </c>
      <c r="F2082" s="5" t="str">
        <f>IF(INDEX(Table2[KET],MATCH(A2082,Table2[//]))="","-",INDEX(Table2[KET],MATCH(A2082,Table2[//])))</f>
        <v>120 PCS</v>
      </c>
    </row>
    <row r="2083" spans="1:6" ht="15">
      <c r="A2083" s="27">
        <v>2826</v>
      </c>
      <c r="D2083" s="3" t="str">
        <f>INDEX(Table2[NAMA BARANG],MATCH(A2083,Table2[//]))</f>
        <v>Tas Karung 50x55</v>
      </c>
      <c r="E2083" s="4">
        <f>INDEX(Table2[TT],MATCH(A2083,Table2[//]))</f>
        <v>9</v>
      </c>
      <c r="F2083" s="5" t="str">
        <f>IF(INDEX(Table2[KET],MATCH(A2083,Table2[//]))="","-",INDEX(Table2[KET],MATCH(A2083,Table2[//])))</f>
        <v>120 PCS</v>
      </c>
    </row>
    <row r="2084" spans="1:6" ht="15">
      <c r="A2084" s="27">
        <v>2827</v>
      </c>
      <c r="D2084" s="3" t="str">
        <f>INDEX(Table2[NAMA BARANG],MATCH(A2084,Table2[//]))</f>
        <v>Tas Karung 55x65</v>
      </c>
      <c r="E2084" s="4">
        <f>INDEX(Table2[TT],MATCH(A2084,Table2[//]))</f>
        <v>8</v>
      </c>
      <c r="F2084" s="5" t="str">
        <f>IF(INDEX(Table2[KET],MATCH(A2084,Table2[//]))="","-",INDEX(Table2[KET],MATCH(A2084,Table2[//])))</f>
        <v>120 PCS</v>
      </c>
    </row>
    <row r="2085" spans="1:6" ht="15">
      <c r="A2085" s="27">
        <v>2828</v>
      </c>
      <c r="D2085" s="3" t="str">
        <f>INDEX(Table2[NAMA BARANG],MATCH(A2085,Table2[//]))</f>
        <v>Tas Karung 70x70</v>
      </c>
      <c r="E2085" s="4">
        <f>INDEX(Table2[TT],MATCH(A2085,Table2[//]))</f>
        <v>16</v>
      </c>
      <c r="F2085" s="5" t="str">
        <f>IF(INDEX(Table2[KET],MATCH(A2085,Table2[//]))="","-",INDEX(Table2[KET],MATCH(A2085,Table2[//])))</f>
        <v>120 PCS</v>
      </c>
    </row>
    <row r="2086" spans="1:6" ht="15">
      <c r="A2086" s="27">
        <v>2829</v>
      </c>
      <c r="D2086" s="3" t="str">
        <f>INDEX(Table2[NAMA BARANG],MATCH(A2086,Table2[//]))</f>
        <v xml:space="preserve">Tas Karung A (65x55) 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120 pc</v>
      </c>
    </row>
    <row r="2087" spans="1:6" ht="15">
      <c r="A2087" s="27">
        <v>2836</v>
      </c>
      <c r="D2087" s="3" t="str">
        <f>INDEX(Table2[NAMA BARANG],MATCH(A2087,Table2[//]))</f>
        <v>Tas Karung C (45x50) (50x45)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10 ls</v>
      </c>
    </row>
    <row r="2088" spans="1:6" ht="15">
      <c r="A2088" s="27">
        <v>2838</v>
      </c>
      <c r="D2088" s="3" t="str">
        <f>INDEX(Table2[NAMA BARANG],MATCH(A2088,Table2[//]))</f>
        <v>Tas Kertas (Emas, Silver, Hj daun) PHS</v>
      </c>
      <c r="E2088" s="4">
        <f>INDEX(Table2[TT],MATCH(A2088,Table2[//]))</f>
        <v>15</v>
      </c>
      <c r="F2088" s="5" t="str">
        <f>IF(INDEX(Table2[KET],MATCH(A2088,Table2[//]))="","-",INDEX(Table2[KET],MATCH(A2088,Table2[//])))</f>
        <v>20 ls</v>
      </c>
    </row>
    <row r="2089" spans="1:6" ht="15">
      <c r="A2089" s="27">
        <v>2839</v>
      </c>
      <c r="D2089" s="3" t="str">
        <f>INDEX(Table2[NAMA BARANG],MATCH(A2089,Table2[//]))</f>
        <v>Tas Kertas 1/ SS/ 12,5 x 16</v>
      </c>
      <c r="E2089" s="4">
        <f>INDEX(Table2[TT],MATCH(A2089,Table2[//]))</f>
        <v>3</v>
      </c>
      <c r="F2089" s="5" t="str">
        <f>IF(INDEX(Table2[KET],MATCH(A2089,Table2[//]))="","-",INDEX(Table2[KET],MATCH(A2089,Table2[//])))</f>
        <v>50 ls</v>
      </c>
    </row>
    <row r="2090" spans="1:6" ht="15">
      <c r="A2090" s="27">
        <v>2840</v>
      </c>
      <c r="D2090" s="3" t="str">
        <f>INDEX(Table2[NAMA BARANG],MATCH(A2090,Table2[//]))</f>
        <v>Tas Kertas 8863C/ 181C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40 ls</v>
      </c>
    </row>
    <row r="2091" spans="1:6" ht="15">
      <c r="A2091" s="27">
        <v>2841</v>
      </c>
      <c r="D2091" s="3" t="str">
        <f>INDEX(Table2[NAMA BARANG],MATCH(A2091,Table2[//]))</f>
        <v>Tas Kertas 8891A/ 8875A</v>
      </c>
      <c r="E2091" s="4">
        <f>INDEX(Table2[TT],MATCH(A2091,Table2[//]))</f>
        <v>1</v>
      </c>
      <c r="F2091" s="5" t="str">
        <f>IF(INDEX(Table2[KET],MATCH(A2091,Table2[//]))="","-",INDEX(Table2[KET],MATCH(A2091,Table2[//])))</f>
        <v>20 ls</v>
      </c>
    </row>
    <row r="2092" spans="1:6" ht="15">
      <c r="A2092" s="27">
        <v>2842</v>
      </c>
      <c r="D2092" s="3" t="str">
        <f>INDEX(Table2[NAMA BARANG],MATCH(A2092,Table2[//]))</f>
        <v>Tas Kertas 8891C/ 8875C</v>
      </c>
      <c r="E2092" s="4">
        <f>INDEX(Table2[TT],MATCH(A2092,Table2[//]))</f>
        <v>1</v>
      </c>
      <c r="F2092" s="5" t="str">
        <f>IF(INDEX(Table2[KET],MATCH(A2092,Table2[//]))="","-",INDEX(Table2[KET],MATCH(A2092,Table2[//])))</f>
        <v>40 ls</v>
      </c>
    </row>
    <row r="2093" spans="1:6" ht="15">
      <c r="A2093" s="27">
        <v>2843</v>
      </c>
      <c r="D2093" s="3" t="str">
        <f>INDEX(Table2[NAMA BARANG],MATCH(A2093,Table2[//]))</f>
        <v>Tas Kertas 9173M</v>
      </c>
      <c r="E2093" s="4">
        <f>INDEX(Table2[TT],MATCH(A2093,Table2[//]))</f>
        <v>3</v>
      </c>
      <c r="F2093" s="5">
        <f>IF(INDEX(Table2[KET],MATCH(A2093,Table2[//]))="","-",INDEX(Table2[KET],MATCH(A2093,Table2[//])))</f>
        <v>360</v>
      </c>
    </row>
    <row r="2094" spans="1:6" ht="15">
      <c r="A2094" s="27">
        <v>2844</v>
      </c>
      <c r="D2094" s="3" t="str">
        <f>INDEX(Table2[NAMA BARANG],MATCH(A2094,Table2[//]))</f>
        <v>Tas Kertas BL 9173 L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20 ls</v>
      </c>
    </row>
    <row r="2095" spans="1:6" ht="15">
      <c r="A2095" s="27">
        <v>2845</v>
      </c>
      <c r="D2095" s="3" t="str">
        <f>INDEX(Table2[NAMA BARANG],MATCH(A2095,Table2[//]))</f>
        <v>Tas Kertas DU bk 9173 H</v>
      </c>
      <c r="E2095" s="4">
        <f>INDEX(Table2[TT],MATCH(A2095,Table2[//]))</f>
        <v>2</v>
      </c>
      <c r="F2095" s="5" t="str">
        <f>IF(INDEX(Table2[KET],MATCH(A2095,Table2[//]))="","-",INDEX(Table2[KET],MATCH(A2095,Table2[//])))</f>
        <v>-</v>
      </c>
    </row>
    <row r="2096" spans="1:6" ht="15">
      <c r="A2096" s="27">
        <v>2846</v>
      </c>
      <c r="D2096" s="3" t="str">
        <f>INDEX(Table2[NAMA BARANG],MATCH(A2096,Table2[//]))</f>
        <v>Tas Kertas Ly SD 282 B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360 pc</v>
      </c>
    </row>
    <row r="2097" spans="1:6" ht="15">
      <c r="A2097" s="27">
        <v>2847</v>
      </c>
      <c r="D2097" s="3" t="str">
        <f>INDEX(Table2[NAMA BARANG],MATCH(A2097,Table2[//]))</f>
        <v>Tas Kertas Ly SD 283 B(2)/ 284 B(17)</v>
      </c>
      <c r="E2097" s="4">
        <f>INDEX(Table2[TT],MATCH(A2097,Table2[//]))</f>
        <v>18</v>
      </c>
      <c r="F2097" s="5" t="str">
        <f>IF(INDEX(Table2[KET],MATCH(A2097,Table2[//]))="","-",INDEX(Table2[KET],MATCH(A2097,Table2[//])))</f>
        <v>360 pc</v>
      </c>
    </row>
    <row r="2098" spans="1:6" ht="15">
      <c r="A2098" s="27">
        <v>2848</v>
      </c>
      <c r="D2098" s="3" t="str">
        <f>INDEX(Table2[NAMA BARANG],MATCH(A2098,Table2[//]))</f>
        <v>Tas Kertas Ly SD 286 B</v>
      </c>
      <c r="E2098" s="4">
        <f>INDEX(Table2[TT],MATCH(A2098,Table2[//]))</f>
        <v>7</v>
      </c>
      <c r="F2098" s="5" t="str">
        <f>IF(INDEX(Table2[KET],MATCH(A2098,Table2[//]))="","-",INDEX(Table2[KET],MATCH(A2098,Table2[//])))</f>
        <v>360 pc</v>
      </c>
    </row>
    <row r="2099" spans="1:6" ht="15">
      <c r="A2099" s="27">
        <v>2849</v>
      </c>
      <c r="D2099" s="3" t="str">
        <f>INDEX(Table2[NAMA BARANG],MATCH(A2099,Table2[//]))</f>
        <v>Tas Kertas Ly XL 277 B</v>
      </c>
      <c r="E2099" s="4">
        <f>INDEX(Table2[TT],MATCH(A2099,Table2[//]))</f>
        <v>1</v>
      </c>
      <c r="F2099" s="5" t="str">
        <f>IF(INDEX(Table2[KET],MATCH(A2099,Table2[//]))="","-",INDEX(Table2[KET],MATCH(A2099,Table2[//])))</f>
        <v>30 ls</v>
      </c>
    </row>
    <row r="2100" spans="1:6" ht="15">
      <c r="A2100" s="27">
        <v>2850</v>
      </c>
      <c r="D2100" s="3" t="str">
        <f>INDEX(Table2[NAMA BARANG],MATCH(A2100,Table2[//]))</f>
        <v>Tas Kertas Ly XL 289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30 ls</v>
      </c>
    </row>
    <row r="2101" spans="1:6" ht="15">
      <c r="A2101" s="27">
        <v>2851</v>
      </c>
      <c r="D2101" s="3" t="str">
        <f>INDEX(Table2[NAMA BARANG],MATCH(A2101,Table2[//]))</f>
        <v>Tas Kertas pk 10-04/ 31 X381 XL</v>
      </c>
      <c r="E2101" s="4">
        <f>INDEX(Table2[TT],MATCH(A2101,Table2[//]))</f>
        <v>3</v>
      </c>
      <c r="F2101" s="5" t="str">
        <f>IF(INDEX(Table2[KET],MATCH(A2101,Table2[//]))="","-",INDEX(Table2[KET],MATCH(A2101,Table2[//])))</f>
        <v>480 pc</v>
      </c>
    </row>
    <row r="2102" spans="1:6" ht="15">
      <c r="A2102" s="27">
        <v>2852</v>
      </c>
      <c r="D2102" s="3" t="str">
        <f>INDEX(Table2[NAMA BARANG],MATCH(A2102,Table2[//]))</f>
        <v>Tas LL D (K)</v>
      </c>
      <c r="E2102" s="4">
        <f>INDEX(Table2[TT],MATCH(A2102,Table2[//]))</f>
        <v>9</v>
      </c>
      <c r="F2102" s="5" t="str">
        <f>IF(INDEX(Table2[KET],MATCH(A2102,Table2[//]))="","-",INDEX(Table2[KET],MATCH(A2102,Table2[//])))</f>
        <v>1200 pc</v>
      </c>
    </row>
    <row r="2103" spans="1:6" ht="15">
      <c r="A2103" s="27">
        <v>2854</v>
      </c>
      <c r="D2103" s="3" t="str">
        <f>INDEX(Table2[NAMA BARANG],MATCH(A2103,Table2[//]))</f>
        <v>Tas lux My 024</v>
      </c>
      <c r="E2103" s="4">
        <f>INDEX(Table2[TT],MATCH(A2103,Table2[//]))</f>
        <v>3</v>
      </c>
      <c r="F2103" s="5" t="str">
        <f>IF(INDEX(Table2[KET],MATCH(A2103,Table2[//]))="","-",INDEX(Table2[KET],MATCH(A2103,Table2[//])))</f>
        <v>120 bh</v>
      </c>
    </row>
    <row r="2104" spans="1:6" ht="15">
      <c r="A2104" s="27">
        <v>2856</v>
      </c>
      <c r="D2104" s="3" t="str">
        <f>INDEX(Table2[NAMA BARANG],MATCH(A2104,Table2[//]))</f>
        <v>Tas Ly 083/ 086 B</v>
      </c>
      <c r="E2104" s="4">
        <f>INDEX(Table2[TT],MATCH(A2104,Table2[//]))</f>
        <v>4</v>
      </c>
      <c r="F2104" s="5">
        <f>IF(INDEX(Table2[KET],MATCH(A2104,Table2[//]))="","-",INDEX(Table2[KET],MATCH(A2104,Table2[//])))</f>
        <v>360</v>
      </c>
    </row>
    <row r="2105" spans="1:6" ht="15">
      <c r="A2105" s="27">
        <v>2857</v>
      </c>
      <c r="D2105" s="3" t="str">
        <f>INDEX(Table2[NAMA BARANG],MATCH(A2105,Table2[//]))</f>
        <v>Tas Ly HD 126/ 131B</v>
      </c>
      <c r="E2105" s="4">
        <f>INDEX(Table2[TT],MATCH(A2105,Table2[//]))</f>
        <v>9</v>
      </c>
      <c r="F2105" s="5" t="str">
        <f>IF(INDEX(Table2[KET],MATCH(A2105,Table2[//]))="","-",INDEX(Table2[KET],MATCH(A2105,Table2[//])))</f>
        <v>360 pc</v>
      </c>
    </row>
    <row r="2106" spans="1:6" ht="15">
      <c r="A2106" s="27">
        <v>2858</v>
      </c>
      <c r="D2106" s="3" t="str">
        <f>INDEX(Table2[NAMA BARANG],MATCH(A2106,Table2[//]))</f>
        <v>Tas Ly HD 132 B</v>
      </c>
      <c r="E2106" s="4">
        <f>INDEX(Table2[TT],MATCH(A2106,Table2[//]))</f>
        <v>3</v>
      </c>
      <c r="F2106" s="5">
        <f>IF(INDEX(Table2[KET],MATCH(A2106,Table2[//]))="","-",INDEX(Table2[KET],MATCH(A2106,Table2[//])))</f>
        <v>360</v>
      </c>
    </row>
    <row r="2107" spans="1:6" ht="15">
      <c r="A2107" s="27">
        <v>2859</v>
      </c>
      <c r="D2107" s="3" t="str">
        <f>INDEX(Table2[NAMA BARANG],MATCH(A2107,Table2[//]))</f>
        <v>Tas Ly HD 148 B</v>
      </c>
      <c r="E2107" s="4">
        <f>INDEX(Table2[TT],MATCH(A2107,Table2[//]))</f>
        <v>8</v>
      </c>
      <c r="F2107" s="5">
        <f>IF(INDEX(Table2[KET],MATCH(A2107,Table2[//]))="","-",INDEX(Table2[KET],MATCH(A2107,Table2[//])))</f>
        <v>360</v>
      </c>
    </row>
    <row r="2108" spans="1:6" ht="15">
      <c r="A2108" s="27">
        <v>2860</v>
      </c>
      <c r="D2108" s="3" t="str">
        <f>INDEX(Table2[NAMA BARANG],MATCH(A2108,Table2[//]))</f>
        <v>Tas Ly HD 149 B</v>
      </c>
      <c r="E2108" s="4">
        <f>INDEX(Table2[TT],MATCH(A2108,Table2[//]))</f>
        <v>15</v>
      </c>
      <c r="F2108" s="5">
        <f>IF(INDEX(Table2[KET],MATCH(A2108,Table2[//]))="","-",INDEX(Table2[KET],MATCH(A2108,Table2[//])))</f>
        <v>360</v>
      </c>
    </row>
    <row r="2109" spans="1:6" ht="15">
      <c r="A2109" s="27">
        <v>2861</v>
      </c>
      <c r="D2109" s="3" t="str">
        <f>INDEX(Table2[NAMA BARANG],MATCH(A2109,Table2[//]))</f>
        <v>Tas Ly HD 150 B</v>
      </c>
      <c r="E2109" s="4">
        <f>INDEX(Table2[TT],MATCH(A2109,Table2[//]))</f>
        <v>5</v>
      </c>
      <c r="F2109" s="5">
        <f>IF(INDEX(Table2[KET],MATCH(A2109,Table2[//]))="","-",INDEX(Table2[KET],MATCH(A2109,Table2[//])))</f>
        <v>360</v>
      </c>
    </row>
    <row r="2110" spans="1:6" ht="15">
      <c r="A2110" s="27">
        <v>2863</v>
      </c>
      <c r="D2110" s="3" t="str">
        <f>INDEX(Table2[NAMA BARANG],MATCH(A2110,Table2[//]))</f>
        <v>Tas Ly SD 211B</v>
      </c>
      <c r="E2110" s="4">
        <f>INDEX(Table2[TT],MATCH(A2110,Table2[//]))</f>
        <v>1</v>
      </c>
      <c r="F2110" s="5">
        <f>IF(INDEX(Table2[KET],MATCH(A2110,Table2[//]))="","-",INDEX(Table2[KET],MATCH(A2110,Table2[//])))</f>
        <v>360</v>
      </c>
    </row>
    <row r="2111" spans="1:6" ht="15">
      <c r="A2111" s="27">
        <v>2864</v>
      </c>
      <c r="D2111" s="3" t="str">
        <f>INDEX(Table2[NAMA BARANG],MATCH(A2111,Table2[//]))</f>
        <v>Tas LySD 154 K</v>
      </c>
      <c r="E2111" s="4">
        <f>INDEX(Table2[TT],MATCH(A2111,Table2[//]))</f>
        <v>7</v>
      </c>
      <c r="F2111" s="5">
        <f>IF(INDEX(Table2[KET],MATCH(A2111,Table2[//]))="","-",INDEX(Table2[KET],MATCH(A2111,Table2[//])))</f>
        <v>480</v>
      </c>
    </row>
    <row r="2112" spans="1:6" ht="15">
      <c r="A2112" s="27">
        <v>2865</v>
      </c>
      <c r="D2112" s="3" t="str">
        <f>INDEX(Table2[NAMA BARANG],MATCH(A2112,Table2[//]))</f>
        <v>Tas LySD 229 K</v>
      </c>
      <c r="E2112" s="4">
        <f>INDEX(Table2[TT],MATCH(A2112,Table2[//]))</f>
        <v>36</v>
      </c>
      <c r="F2112" s="5" t="str">
        <f>IF(INDEX(Table2[KET],MATCH(A2112,Table2[//]))="","-",INDEX(Table2[KET],MATCH(A2112,Table2[//])))</f>
        <v>480 pc</v>
      </c>
    </row>
    <row r="2113" spans="1:6" ht="15">
      <c r="A2113" s="27">
        <v>2866</v>
      </c>
      <c r="D2113" s="3" t="str">
        <f>INDEX(Table2[NAMA BARANG],MATCH(A2113,Table2[//]))</f>
        <v>Tas LySD 241 K</v>
      </c>
      <c r="E2113" s="4">
        <f>INDEX(Table2[TT],MATCH(A2113,Table2[//]))</f>
        <v>2</v>
      </c>
      <c r="F2113" s="5" t="str">
        <f>IF(INDEX(Table2[KET],MATCH(A2113,Table2[//]))="","-",INDEX(Table2[KET],MATCH(A2113,Table2[//])))</f>
        <v>480 pc</v>
      </c>
    </row>
    <row r="2114" spans="1:6" ht="15">
      <c r="A2114" s="27">
        <v>2868</v>
      </c>
      <c r="D2114" s="3" t="str">
        <f>INDEX(Table2[NAMA BARANG],MATCH(A2114,Table2[//]))</f>
        <v>Tas Mika besar Tenteng tangan R 013</v>
      </c>
      <c r="E2114" s="4">
        <f>INDEX(Table2[TT],MATCH(A2114,Table2[//]))</f>
        <v>2</v>
      </c>
      <c r="F2114" s="5" t="str">
        <f>IF(INDEX(Table2[KET],MATCH(A2114,Table2[//]))="","-",INDEX(Table2[KET],MATCH(A2114,Table2[//])))</f>
        <v>30 ls</v>
      </c>
    </row>
    <row r="2115" spans="1:6" ht="15">
      <c r="A2115" s="27">
        <v>2869</v>
      </c>
      <c r="D2115" s="3" t="str">
        <f>INDEX(Table2[NAMA BARANG],MATCH(A2115,Table2[//]))</f>
        <v>Tas Mika PP ME 812 kecil</v>
      </c>
      <c r="E2115" s="4">
        <f>INDEX(Table2[TT],MATCH(A2115,Table2[//]))</f>
        <v>3</v>
      </c>
      <c r="F2115" s="5" t="str">
        <f>IF(INDEX(Table2[KET],MATCH(A2115,Table2[//]))="","-",INDEX(Table2[KET],MATCH(A2115,Table2[//])))</f>
        <v>15 ls</v>
      </c>
    </row>
    <row r="2116" spans="1:6" ht="15">
      <c r="A2116" s="27">
        <v>2870</v>
      </c>
      <c r="D2116" s="3" t="str">
        <f>INDEX(Table2[NAMA BARANG],MATCH(A2116,Table2[//]))</f>
        <v>Tas Mika PP TM 911</v>
      </c>
      <c r="E2116" s="4">
        <f>INDEX(Table2[TT],MATCH(A2116,Table2[//]))</f>
        <v>3</v>
      </c>
      <c r="F2116" s="5" t="str">
        <f>IF(INDEX(Table2[KET],MATCH(A2116,Table2[//]))="","-",INDEX(Table2[KET],MATCH(A2116,Table2[//])))</f>
        <v>120 pc</v>
      </c>
    </row>
    <row r="2117" spans="1:6" ht="15">
      <c r="A2117" s="27">
        <v>2871</v>
      </c>
      <c r="D2117" s="3" t="str">
        <f>INDEX(Table2[NAMA BARANG],MATCH(A2117,Table2[//]))</f>
        <v>Tas Mika+Tali CL MM</v>
      </c>
      <c r="E2117" s="4">
        <f>INDEX(Table2[TT],MATCH(A2117,Table2[//]))</f>
        <v>14</v>
      </c>
      <c r="F2117" s="5" t="str">
        <f>IF(INDEX(Table2[KET],MATCH(A2117,Table2[//]))="","-",INDEX(Table2[KET],MATCH(A2117,Table2[//])))</f>
        <v>848 pc</v>
      </c>
    </row>
    <row r="2118" spans="1:6" ht="15">
      <c r="A2118" s="27">
        <v>2874</v>
      </c>
      <c r="D2118" s="3" t="str">
        <f>INDEX(Table2[NAMA BARANG],MATCH(A2118,Table2[//]))</f>
        <v>Tas Nariko 4A</v>
      </c>
      <c r="E2118" s="4">
        <f>INDEX(Table2[TT],MATCH(A2118,Table2[//]))</f>
        <v>23</v>
      </c>
      <c r="F2118" s="5" t="str">
        <f>IF(INDEX(Table2[KET],MATCH(A2118,Table2[//]))="","-",INDEX(Table2[KET],MATCH(A2118,Table2[//])))</f>
        <v>50 ls</v>
      </c>
    </row>
    <row r="2119" spans="1:6" ht="15">
      <c r="A2119" s="27">
        <v>2875</v>
      </c>
      <c r="D2119" s="3" t="str">
        <f>INDEX(Table2[NAMA BARANG],MATCH(A2119,Table2[//]))</f>
        <v>Tas Plastik B C1</v>
      </c>
      <c r="E2119" s="4">
        <f>INDEX(Table2[TT],MATCH(A2119,Table2[//]))</f>
        <v>4</v>
      </c>
      <c r="F2119" s="5" t="str">
        <f>IF(INDEX(Table2[KET],MATCH(A2119,Table2[//]))="","-",INDEX(Table2[KET],MATCH(A2119,Table2[//])))</f>
        <v>120 pc</v>
      </c>
    </row>
    <row r="2120" spans="1:6" ht="15">
      <c r="A2120" s="27">
        <v>2876</v>
      </c>
      <c r="D2120" s="3" t="str">
        <f>INDEX(Table2[NAMA BARANG],MATCH(A2120,Table2[//]))</f>
        <v>Tas Plastik B C1</v>
      </c>
      <c r="E2120" s="4">
        <f>INDEX(Table2[TT],MATCH(A2120,Table2[//]))</f>
        <v>1</v>
      </c>
      <c r="F2120" s="5" t="str">
        <f>IF(INDEX(Table2[KET],MATCH(A2120,Table2[//]))="","-",INDEX(Table2[KET],MATCH(A2120,Table2[//])))</f>
        <v>130 pc</v>
      </c>
    </row>
    <row r="2121" spans="1:6" ht="15">
      <c r="A2121" s="27">
        <v>2877</v>
      </c>
      <c r="D2121" s="3" t="str">
        <f>INDEX(Table2[NAMA BARANG],MATCH(A2121,Table2[//]))</f>
        <v>Tas plastik Besar C1</v>
      </c>
      <c r="E2121" s="4">
        <f>INDEX(Table2[TT],MATCH(A2121,Table2[//]))</f>
        <v>6</v>
      </c>
      <c r="F2121" s="5" t="str">
        <f>IF(INDEX(Table2[KET],MATCH(A2121,Table2[//]))="","-",INDEX(Table2[KET],MATCH(A2121,Table2[//])))</f>
        <v>150 pc</v>
      </c>
    </row>
    <row r="2122" spans="1:6" ht="15">
      <c r="A2122" s="27">
        <v>2878</v>
      </c>
      <c r="D2122" s="3" t="str">
        <f>INDEX(Table2[NAMA BARANG],MATCH(A2122,Table2[//]))</f>
        <v>Tas plastik Besar C1</v>
      </c>
      <c r="E2122" s="4">
        <f>INDEX(Table2[TT],MATCH(A2122,Table2[//]))</f>
        <v>1</v>
      </c>
      <c r="F2122" s="5" t="str">
        <f>IF(INDEX(Table2[KET],MATCH(A2122,Table2[//]))="","-",INDEX(Table2[KET],MATCH(A2122,Table2[//])))</f>
        <v>83 pc</v>
      </c>
    </row>
    <row r="2123" spans="1:6" ht="15">
      <c r="A2123" s="27">
        <v>2879</v>
      </c>
      <c r="D2123" s="3" t="str">
        <f>INDEX(Table2[NAMA BARANG],MATCH(A2123,Table2[//]))</f>
        <v>Tas plastik Besar C1</v>
      </c>
      <c r="E2123" s="4">
        <f>INDEX(Table2[TT],MATCH(A2123,Table2[//]))</f>
        <v>1</v>
      </c>
      <c r="F2123" s="5">
        <f>IF(INDEX(Table2[KET],MATCH(A2123,Table2[//]))="","-",INDEX(Table2[KET],MATCH(A2123,Table2[//])))</f>
        <v>170</v>
      </c>
    </row>
    <row r="2124" spans="1:6" ht="15">
      <c r="A2124" s="27">
        <v>2880</v>
      </c>
      <c r="D2124" s="3" t="str">
        <f>INDEX(Table2[NAMA BARANG],MATCH(A2124,Table2[//]))</f>
        <v>Tas plastik Besar C1</v>
      </c>
      <c r="E2124" s="4">
        <f>INDEX(Table2[TT],MATCH(A2124,Table2[//]))</f>
        <v>1</v>
      </c>
      <c r="F2124" s="5">
        <f>IF(INDEX(Table2[KET],MATCH(A2124,Table2[//]))="","-",INDEX(Table2[KET],MATCH(A2124,Table2[//])))</f>
        <v>115</v>
      </c>
    </row>
    <row r="2125" spans="1:6" ht="15">
      <c r="A2125" s="27">
        <v>2881</v>
      </c>
      <c r="D2125" s="3" t="str">
        <f>INDEX(Table2[NAMA BARANG],MATCH(A2125,Table2[//]))</f>
        <v>Tas plastik Besar C1</v>
      </c>
      <c r="E2125" s="4">
        <f>INDEX(Table2[TT],MATCH(A2125,Table2[//]))</f>
        <v>1</v>
      </c>
      <c r="F2125" s="5">
        <f>IF(INDEX(Table2[KET],MATCH(A2125,Table2[//]))="","-",INDEX(Table2[KET],MATCH(A2125,Table2[//])))</f>
        <v>110</v>
      </c>
    </row>
    <row r="2126" spans="1:6" ht="15">
      <c r="A2126" s="27">
        <v>2882</v>
      </c>
      <c r="D2126" s="3" t="str">
        <f>INDEX(Table2[NAMA BARANG],MATCH(A2126,Table2[//]))</f>
        <v>Tas plastik Besar C1</v>
      </c>
      <c r="E2126" s="4">
        <f>INDEX(Table2[TT],MATCH(A2126,Table2[//]))</f>
        <v>1</v>
      </c>
      <c r="F2126" s="5">
        <f>IF(INDEX(Table2[KET],MATCH(A2126,Table2[//]))="","-",INDEX(Table2[KET],MATCH(A2126,Table2[//])))</f>
        <v>100</v>
      </c>
    </row>
    <row r="2127" spans="1:6" ht="15">
      <c r="A2127" s="27">
        <v>2883</v>
      </c>
      <c r="D2127" s="3" t="str">
        <f>INDEX(Table2[NAMA BARANG],MATCH(A2127,Table2[//]))</f>
        <v>Tas Plastik kecil A1</v>
      </c>
      <c r="E2127" s="4">
        <f>INDEX(Table2[TT],MATCH(A2127,Table2[//]))</f>
        <v>7</v>
      </c>
      <c r="F2127" s="5" t="str">
        <f>IF(INDEX(Table2[KET],MATCH(A2127,Table2[//]))="","-",INDEX(Table2[KET],MATCH(A2127,Table2[//])))</f>
        <v>200 pc</v>
      </c>
    </row>
    <row r="2128" spans="1:6" ht="15">
      <c r="A2128" s="27">
        <v>2884</v>
      </c>
      <c r="D2128" s="3" t="str">
        <f>INDEX(Table2[NAMA BARANG],MATCH(A2128,Table2[//]))</f>
        <v>Tas Plastik kecil A1</v>
      </c>
      <c r="E2128" s="4">
        <f>INDEX(Table2[TT],MATCH(A2128,Table2[//]))</f>
        <v>7</v>
      </c>
      <c r="F2128" s="5">
        <f>IF(INDEX(Table2[KET],MATCH(A2128,Table2[//]))="","-",INDEX(Table2[KET],MATCH(A2128,Table2[//])))</f>
        <v>170</v>
      </c>
    </row>
    <row r="2129" spans="1:6" ht="15">
      <c r="A2129" s="27">
        <v>2885</v>
      </c>
      <c r="D2129" s="3" t="str">
        <f>INDEX(Table2[NAMA BARANG],MATCH(A2129,Table2[//]))</f>
        <v>Tas Plastik kecil A1</v>
      </c>
      <c r="E2129" s="4">
        <f>INDEX(Table2[TT],MATCH(A2129,Table2[//]))</f>
        <v>6</v>
      </c>
      <c r="F2129" s="5" t="str">
        <f>IF(INDEX(Table2[KET],MATCH(A2129,Table2[//]))="","-",INDEX(Table2[KET],MATCH(A2129,Table2[//])))</f>
        <v>160 pc</v>
      </c>
    </row>
    <row r="2130" spans="1:6" ht="15.75">
      <c r="A2130" s="27">
        <v>2886</v>
      </c>
      <c r="D2130" s="3" t="str">
        <f>INDEX(Table2[NAMA BARANG],MATCH(A2130,Table2[//]))</f>
        <v>Tas Plastik kecil A1</v>
      </c>
      <c r="E2130" s="4">
        <f>INDEX(Table2[TT],MATCH(A2130,Table2[//]))</f>
        <v>5</v>
      </c>
      <c r="F2130" s="29" t="str">
        <f>IF(INDEX(Table2[KET],MATCH(A2130,Table2[//]))="","-",INDEX(Table2[KET],MATCH(A2130,Table2[//])))</f>
        <v>130 pc</v>
      </c>
    </row>
    <row r="2131" spans="1:6" ht="15">
      <c r="A2131" s="27">
        <v>2887</v>
      </c>
      <c r="D2131" s="3" t="str">
        <f>INDEX(Table2[NAMA BARANG],MATCH(A2131,Table2[//]))</f>
        <v>Tas Plastik kecil A1</v>
      </c>
      <c r="E2131" s="4">
        <f>INDEX(Table2[TT],MATCH(A2131,Table2[//]))</f>
        <v>4</v>
      </c>
      <c r="F2131" s="5" t="str">
        <f>IF(INDEX(Table2[KET],MATCH(A2131,Table2[//]))="","-",INDEX(Table2[KET],MATCH(A2131,Table2[//])))</f>
        <v>150 pc</v>
      </c>
    </row>
    <row r="2132" spans="1:6" ht="15">
      <c r="A2132" s="27">
        <v>2888</v>
      </c>
      <c r="D2132" s="3" t="str">
        <f>INDEX(Table2[NAMA BARANG],MATCH(A2132,Table2[//]))</f>
        <v>Tas Plastik kecil A1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140 pc</v>
      </c>
    </row>
    <row r="2133" spans="1:6" ht="15">
      <c r="A2133" s="27">
        <v>2889</v>
      </c>
      <c r="D2133" s="3" t="str">
        <f>INDEX(Table2[NAMA BARANG],MATCH(A2133,Table2[//]))</f>
        <v>Tas plastik kecil A1</v>
      </c>
      <c r="E2133" s="4">
        <f>INDEX(Table2[TT],MATCH(A2133,Table2[//]))</f>
        <v>1</v>
      </c>
      <c r="F2133" s="5" t="str">
        <f>IF(INDEX(Table2[KET],MATCH(A2133,Table2[//]))="","-",INDEX(Table2[KET],MATCH(A2133,Table2[//])))</f>
        <v>186 pc</v>
      </c>
    </row>
    <row r="2134" spans="1:6" ht="15">
      <c r="A2134" s="27">
        <v>2890</v>
      </c>
      <c r="D2134" s="3" t="str">
        <f>INDEX(Table2[NAMA BARANG],MATCH(A2134,Table2[//]))</f>
        <v>Tas plastik kecil A1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170 pc</v>
      </c>
    </row>
    <row r="2135" spans="1:6" ht="15">
      <c r="A2135" s="27">
        <v>2891</v>
      </c>
      <c r="D2135" s="3" t="str">
        <f>INDEX(Table2[NAMA BARANG],MATCH(A2135,Table2[//]))</f>
        <v>Tas plastik kecil A1</v>
      </c>
      <c r="E2135" s="4">
        <f>INDEX(Table2[TT],MATCH(A2135,Table2[//]))</f>
        <v>1</v>
      </c>
      <c r="F2135" s="5" t="str">
        <f>IF(INDEX(Table2[KET],MATCH(A2135,Table2[//]))="","-",INDEX(Table2[KET],MATCH(A2135,Table2[//])))</f>
        <v>167 pc</v>
      </c>
    </row>
    <row r="2136" spans="1:6" ht="15">
      <c r="A2136" s="27">
        <v>2892</v>
      </c>
      <c r="D2136" s="3" t="str">
        <f>INDEX(Table2[NAMA BARANG],MATCH(A2136,Table2[//]))</f>
        <v>Tas plastik kecil A1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116 pc</v>
      </c>
    </row>
    <row r="2137" spans="1:6" ht="15">
      <c r="A2137" s="27">
        <v>2893</v>
      </c>
      <c r="D2137" s="3" t="str">
        <f>INDEX(Table2[NAMA BARANG],MATCH(A2137,Table2[//]))</f>
        <v>Tas Plastik kecil A1</v>
      </c>
      <c r="E2137" s="4">
        <f>INDEX(Table2[TT],MATCH(A2137,Table2[//]))</f>
        <v>1</v>
      </c>
      <c r="F2137" s="5">
        <f>IF(INDEX(Table2[KET],MATCH(A2137,Table2[//]))="","-",INDEX(Table2[KET],MATCH(A2137,Table2[//])))</f>
        <v>180</v>
      </c>
    </row>
    <row r="2138" spans="1:6" ht="15">
      <c r="A2138" s="27">
        <v>2895</v>
      </c>
      <c r="D2138" s="3" t="str">
        <f>INDEX(Table2[NAMA BARANG],MATCH(A2138,Table2[//]))</f>
        <v>Tas Plastik T B1</v>
      </c>
      <c r="E2138" s="4">
        <f>INDEX(Table2[TT],MATCH(A2138,Table2[//]))</f>
        <v>19</v>
      </c>
      <c r="F2138" s="5">
        <f>IF(INDEX(Table2[KET],MATCH(A2138,Table2[//]))="","-",INDEX(Table2[KET],MATCH(A2138,Table2[//])))</f>
        <v>140</v>
      </c>
    </row>
    <row r="2139" spans="1:6" ht="15">
      <c r="A2139" s="27">
        <v>2896</v>
      </c>
      <c r="D2139" s="3" t="str">
        <f>INDEX(Table2[NAMA BARANG],MATCH(A2139,Table2[//]))</f>
        <v>Tas Plastik T B1</v>
      </c>
      <c r="E2139" s="4">
        <f>INDEX(Table2[TT],MATCH(A2139,Table2[//]))</f>
        <v>12</v>
      </c>
      <c r="F2139" s="5">
        <f>IF(INDEX(Table2[KET],MATCH(A2139,Table2[//]))="","-",INDEX(Table2[KET],MATCH(A2139,Table2[//])))</f>
        <v>150</v>
      </c>
    </row>
    <row r="2140" spans="1:6" ht="15">
      <c r="A2140" s="27">
        <v>2897</v>
      </c>
      <c r="D2140" s="3" t="str">
        <f>INDEX(Table2[NAMA BARANG],MATCH(A2140,Table2[//]))</f>
        <v>Tas Plastik T B1</v>
      </c>
      <c r="E2140" s="4">
        <f>INDEX(Table2[TT],MATCH(A2140,Table2[//]))</f>
        <v>10</v>
      </c>
      <c r="F2140" s="5" t="str">
        <f>IF(INDEX(Table2[KET],MATCH(A2140,Table2[//]))="","-",INDEX(Table2[KET],MATCH(A2140,Table2[//])))</f>
        <v>130 pc</v>
      </c>
    </row>
    <row r="2141" spans="1:6" ht="15">
      <c r="A2141" s="27">
        <v>2898</v>
      </c>
      <c r="D2141" s="3" t="str">
        <f>INDEX(Table2[NAMA BARANG],MATCH(A2141,Table2[//]))</f>
        <v>Tas Plastik T B1</v>
      </c>
      <c r="E2141" s="4">
        <f>INDEX(Table2[TT],MATCH(A2141,Table2[//]))</f>
        <v>3</v>
      </c>
      <c r="F2141" s="5" t="str">
        <f>IF(INDEX(Table2[KET],MATCH(A2141,Table2[//]))="","-",INDEX(Table2[KET],MATCH(A2141,Table2[//])))</f>
        <v>20 pc</v>
      </c>
    </row>
    <row r="2142" spans="1:6" ht="15">
      <c r="A2142" s="27">
        <v>2899</v>
      </c>
      <c r="D2142" s="3" t="str">
        <f>INDEX(Table2[NAMA BARANG],MATCH(A2142,Table2[//]))</f>
        <v>Tas Plastik T B1</v>
      </c>
      <c r="E2142" s="4">
        <f>INDEX(Table2[TT],MATCH(A2142,Table2[//]))</f>
        <v>2</v>
      </c>
      <c r="F2142" s="5">
        <f>IF(INDEX(Table2[KET],MATCH(A2142,Table2[//]))="","-",INDEX(Table2[KET],MATCH(A2142,Table2[//])))</f>
        <v>60</v>
      </c>
    </row>
    <row r="2143" spans="1:6" ht="15">
      <c r="A2143" s="27">
        <v>2900</v>
      </c>
      <c r="D2143" s="3" t="str">
        <f>INDEX(Table2[NAMA BARANG],MATCH(A2143,Table2[//]))</f>
        <v>Tas plastik Tanggung B1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200 pc</v>
      </c>
    </row>
    <row r="2144" spans="1:6" ht="15">
      <c r="A2144" s="27">
        <v>2901</v>
      </c>
      <c r="D2144" s="3" t="str">
        <f>INDEX(Table2[NAMA BARANG],MATCH(A2144,Table2[//]))</f>
        <v>Tas plastik Tanggung B1</v>
      </c>
      <c r="E2144" s="4">
        <f>INDEX(Table2[TT],MATCH(A2144,Table2[//]))</f>
        <v>1</v>
      </c>
      <c r="F2144" s="5" t="str">
        <f>IF(INDEX(Table2[KET],MATCH(A2144,Table2[//]))="","-",INDEX(Table2[KET],MATCH(A2144,Table2[//])))</f>
        <v>110 pc</v>
      </c>
    </row>
    <row r="2145" spans="1:6" ht="15">
      <c r="A2145" s="27">
        <v>2902</v>
      </c>
      <c r="D2145" s="3" t="str">
        <f>INDEX(Table2[NAMA BARANG],MATCH(A2145,Table2[//]))</f>
        <v>Tas PLK 10-06/ M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600 pc</v>
      </c>
    </row>
    <row r="2146" spans="1:6" ht="15">
      <c r="A2146" s="27">
        <v>2903</v>
      </c>
      <c r="D2146" s="3" t="str">
        <f>INDEX(Table2[NAMA BARANG],MATCH(A2146,Table2[//]))</f>
        <v>Tas PLK 10-07 Dy (26x34) Tali L</v>
      </c>
      <c r="E2146" s="4">
        <f>INDEX(Table2[TT],MATCH(A2146,Table2[//]))</f>
        <v>8</v>
      </c>
      <c r="F2146" s="5" t="str">
        <f>IF(INDEX(Table2[KET],MATCH(A2146,Table2[//]))="","-",INDEX(Table2[KET],MATCH(A2146,Table2[//])))</f>
        <v>40 ls</v>
      </c>
    </row>
    <row r="2147" spans="1:6" ht="15">
      <c r="A2147" s="27">
        <v>2904</v>
      </c>
      <c r="D2147" s="3" t="str">
        <f>INDEX(Table2[NAMA BARANG],MATCH(A2147,Table2[//]))</f>
        <v>Tas PLK 10-08 Tali Tenteng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30 ls</v>
      </c>
    </row>
    <row r="2148" spans="1:6" ht="15">
      <c r="A2148" s="27">
        <v>2905</v>
      </c>
      <c r="D2148" s="3" t="str">
        <f>INDEX(Table2[NAMA BARANG],MATCH(A2148,Table2[//]))</f>
        <v>Tas polos 131 k</v>
      </c>
      <c r="E2148" s="4">
        <f>INDEX(Table2[TT],MATCH(A2148,Table2[//]))</f>
        <v>12</v>
      </c>
      <c r="F2148" s="5">
        <f>IF(INDEX(Table2[KET],MATCH(A2148,Table2[//]))="","-",INDEX(Table2[KET],MATCH(A2148,Table2[//])))</f>
        <v>480</v>
      </c>
    </row>
    <row r="2149" spans="1:6" ht="15">
      <c r="A2149" s="27">
        <v>2906</v>
      </c>
      <c r="D2149" s="3" t="str">
        <f>INDEX(Table2[NAMA BARANG],MATCH(A2149,Table2[//]))</f>
        <v>Tas polos 804/ 832/ 838</v>
      </c>
      <c r="E2149" s="4">
        <f>INDEX(Table2[TT],MATCH(A2149,Table2[//]))</f>
        <v>26</v>
      </c>
      <c r="F2149" s="5">
        <f>IF(INDEX(Table2[KET],MATCH(A2149,Table2[//]))="","-",INDEX(Table2[KET],MATCH(A2149,Table2[//])))</f>
        <v>480</v>
      </c>
    </row>
    <row r="2150" spans="1:6" ht="15">
      <c r="A2150" s="27">
        <v>2907</v>
      </c>
      <c r="D2150" s="3" t="str">
        <f>INDEX(Table2[NAMA BARANG],MATCH(A2150,Table2[//]))</f>
        <v xml:space="preserve">Tas Ransel Spon Bond FR+Hk 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60 ls</v>
      </c>
    </row>
    <row r="2151" spans="1:6" ht="15">
      <c r="A2151" s="27">
        <v>2908</v>
      </c>
      <c r="D2151" s="3" t="str">
        <f>INDEX(Table2[NAMA BARANG],MATCH(A2151,Table2[//]))</f>
        <v>Tas SB 1514-8 Set T</v>
      </c>
      <c r="E2151" s="4">
        <f>INDEX(Table2[TT],MATCH(A2151,Table2[//]))</f>
        <v>1</v>
      </c>
      <c r="F2151" s="5" t="str">
        <f>IF(INDEX(Table2[KET],MATCH(A2151,Table2[//]))="","-",INDEX(Table2[KET],MATCH(A2151,Table2[//])))</f>
        <v>50 ls</v>
      </c>
    </row>
    <row r="2152" spans="1:6" ht="15">
      <c r="A2152" s="27">
        <v>2909</v>
      </c>
      <c r="D2152" s="3" t="str">
        <f>INDEX(Table2[NAMA BARANG],MATCH(A2152,Table2[//]))</f>
        <v>Tas SEP 194</v>
      </c>
      <c r="E2152" s="4">
        <f>INDEX(Table2[TT],MATCH(A2152,Table2[//]))</f>
        <v>9</v>
      </c>
      <c r="F2152" s="5" t="str">
        <f>IF(INDEX(Table2[KET],MATCH(A2152,Table2[//]))="","-",INDEX(Table2[KET],MATCH(A2152,Table2[//])))</f>
        <v>10 ls</v>
      </c>
    </row>
    <row r="2153" spans="1:6" ht="15">
      <c r="A2153" s="27">
        <v>2910</v>
      </c>
      <c r="D2153" s="3" t="str">
        <f>INDEX(Table2[NAMA BARANG],MATCH(A2153,Table2[//]))</f>
        <v>Tas Shoes C15 246/ Hp 363 (60)</v>
      </c>
      <c r="E2153" s="4">
        <f>INDEX(Table2[TT],MATCH(A2153,Table2[//]))</f>
        <v>4</v>
      </c>
      <c r="F2153" s="5" t="str">
        <f>IF(INDEX(Table2[KET],MATCH(A2153,Table2[//]))="","-",INDEX(Table2[KET],MATCH(A2153,Table2[//])))</f>
        <v>36 pk</v>
      </c>
    </row>
    <row r="2154" spans="1:6" ht="15">
      <c r="A2154" s="27">
        <v>2911</v>
      </c>
      <c r="D2154" s="3" t="str">
        <f>INDEX(Table2[NAMA BARANG],MATCH(A2154,Table2[//]))</f>
        <v>Tas Shop Ly FD 683</v>
      </c>
      <c r="E2154" s="4">
        <f>INDEX(Table2[TT],MATCH(A2154,Table2[//]))</f>
        <v>2</v>
      </c>
      <c r="F2154" s="5" t="str">
        <f>IF(INDEX(Table2[KET],MATCH(A2154,Table2[//]))="","-",INDEX(Table2[KET],MATCH(A2154,Table2[//])))</f>
        <v>360 pc</v>
      </c>
    </row>
    <row r="2155" spans="1:6" ht="15">
      <c r="A2155" s="27">
        <v>2912</v>
      </c>
      <c r="D2155" s="3" t="str">
        <f>INDEX(Table2[NAMA BARANG],MATCH(A2155,Table2[//]))</f>
        <v>Tas Shop Ly SD 287 B</v>
      </c>
      <c r="E2155" s="4">
        <f>INDEX(Table2[TT],MATCH(A2155,Table2[//]))</f>
        <v>3</v>
      </c>
      <c r="F2155" s="5">
        <f>IF(INDEX(Table2[KET],MATCH(A2155,Table2[//]))="","-",INDEX(Table2[KET],MATCH(A2155,Table2[//])))</f>
        <v>360</v>
      </c>
    </row>
    <row r="2156" spans="1:6" ht="15">
      <c r="A2156" s="27">
        <v>2913</v>
      </c>
      <c r="D2156" s="3" t="str">
        <f>INDEX(Table2[NAMA BARANG],MATCH(A2156,Table2[//]))</f>
        <v>Tas Shop Ly SD 291B</v>
      </c>
      <c r="E2156" s="4">
        <f>INDEX(Table2[TT],MATCH(A2156,Table2[//]))</f>
        <v>1</v>
      </c>
      <c r="F2156" s="5">
        <f>IF(INDEX(Table2[KET],MATCH(A2156,Table2[//]))="","-",INDEX(Table2[KET],MATCH(A2156,Table2[//])))</f>
        <v>360</v>
      </c>
    </row>
    <row r="2157" spans="1:6" ht="15">
      <c r="A2157" s="27">
        <v>2914</v>
      </c>
      <c r="D2157" s="3" t="str">
        <f>INDEX(Table2[NAMA BARANG],MATCH(A2157,Table2[//]))</f>
        <v>Tas Shop Ly SD L 280 B</v>
      </c>
      <c r="E2157" s="4">
        <f>INDEX(Table2[TT],MATCH(A2157,Table2[//]))</f>
        <v>6</v>
      </c>
      <c r="F2157" s="5">
        <f>IF(INDEX(Table2[KET],MATCH(A2157,Table2[//]))="","-",INDEX(Table2[KET],MATCH(A2157,Table2[//])))</f>
        <v>360</v>
      </c>
    </row>
    <row r="2158" spans="1:6" ht="15">
      <c r="A2158" s="27">
        <v>2916</v>
      </c>
      <c r="D2158" s="3" t="str">
        <f>INDEX(Table2[NAMA BARANG],MATCH(A2158,Table2[//]))</f>
        <v>Tas Shop Ly SD L XL</v>
      </c>
      <c r="E2158" s="4">
        <f>INDEX(Table2[TT],MATCH(A2158,Table2[//]))</f>
        <v>2</v>
      </c>
      <c r="F2158" s="5">
        <f>IF(INDEX(Table2[KET],MATCH(A2158,Table2[//]))="","-",INDEX(Table2[KET],MATCH(A2158,Table2[//])))</f>
        <v>240</v>
      </c>
    </row>
    <row r="2159" spans="1:6" ht="15">
      <c r="A2159" s="27">
        <v>2917</v>
      </c>
      <c r="D2159" s="3" t="str">
        <f>INDEX(Table2[NAMA BARANG],MATCH(A2159,Table2[//]))</f>
        <v>Tas Shop Ly SD S Tg</v>
      </c>
      <c r="E2159" s="4">
        <f>INDEX(Table2[TT],MATCH(A2159,Table2[//]))</f>
        <v>5</v>
      </c>
      <c r="F2159" s="5">
        <f>IF(INDEX(Table2[KET],MATCH(A2159,Table2[//]))="","-",INDEX(Table2[KET],MATCH(A2159,Table2[//])))</f>
        <v>360</v>
      </c>
    </row>
    <row r="2160" spans="1:6" ht="15">
      <c r="A2160" s="27">
        <v>2918</v>
      </c>
      <c r="D2160" s="3" t="str">
        <f>INDEX(Table2[NAMA BARANG],MATCH(A2160,Table2[//]))</f>
        <v>Tas Shop Teng-Teng Sleting (10 pc) WKD</v>
      </c>
      <c r="E2160" s="4">
        <f>INDEX(Table2[TT],MATCH(A2160,Table2[//]))</f>
        <v>3</v>
      </c>
      <c r="F2160" s="5" t="str">
        <f>IF(INDEX(Table2[KET],MATCH(A2160,Table2[//]))="","-",INDEX(Table2[KET],MATCH(A2160,Table2[//])))</f>
        <v>30 bks</v>
      </c>
    </row>
    <row r="2161" spans="1:6" ht="15">
      <c r="A2161" s="27">
        <v>2919</v>
      </c>
      <c r="D2161" s="3" t="str">
        <f>INDEX(Table2[NAMA BARANG],MATCH(A2161,Table2[//]))</f>
        <v xml:space="preserve">Tas Shopcraft LyNP 542-1/4 </v>
      </c>
      <c r="E2161" s="4">
        <f>INDEX(Table2[TT],MATCH(A2161,Table2[//]))</f>
        <v>2</v>
      </c>
      <c r="F2161" s="5" t="str">
        <f>IF(INDEX(Table2[KET],MATCH(A2161,Table2[//]))="","-",INDEX(Table2[KET],MATCH(A2161,Table2[//])))</f>
        <v>20 box</v>
      </c>
    </row>
    <row r="2162" spans="1:6" ht="15">
      <c r="A2162" s="27">
        <v>2920</v>
      </c>
      <c r="D2162" s="3" t="str">
        <f>INDEX(Table2[NAMA BARANG],MATCH(A2162,Table2[//]))</f>
        <v xml:space="preserve">Tas Shopcraft Tly Mp 061/ 064 </v>
      </c>
      <c r="E2162" s="4">
        <f>INDEX(Table2[TT],MATCH(A2162,Table2[//]))</f>
        <v>4</v>
      </c>
      <c r="F2162" s="5" t="str">
        <f>IF(INDEX(Table2[KET],MATCH(A2162,Table2[//]))="","-",INDEX(Table2[KET],MATCH(A2162,Table2[//])))</f>
        <v>90 box</v>
      </c>
    </row>
    <row r="2163" spans="1:6" ht="15">
      <c r="A2163" s="27">
        <v>2921</v>
      </c>
      <c r="D2163" s="3" t="str">
        <f>INDEX(Table2[NAMA BARANG],MATCH(A2163,Table2[//]))</f>
        <v>Tas Silver 18x23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90 ls</v>
      </c>
    </row>
    <row r="2164" spans="1:6" ht="15">
      <c r="A2164" s="27">
        <v>2922</v>
      </c>
      <c r="D2164" s="3" t="str">
        <f>INDEX(Table2[NAMA BARANG],MATCH(A2164,Table2[//]))</f>
        <v>Tas Sleret S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100 ls</v>
      </c>
    </row>
    <row r="2165" spans="1:6" ht="15">
      <c r="A2165" s="27">
        <v>2924</v>
      </c>
      <c r="D2165" s="3" t="str">
        <f>INDEX(Table2[NAMA BARANG],MATCH(A2165,Table2[//]))</f>
        <v xml:space="preserve">Tas Sleting (A5 52) jaring </v>
      </c>
      <c r="E2165" s="4">
        <f>INDEX(Table2[TT],MATCH(A2165,Table2[//]))</f>
        <v>4</v>
      </c>
      <c r="F2165" s="5" t="str">
        <f>IF(INDEX(Table2[KET],MATCH(A2165,Table2[//]))="","-",INDEX(Table2[KET],MATCH(A2165,Table2[//])))</f>
        <v>80 ls</v>
      </c>
    </row>
    <row r="2166" spans="1:6" ht="15">
      <c r="A2166" s="27">
        <v>2925</v>
      </c>
      <c r="D2166" s="3" t="str">
        <f>INDEX(Table2[NAMA BARANG],MATCH(A2166,Table2[//]))</f>
        <v>Tas Spon Bond mukenah 27x29x12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50 ls</v>
      </c>
    </row>
    <row r="2167" spans="1:6" ht="15">
      <c r="A2167" s="27">
        <v>2926</v>
      </c>
      <c r="D2167" s="3" t="str">
        <f>INDEX(Table2[NAMA BARANG],MATCH(A2167,Table2[//]))</f>
        <v>Tas T 34x31 ETJ</v>
      </c>
      <c r="E2167" s="4">
        <f>INDEX(Table2[TT],MATCH(A2167,Table2[//]))</f>
        <v>4</v>
      </c>
      <c r="F2167" s="5" t="str">
        <f>IF(INDEX(Table2[KET],MATCH(A2167,Table2[//]))="","-",INDEX(Table2[KET],MATCH(A2167,Table2[//])))</f>
        <v>25 ls</v>
      </c>
    </row>
    <row r="2168" spans="1:6" ht="15">
      <c r="A2168" s="27">
        <v>2927</v>
      </c>
      <c r="D2168" s="3" t="str">
        <f>INDEX(Table2[NAMA BARANG],MATCH(A2168,Table2[//]))</f>
        <v>Tas T 41x36 ETJ</v>
      </c>
      <c r="E2168" s="4">
        <f>INDEX(Table2[TT],MATCH(A2168,Table2[//]))</f>
        <v>5</v>
      </c>
      <c r="F2168" s="5" t="str">
        <f>IF(INDEX(Table2[KET],MATCH(A2168,Table2[//]))="","-",INDEX(Table2[KET],MATCH(A2168,Table2[//])))</f>
        <v>22 ls</v>
      </c>
    </row>
    <row r="2169" spans="1:6" ht="15">
      <c r="A2169" s="27">
        <v>2928</v>
      </c>
      <c r="D2169" s="3" t="str">
        <f>INDEX(Table2[NAMA BARANG],MATCH(A2169,Table2[//]))</f>
        <v>Tas tali 22x22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85 ls</v>
      </c>
    </row>
    <row r="2170" spans="1:6" ht="15">
      <c r="A2170" s="27">
        <v>2930</v>
      </c>
      <c r="D2170" s="3" t="str">
        <f>INDEX(Table2[NAMA BARANG],MATCH(A2170,Table2[//]))</f>
        <v>Tas tali 30x40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70 ls</v>
      </c>
    </row>
    <row r="2171" spans="1:6" ht="15">
      <c r="A2171" s="27">
        <v>2932</v>
      </c>
      <c r="D2171" s="3" t="str">
        <f>INDEX(Table2[NAMA BARANG],MATCH(A2171,Table2[//]))</f>
        <v>Tas Tali Cartoon 20x25 Tg</v>
      </c>
      <c r="E2171" s="4">
        <f>INDEX(Table2[TT],MATCH(A2171,Table2[//]))</f>
        <v>4</v>
      </c>
      <c r="F2171" s="5" t="str">
        <f>IF(INDEX(Table2[KET],MATCH(A2171,Table2[//]))="","-",INDEX(Table2[KET],MATCH(A2171,Table2[//])))</f>
        <v>50 ls</v>
      </c>
    </row>
    <row r="2172" spans="1:6" ht="15">
      <c r="A2172" s="27">
        <v>2933</v>
      </c>
      <c r="D2172" s="3" t="str">
        <f>INDEX(Table2[NAMA BARANG],MATCH(A2172,Table2[//]))</f>
        <v>Tas Tali Folio 1 Frozen</v>
      </c>
      <c r="E2172" s="4">
        <f>INDEX(Table2[TT],MATCH(A2172,Table2[//]))</f>
        <v>4</v>
      </c>
      <c r="F2172" s="5" t="str">
        <f>IF(INDEX(Table2[KET],MATCH(A2172,Table2[//]))="","-",INDEX(Table2[KET],MATCH(A2172,Table2[//])))</f>
        <v>240 pc</v>
      </c>
    </row>
    <row r="2173" spans="1:6" ht="15">
      <c r="A2173" s="27">
        <v>2934</v>
      </c>
      <c r="D2173" s="3" t="str">
        <f>INDEX(Table2[NAMA BARANG],MATCH(A2173,Table2[//]))</f>
        <v>Tas Tali kecil kur JB S2-2 jos Mimikado</v>
      </c>
      <c r="E2173" s="4">
        <f>INDEX(Table2[TT],MATCH(A2173,Table2[//]))</f>
        <v>45</v>
      </c>
      <c r="F2173" s="5" t="str">
        <f>IF(INDEX(Table2[KET],MATCH(A2173,Table2[//]))="","-",INDEX(Table2[KET],MATCH(A2173,Table2[//])))</f>
        <v>100 ls</v>
      </c>
    </row>
    <row r="2174" spans="1:6" ht="15">
      <c r="A2174" s="27">
        <v>2935</v>
      </c>
      <c r="D2174" s="3" t="str">
        <f>INDEX(Table2[NAMA BARANG],MATCH(A2174,Table2[//]))</f>
        <v>Tas Tali Kertas Kado bsr AL (1 Pk=10 pc)</v>
      </c>
      <c r="E2174" s="4">
        <f>INDEX(Table2[TT],MATCH(A2174,Table2[//]))</f>
        <v>2</v>
      </c>
      <c r="F2174" s="5" t="str">
        <f>IF(INDEX(Table2[KET],MATCH(A2174,Table2[//]))="","-",INDEX(Table2[KET],MATCH(A2174,Table2[//])))</f>
        <v>218 pk</v>
      </c>
    </row>
    <row r="2175" spans="1:6" ht="15">
      <c r="A2175" s="27">
        <v>2936</v>
      </c>
      <c r="D2175" s="3" t="str">
        <f>INDEX(Table2[NAMA BARANG],MATCH(A2175,Table2[//]))</f>
        <v>Tas Tali Kertas Tg (Pelangi/ Biru Grs/ Silver Bunga/ Mrh Garis) 25x25</v>
      </c>
      <c r="E2175" s="4">
        <f>INDEX(Table2[TT],MATCH(A2175,Table2[//]))</f>
        <v>16</v>
      </c>
      <c r="F2175" s="5" t="str">
        <f>IF(INDEX(Table2[KET],MATCH(A2175,Table2[//]))="","-",INDEX(Table2[KET],MATCH(A2175,Table2[//])))</f>
        <v>25 ls</v>
      </c>
    </row>
    <row r="2176" spans="1:6" ht="15">
      <c r="A2176" s="27">
        <v>2937</v>
      </c>
      <c r="D2176" s="3" t="str">
        <f>INDEX(Table2[NAMA BARANG],MATCH(A2176,Table2[//]))</f>
        <v>Tas Tali kur batik S</v>
      </c>
      <c r="E2176" s="4">
        <f>INDEX(Table2[TT],MATCH(A2176,Table2[//]))</f>
        <v>1</v>
      </c>
      <c r="F2176" s="5" t="str">
        <f>IF(INDEX(Table2[KET],MATCH(A2176,Table2[//]))="","-",INDEX(Table2[KET],MATCH(A2176,Table2[//])))</f>
        <v>60 ls</v>
      </c>
    </row>
    <row r="2177" spans="1:6" ht="15">
      <c r="A2177" s="27">
        <v>2938</v>
      </c>
      <c r="D2177" s="3" t="str">
        <f>INDEX(Table2[NAMA BARANG],MATCH(A2177,Table2[//]))</f>
        <v xml:space="preserve">Tas Tali Metalik (1 Pk=12 pc) Gold Silver 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50 ls</v>
      </c>
    </row>
    <row r="2178" spans="1:6" ht="15">
      <c r="A2178" s="27">
        <v>2939</v>
      </c>
      <c r="D2178" s="3" t="str">
        <f>INDEX(Table2[NAMA BARANG],MATCH(A2178,Table2[//]))</f>
        <v>Tas Tali Metalik (1 Pk=12 pc) Gold/ Silver 20x25</v>
      </c>
      <c r="E2178" s="4">
        <f>INDEX(Table2[TT],MATCH(A2178,Table2[//]))</f>
        <v>3</v>
      </c>
      <c r="F2178" s="5" t="str">
        <f>IF(INDEX(Table2[KET],MATCH(A2178,Table2[//]))="","-",INDEX(Table2[KET],MATCH(A2178,Table2[//])))</f>
        <v>60 ls</v>
      </c>
    </row>
    <row r="2179" spans="1:6" ht="15">
      <c r="A2179" s="27">
        <v>2940</v>
      </c>
      <c r="D2179" s="3" t="str">
        <f>INDEX(Table2[NAMA BARANG],MATCH(A2179,Table2[//]))</f>
        <v>Tas Tali Metalik 15x20 (K)</v>
      </c>
      <c r="E2179" s="4">
        <f>INDEX(Table2[TT],MATCH(A2179,Table2[//]))</f>
        <v>5</v>
      </c>
      <c r="F2179" s="5" t="str">
        <f>IF(INDEX(Table2[KET],MATCH(A2179,Table2[//]))="","-",INDEX(Table2[KET],MATCH(A2179,Table2[//])))</f>
        <v>90 ls</v>
      </c>
    </row>
    <row r="2180" spans="1:6" ht="15">
      <c r="A2180" s="27">
        <v>2941</v>
      </c>
      <c r="D2180" s="3" t="str">
        <f>INDEX(Table2[NAMA BARANG],MATCH(A2180,Table2[//]))</f>
        <v>Tas Tali Metalik 15x20 Kcl</v>
      </c>
      <c r="E2180" s="4">
        <f>INDEX(Table2[TT],MATCH(A2180,Table2[//]))</f>
        <v>7</v>
      </c>
      <c r="F2180" s="5" t="str">
        <f>IF(INDEX(Table2[KET],MATCH(A2180,Table2[//]))="","-",INDEX(Table2[KET],MATCH(A2180,Table2[//])))</f>
        <v>100 ls</v>
      </c>
    </row>
    <row r="2181" spans="1:6" ht="15">
      <c r="A2181" s="27">
        <v>2942</v>
      </c>
      <c r="D2181" s="3" t="str">
        <f>INDEX(Table2[NAMA BARANG],MATCH(A2181,Table2[//]))</f>
        <v>Tas Tali plst 222 A (K)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1000 pc</v>
      </c>
    </row>
    <row r="2182" spans="1:6" ht="15">
      <c r="A2182" s="27">
        <v>2943</v>
      </c>
      <c r="D2182" s="3" t="str">
        <f>INDEX(Table2[NAMA BARANG],MATCH(A2182,Table2[//]))</f>
        <v>Tas Tali plst K (B545)</v>
      </c>
      <c r="E2182" s="4">
        <f>INDEX(Table2[TT],MATCH(A2182,Table2[//]))</f>
        <v>4</v>
      </c>
      <c r="F2182" s="5" t="str">
        <f>IF(INDEX(Table2[KET],MATCH(A2182,Table2[//]))="","-",INDEX(Table2[KET],MATCH(A2182,Table2[//])))</f>
        <v>100 ls</v>
      </c>
    </row>
    <row r="2183" spans="1:6" ht="15">
      <c r="A2183" s="27">
        <v>2944</v>
      </c>
      <c r="D2183" s="3" t="str">
        <f>INDEX(Table2[NAMA BARANG],MATCH(A2183,Table2[//]))</f>
        <v>Tas Tali plst kecil jos JBS 4-5</v>
      </c>
      <c r="E2183" s="4">
        <f>INDEX(Table2[TT],MATCH(A2183,Table2[//]))</f>
        <v>12</v>
      </c>
      <c r="F2183" s="5" t="str">
        <f>IF(INDEX(Table2[KET],MATCH(A2183,Table2[//]))="","-",INDEX(Table2[KET],MATCH(A2183,Table2[//])))</f>
        <v>100 ls</v>
      </c>
    </row>
    <row r="2184" spans="1:6" ht="15">
      <c r="A2184" s="27">
        <v>2945</v>
      </c>
      <c r="D2184" s="3" t="str">
        <f>INDEX(Table2[NAMA BARANG],MATCH(A2184,Table2[//]))</f>
        <v>Tas Tali Pot mika</v>
      </c>
      <c r="E2184" s="4">
        <f>INDEX(Table2[TT],MATCH(A2184,Table2[//]))</f>
        <v>4</v>
      </c>
      <c r="F2184" s="5" t="str">
        <f>IF(INDEX(Table2[KET],MATCH(A2184,Table2[//]))="","-",INDEX(Table2[KET],MATCH(A2184,Table2[//])))</f>
        <v>50 ls</v>
      </c>
    </row>
    <row r="2185" spans="1:6" ht="15">
      <c r="A2185" s="27">
        <v>2946</v>
      </c>
      <c r="D2185" s="3" t="str">
        <f>INDEX(Table2[NAMA BARANG],MATCH(A2185,Table2[//]))</f>
        <v>Tas Tali Pot mika</v>
      </c>
      <c r="E2185" s="4">
        <f>INDEX(Table2[TT],MATCH(A2185,Table2[//]))</f>
        <v>1</v>
      </c>
      <c r="F2185" s="5" t="str">
        <f>IF(INDEX(Table2[KET],MATCH(A2185,Table2[//]))="","-",INDEX(Table2[KET],MATCH(A2185,Table2[//])))</f>
        <v>40 ls</v>
      </c>
    </row>
    <row r="2186" spans="1:6" ht="15">
      <c r="A2186" s="27">
        <v>2947</v>
      </c>
      <c r="D2186" s="3" t="str">
        <f>INDEX(Table2[NAMA BARANG],MATCH(A2186,Table2[//]))</f>
        <v>Tas Tali Transp RD-L/ Tg (PHS)</v>
      </c>
      <c r="E2186" s="4">
        <f>INDEX(Table2[TT],MATCH(A2186,Table2[//]))</f>
        <v>3</v>
      </c>
      <c r="F2186" s="5" t="str">
        <f>IF(INDEX(Table2[KET],MATCH(A2186,Table2[//]))="","-",INDEX(Table2[KET],MATCH(A2186,Table2[//])))</f>
        <v>60 ls</v>
      </c>
    </row>
    <row r="2187" spans="1:6" ht="15">
      <c r="A2187" s="27">
        <v>2948</v>
      </c>
      <c r="D2187" s="3" t="str">
        <f>INDEX(Table2[NAMA BARANG],MATCH(A2187,Table2[//]))</f>
        <v>Tas Tali Tulisan" kecil campur</v>
      </c>
      <c r="E2187" s="4">
        <f>INDEX(Table2[TT],MATCH(A2187,Table2[//]))</f>
        <v>3</v>
      </c>
      <c r="F2187" s="5" t="str">
        <f>IF(INDEX(Table2[KET],MATCH(A2187,Table2[//]))="","-",INDEX(Table2[KET],MATCH(A2187,Table2[//])))</f>
        <v>50 ls</v>
      </c>
    </row>
    <row r="2188" spans="1:6" ht="15">
      <c r="A2188" s="27">
        <v>2949</v>
      </c>
      <c r="D2188" s="3" t="str">
        <f>INDEX(Table2[NAMA BARANG],MATCH(A2188,Table2[//]))</f>
        <v>Tas Tali Ultah Kcl Iching</v>
      </c>
      <c r="E2188" s="4">
        <f>INDEX(Table2[TT],MATCH(A2188,Table2[//]))</f>
        <v>3</v>
      </c>
      <c r="F2188" s="5" t="str">
        <f>IF(INDEX(Table2[KET],MATCH(A2188,Table2[//]))="","-",INDEX(Table2[KET],MATCH(A2188,Table2[//])))</f>
        <v>120 ls</v>
      </c>
    </row>
    <row r="2189" spans="1:6" ht="15">
      <c r="A2189" s="27">
        <v>2950</v>
      </c>
      <c r="D2189" s="3" t="str">
        <f>INDEX(Table2[NAMA BARANG],MATCH(A2189,Table2[//]))</f>
        <v>Tas Tenteng Butek 184 B</v>
      </c>
      <c r="E2189" s="4">
        <f>INDEX(Table2[TT],MATCH(A2189,Table2[//]))</f>
        <v>6</v>
      </c>
      <c r="F2189" s="5" t="str">
        <f>IF(INDEX(Table2[KET],MATCH(A2189,Table2[//]))="","-",INDEX(Table2[KET],MATCH(A2189,Table2[//])))</f>
        <v>40 ls</v>
      </c>
    </row>
    <row r="2190" spans="1:6" ht="15">
      <c r="A2190" s="27">
        <v>2951</v>
      </c>
      <c r="D2190" s="3" t="str">
        <f>INDEX(Table2[NAMA BARANG],MATCH(A2190,Table2[//]))</f>
        <v>Tas Tenteng trans/ handbag XS</v>
      </c>
      <c r="E2190" s="4">
        <f>INDEX(Table2[TT],MATCH(A2190,Table2[//]))</f>
        <v>3</v>
      </c>
      <c r="F2190" s="5" t="str">
        <f>IF(INDEX(Table2[KET],MATCH(A2190,Table2[//]))="","-",INDEX(Table2[KET],MATCH(A2190,Table2[//])))</f>
        <v>300 pc</v>
      </c>
    </row>
    <row r="2191" spans="1:6" ht="15">
      <c r="A2191" s="27">
        <v>2952</v>
      </c>
      <c r="D2191" s="3" t="str">
        <f>INDEX(Table2[NAMA BARANG],MATCH(A2191,Table2[//]))</f>
        <v>Tas Tenteng Transparent 10-06 M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600 pc</v>
      </c>
    </row>
    <row r="2192" spans="1:6" ht="15">
      <c r="A2192" s="27">
        <v>2953</v>
      </c>
      <c r="D2192" s="3" t="str">
        <f>INDEX(Table2[NAMA BARANG],MATCH(A2192,Table2[//]))</f>
        <v>Tas Transparan L(tanggung) Tali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40 ls</v>
      </c>
    </row>
    <row r="2193" spans="1:6" ht="15">
      <c r="A2193" s="27">
        <v>2954</v>
      </c>
      <c r="D2193" s="3" t="str">
        <f>INDEX(Table2[NAMA BARANG],MATCH(A2193,Table2[//]))</f>
        <v>Tas Tulisan 20x25</v>
      </c>
      <c r="E2193" s="4">
        <f>INDEX(Table2[TT],MATCH(A2193,Table2[//]))</f>
        <v>3</v>
      </c>
      <c r="F2193" s="5" t="str">
        <f>IF(INDEX(Table2[KET],MATCH(A2193,Table2[//]))="","-",INDEX(Table2[KET],MATCH(A2193,Table2[//])))</f>
        <v>70 ls</v>
      </c>
    </row>
    <row r="2194" spans="1:6" ht="15">
      <c r="A2194" s="27">
        <v>2955</v>
      </c>
      <c r="D2194" s="3" t="str">
        <f>INDEX(Table2[NAMA BARANG],MATCH(A2194,Table2[//]))</f>
        <v>Tas Tulisan 20x25</v>
      </c>
      <c r="E2194" s="4">
        <f>INDEX(Table2[TT],MATCH(A2194,Table2[//]))</f>
        <v>2</v>
      </c>
      <c r="F2194" s="5" t="str">
        <f>IF(INDEX(Table2[KET],MATCH(A2194,Table2[//]))="","-",INDEX(Table2[KET],MATCH(A2194,Table2[//])))</f>
        <v>60 ls</v>
      </c>
    </row>
    <row r="2195" spans="1:6" ht="15">
      <c r="A2195" s="27">
        <v>2956</v>
      </c>
      <c r="D2195" s="3" t="str">
        <f>INDEX(Table2[NAMA BARANG],MATCH(A2195,Table2[//]))</f>
        <v>Tas ultah 5w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60 ls</v>
      </c>
    </row>
    <row r="2196" spans="1:6" ht="15">
      <c r="A2196" s="27">
        <v>2957</v>
      </c>
      <c r="D2196" s="3" t="str">
        <f>INDEX(Table2[NAMA BARANG],MATCH(A2196,Table2[//]))</f>
        <v>Tas ultah polkadot kecil 15x25</v>
      </c>
      <c r="E2196" s="4">
        <f>INDEX(Table2[TT],MATCH(A2196,Table2[//]))</f>
        <v>8</v>
      </c>
      <c r="F2196" s="5" t="str">
        <f>IF(INDEX(Table2[KET],MATCH(A2196,Table2[//]))="","-",INDEX(Table2[KET],MATCH(A2196,Table2[//])))</f>
        <v>60 ls</v>
      </c>
    </row>
    <row r="2197" spans="1:6" ht="15">
      <c r="A2197" s="27">
        <v>2958</v>
      </c>
      <c r="D2197" s="3" t="str">
        <f>INDEX(Table2[NAMA BARANG],MATCH(A2197,Table2[//]))</f>
        <v>Tas ultah warna warna</v>
      </c>
      <c r="E2197" s="4">
        <f>INDEX(Table2[TT],MATCH(A2197,Table2[//]))</f>
        <v>3</v>
      </c>
      <c r="F2197" s="5" t="str">
        <f>IF(INDEX(Table2[KET],MATCH(A2197,Table2[//]))="","-",INDEX(Table2[KET],MATCH(A2197,Table2[//])))</f>
        <v>500 pk</v>
      </c>
    </row>
    <row r="2198" spans="1:6" ht="15">
      <c r="A2198" s="27">
        <v>2959</v>
      </c>
      <c r="D2198" s="3" t="str">
        <f>INDEX(Table2[NAMA BARANG],MATCH(A2198,Table2[//]))</f>
        <v>Tas Xmy 1609-12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40 ls</v>
      </c>
    </row>
    <row r="2199" spans="1:6" ht="15">
      <c r="A2199" s="27">
        <v>2960</v>
      </c>
      <c r="D2199" s="3" t="str">
        <f>INDEX(Table2[NAMA BARANG],MATCH(A2199,Table2[//]))</f>
        <v>Tas Xmy JDL (1609-04)</v>
      </c>
      <c r="E2199" s="4">
        <f>INDEX(Table2[TT],MATCH(A2199,Table2[//]))</f>
        <v>2</v>
      </c>
      <c r="F2199" s="5" t="str">
        <f>IF(INDEX(Table2[KET],MATCH(A2199,Table2[//]))="","-",INDEX(Table2[KET],MATCH(A2199,Table2[//])))</f>
        <v>30 ls</v>
      </c>
    </row>
    <row r="2200" spans="1:6" ht="15">
      <c r="A2200" s="27">
        <v>2961</v>
      </c>
      <c r="D2200" s="3" t="str">
        <f>INDEX(Table2[NAMA BARANG],MATCH(A2200,Table2[//]))</f>
        <v>Tas Xmy KT</v>
      </c>
      <c r="E2200" s="4">
        <f>INDEX(Table2[TT],MATCH(A2200,Table2[//]))</f>
        <v>1</v>
      </c>
      <c r="F2200" s="5" t="str">
        <f>IF(INDEX(Table2[KET],MATCH(A2200,Table2[//]))="","-",INDEX(Table2[KET],MATCH(A2200,Table2[//])))</f>
        <v>-</v>
      </c>
    </row>
    <row r="2201" spans="1:6" ht="15">
      <c r="A2201" s="27">
        <v>2962</v>
      </c>
      <c r="D2201" s="3" t="str">
        <f>INDEX(Table2[NAMA BARANG],MATCH(A2201,Table2[//]))</f>
        <v>Tas Zipper Folio Tali 1 MM Topla</v>
      </c>
      <c r="E2201" s="4">
        <f>INDEX(Table2[TT],MATCH(A2201,Table2[//]))</f>
        <v>5</v>
      </c>
      <c r="F2201" s="5">
        <f>IF(INDEX(Table2[KET],MATCH(A2201,Table2[//]))="","-",INDEX(Table2[KET],MATCH(A2201,Table2[//])))</f>
        <v>240</v>
      </c>
    </row>
    <row r="2202" spans="1:6" ht="15">
      <c r="A2202" s="27">
        <v>2963</v>
      </c>
      <c r="D2202" s="3" t="str">
        <f>INDEX(Table2[NAMA BARANG],MATCH(A2202,Table2[//]))</f>
        <v xml:space="preserve">Tas Zipper Folio Tali 2 MM </v>
      </c>
      <c r="E2202" s="4">
        <f>INDEX(Table2[TT],MATCH(A2202,Table2[//]))</f>
        <v>6</v>
      </c>
      <c r="F2202" s="5">
        <f>IF(INDEX(Table2[KET],MATCH(A2202,Table2[//]))="","-",INDEX(Table2[KET],MATCH(A2202,Table2[//])))</f>
        <v>240</v>
      </c>
    </row>
    <row r="2203" spans="1:6" ht="15">
      <c r="A2203" s="27">
        <v>2964</v>
      </c>
      <c r="D2203" s="3" t="str">
        <f>INDEX(Table2[NAMA BARANG],MATCH(A2203,Table2[//]))</f>
        <v>Tas/ MAP jinjing Cute bear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20 ls</v>
      </c>
    </row>
    <row r="2204" spans="1:6" ht="15">
      <c r="A2204" s="27">
        <v>2965</v>
      </c>
      <c r="D2204" s="3" t="str">
        <f>INDEX(Table2[NAMA BARANG],MATCH(A2204,Table2[//]))</f>
        <v>Tas/ paper Bag motif campur</v>
      </c>
      <c r="E2204" s="4">
        <f>INDEX(Table2[TT],MATCH(A2204,Table2[//]))</f>
        <v>1</v>
      </c>
      <c r="F2204" s="5" t="str">
        <f>IF(INDEX(Table2[KET],MATCH(A2204,Table2[//]))="","-",INDEX(Table2[KET],MATCH(A2204,Table2[//])))</f>
        <v>50 ls</v>
      </c>
    </row>
    <row r="2205" spans="1:6" ht="15">
      <c r="A2205" s="27">
        <v>2966</v>
      </c>
      <c r="D2205" s="3" t="str">
        <f>INDEX(Table2[NAMA BARANG],MATCH(A2205,Table2[//]))</f>
        <v>Tempelan Kaca 2,5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7200 pc</v>
      </c>
    </row>
    <row r="2206" spans="1:6" ht="15">
      <c r="A2206" s="27">
        <v>2967</v>
      </c>
      <c r="D2206" s="3" t="str">
        <f>INDEX(Table2[NAMA BARANG],MATCH(A2206,Table2[//]))</f>
        <v>Tempelan Kaca 3,5</v>
      </c>
      <c r="E2206" s="4">
        <f>INDEX(Table2[TT],MATCH(A2206,Table2[//]))</f>
        <v>4</v>
      </c>
      <c r="F2206" s="5" t="str">
        <f>IF(INDEX(Table2[KET],MATCH(A2206,Table2[//]))="","-",INDEX(Table2[KET],MATCH(A2206,Table2[//])))</f>
        <v>7200 pc</v>
      </c>
    </row>
    <row r="2207" spans="1:6" ht="15">
      <c r="A2207" s="27">
        <v>2968</v>
      </c>
      <c r="D2207" s="3" t="str">
        <f>INDEX(Table2[NAMA BARANG],MATCH(A2207,Table2[//]))</f>
        <v>Tempelan Kaca 33 D (3,5")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20.000 pc</v>
      </c>
    </row>
    <row r="2208" spans="1:6" ht="15">
      <c r="A2208" s="27">
        <v>2969</v>
      </c>
      <c r="D2208" s="3" t="str">
        <f>INDEX(Table2[NAMA BARANG],MATCH(A2208,Table2[//]))</f>
        <v>Tempelan Kaca 35 D (Gantungan kcl+Tg)</v>
      </c>
      <c r="E2208" s="4">
        <f>INDEX(Table2[TT],MATCH(A2208,Table2[//]))</f>
        <v>2</v>
      </c>
      <c r="F2208" s="5" t="str">
        <f>IF(INDEX(Table2[KET],MATCH(A2208,Table2[//]))="","-",INDEX(Table2[KET],MATCH(A2208,Table2[//])))</f>
        <v>15.000 pc</v>
      </c>
    </row>
    <row r="2209" spans="1:6" ht="15">
      <c r="A2209" s="27">
        <v>2970</v>
      </c>
      <c r="D2209" s="3" t="str">
        <f>INDEX(Table2[NAMA BARANG],MATCH(A2209,Table2[//]))</f>
        <v>Tempelan Kaca 35 D (Gantungan kcl+Tg)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70.000 pc</v>
      </c>
    </row>
    <row r="2210" spans="1:6" ht="15">
      <c r="A2210" s="27">
        <v>2971</v>
      </c>
      <c r="D2210" s="3" t="str">
        <f>INDEX(Table2[NAMA BARANG],MATCH(A2210,Table2[//]))</f>
        <v>Tempelan Kaca 4,5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5040 pc</v>
      </c>
    </row>
    <row r="2211" spans="1:6" ht="15">
      <c r="A2211" s="27">
        <v>2972</v>
      </c>
      <c r="D2211" s="3" t="str">
        <f>INDEX(Table2[NAMA BARANG],MATCH(A2211,Table2[//]))</f>
        <v>Tempelan Kaca 8</v>
      </c>
      <c r="E2211" s="4">
        <f>INDEX(Table2[TT],MATCH(A2211,Table2[//]))</f>
        <v>2</v>
      </c>
      <c r="F2211" s="5" t="str">
        <f>IF(INDEX(Table2[KET],MATCH(A2211,Table2[//]))="","-",INDEX(Table2[KET],MATCH(A2211,Table2[//])))</f>
        <v>2016 pc</v>
      </c>
    </row>
    <row r="2212" spans="1:6" ht="15">
      <c r="A2212" s="27">
        <v>2973</v>
      </c>
      <c r="D2212" s="3" t="str">
        <f>INDEX(Table2[NAMA BARANG],MATCH(A2212,Table2[//]))</f>
        <v>Tinta 20mm (1 line)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2000 pc</v>
      </c>
    </row>
    <row r="2213" spans="1:6" ht="15">
      <c r="A2213" s="27">
        <v>2974</v>
      </c>
      <c r="D2213" s="3" t="str">
        <f>INDEX(Table2[NAMA BARANG],MATCH(A2213,Table2[//]))</f>
        <v>Tinta Daishen B</v>
      </c>
      <c r="E2213" s="4">
        <f>INDEX(Table2[TT],MATCH(A2213,Table2[//]))</f>
        <v>6</v>
      </c>
      <c r="F2213" s="5" t="str">
        <f>IF(INDEX(Table2[KET],MATCH(A2213,Table2[//]))="","-",INDEX(Table2[KET],MATCH(A2213,Table2[//])))</f>
        <v>12 ls</v>
      </c>
    </row>
    <row r="2214" spans="1:6" ht="15">
      <c r="A2214" s="27">
        <v>2978</v>
      </c>
      <c r="D2214" s="3" t="str">
        <f>INDEX(Table2[NAMA BARANG],MATCH(A2214,Table2[//]))</f>
        <v>Tipe-ex 0425 B/ 25/ 4</v>
      </c>
      <c r="E2214" s="4">
        <f>INDEX(Table2[TT],MATCH(A2214,Table2[//]))</f>
        <v>1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2981</v>
      </c>
      <c r="D2215" s="3" t="str">
        <f>INDEX(Table2[NAMA BARANG],MATCH(A2215,Table2[//]))</f>
        <v>Tipe-ex 1001(3)/ 240(2)</v>
      </c>
      <c r="E2215" s="4">
        <f>INDEX(Table2[TT],MATCH(A2215,Table2[//]))</f>
        <v>5</v>
      </c>
      <c r="F2215" s="5" t="str">
        <f>IF(INDEX(Table2[KET],MATCH(A2215,Table2[//]))="","-",INDEX(Table2[KET],MATCH(A2215,Table2[//])))</f>
        <v>576 PCS</v>
      </c>
    </row>
    <row r="2216" spans="1:6" ht="15">
      <c r="A2216" s="27">
        <v>2982</v>
      </c>
      <c r="D2216" s="3" t="str">
        <f>INDEX(Table2[NAMA BARANG],MATCH(A2216,Table2[//]))</f>
        <v>Tipe-ex 1002(13)/ 3010(8)</v>
      </c>
      <c r="E2216" s="4">
        <f>INDEX(Table2[TT],MATCH(A2216,Table2[//]))</f>
        <v>21</v>
      </c>
      <c r="F2216" s="5" t="str">
        <f>IF(INDEX(Table2[KET],MATCH(A2216,Table2[//]))="","-",INDEX(Table2[KET],MATCH(A2216,Table2[//])))</f>
        <v>576 PCS</v>
      </c>
    </row>
    <row r="2217" spans="1:6" ht="15">
      <c r="A2217" s="27">
        <v>2983</v>
      </c>
      <c r="D2217" s="3" t="str">
        <f>INDEX(Table2[NAMA BARANG],MATCH(A2217,Table2[//]))</f>
        <v>Tipe-ex 1005(9)/ 3009(6)</v>
      </c>
      <c r="E2217" s="4">
        <f>INDEX(Table2[TT],MATCH(A2217,Table2[//]))</f>
        <v>15</v>
      </c>
      <c r="F2217" s="5" t="str">
        <f>IF(INDEX(Table2[KET],MATCH(A2217,Table2[//]))="","-",INDEX(Table2[KET],MATCH(A2217,Table2[//])))</f>
        <v>576 PCS</v>
      </c>
    </row>
    <row r="2218" spans="1:6" ht="15">
      <c r="A2218" s="27">
        <v>2984</v>
      </c>
      <c r="D2218" s="3" t="str">
        <f>INDEX(Table2[NAMA BARANG],MATCH(A2218,Table2[//]))</f>
        <v>Tipe-ex 1007(8)/ 1009(9)</v>
      </c>
      <c r="E2218" s="4">
        <f>INDEX(Table2[TT],MATCH(A2218,Table2[//]))</f>
        <v>17</v>
      </c>
      <c r="F2218" s="5" t="str">
        <f>IF(INDEX(Table2[KET],MATCH(A2218,Table2[//]))="","-",INDEX(Table2[KET],MATCH(A2218,Table2[//])))</f>
        <v>576 PCS</v>
      </c>
    </row>
    <row r="2219" spans="1:6" ht="15">
      <c r="A2219" s="27">
        <v>2985</v>
      </c>
      <c r="D2219" s="3" t="str">
        <f>INDEX(Table2[NAMA BARANG],MATCH(A2219,Table2[//]))</f>
        <v>Tipe-ex 1291</v>
      </c>
      <c r="E2219" s="4">
        <f>INDEX(Table2[TT],MATCH(A2219,Table2[//]))</f>
        <v>55</v>
      </c>
      <c r="F2219" s="5" t="str">
        <f>IF(INDEX(Table2[KET],MATCH(A2219,Table2[//]))="","-",INDEX(Table2[KET],MATCH(A2219,Table2[//])))</f>
        <v>60 ls</v>
      </c>
    </row>
    <row r="2220" spans="1:6" ht="15">
      <c r="A2220" s="27">
        <v>2986</v>
      </c>
      <c r="D2220" s="3" t="str">
        <f>INDEX(Table2[NAMA BARANG],MATCH(A2220,Table2[//]))</f>
        <v>Tipe-ex 136(12)/ 202(13)</v>
      </c>
      <c r="E2220" s="4">
        <f>INDEX(Table2[TT],MATCH(A2220,Table2[//]))</f>
        <v>25</v>
      </c>
      <c r="F2220" s="5" t="str">
        <f>IF(INDEX(Table2[KET],MATCH(A2220,Table2[//]))="","-",INDEX(Table2[KET],MATCH(A2220,Table2[//])))</f>
        <v>576 PCS</v>
      </c>
    </row>
    <row r="2221" spans="1:6" ht="15">
      <c r="A2221" s="27">
        <v>2987</v>
      </c>
      <c r="D2221" s="3" t="str">
        <f>INDEX(Table2[NAMA BARANG],MATCH(A2221,Table2[//]))</f>
        <v>Tipe-ex 1878 Dos</v>
      </c>
      <c r="E2221" s="4">
        <f>INDEX(Table2[TT],MATCH(A2221,Table2[//]))</f>
        <v>137</v>
      </c>
      <c r="F2221" s="5" t="str">
        <f>IF(INDEX(Table2[KET],MATCH(A2221,Table2[//]))="","-",INDEX(Table2[KET],MATCH(A2221,Table2[//])))</f>
        <v>20 ls</v>
      </c>
    </row>
    <row r="2222" spans="1:6" ht="15">
      <c r="A2222" s="27">
        <v>2988</v>
      </c>
      <c r="D2222" s="3" t="str">
        <f>INDEX(Table2[NAMA BARANG],MATCH(A2222,Table2[//]))</f>
        <v>Tipe-ex 1878 mika</v>
      </c>
      <c r="E2222" s="4">
        <f>INDEX(Table2[TT],MATCH(A2222,Table2[//]))</f>
        <v>29</v>
      </c>
      <c r="F2222" s="5" t="str">
        <f>IF(INDEX(Table2[KET],MATCH(A2222,Table2[//]))="","-",INDEX(Table2[KET],MATCH(A2222,Table2[//])))</f>
        <v>576 PCS</v>
      </c>
    </row>
    <row r="2223" spans="1:6" ht="15">
      <c r="A2223" s="27">
        <v>2989</v>
      </c>
      <c r="D2223" s="3" t="str">
        <f>INDEX(Table2[NAMA BARANG],MATCH(A2223,Table2[//]))</f>
        <v>Tipe-ex 203</v>
      </c>
      <c r="E2223" s="4">
        <f>INDEX(Table2[TT],MATCH(A2223,Table2[//]))</f>
        <v>2</v>
      </c>
      <c r="F2223" s="5" t="str">
        <f>IF(INDEX(Table2[KET],MATCH(A2223,Table2[//]))="","-",INDEX(Table2[KET],MATCH(A2223,Table2[//])))</f>
        <v>576 PCS</v>
      </c>
    </row>
    <row r="2224" spans="1:6" ht="15">
      <c r="A2224" s="27">
        <v>2990</v>
      </c>
      <c r="D2224" s="3" t="str">
        <f>INDEX(Table2[NAMA BARANG],MATCH(A2224,Table2[//]))</f>
        <v>Tipe-ex 2201(53)/ 241(35)</v>
      </c>
      <c r="E2224" s="4">
        <f>INDEX(Table2[TT],MATCH(A2224,Table2[//]))</f>
        <v>88</v>
      </c>
      <c r="F2224" s="5" t="str">
        <f>IF(INDEX(Table2[KET],MATCH(A2224,Table2[//]))="","-",INDEX(Table2[KET],MATCH(A2224,Table2[//])))</f>
        <v>64 ls</v>
      </c>
    </row>
    <row r="2225" spans="1:6" ht="15">
      <c r="A2225" s="27">
        <v>2991</v>
      </c>
      <c r="D2225" s="3" t="str">
        <f>INDEX(Table2[NAMA BARANG],MATCH(A2225,Table2[//]))</f>
        <v>Tipe-ex 2264 (24 pc)</v>
      </c>
      <c r="E2225" s="4">
        <f>INDEX(Table2[TT],MATCH(A2225,Table2[//]))</f>
        <v>35</v>
      </c>
      <c r="F2225" s="5" t="str">
        <f>IF(INDEX(Table2[KET],MATCH(A2225,Table2[//]))="","-",INDEX(Table2[KET],MATCH(A2225,Table2[//])))</f>
        <v>96 ls</v>
      </c>
    </row>
    <row r="2226" spans="1:6" ht="15">
      <c r="A2226" s="27">
        <v>2992</v>
      </c>
      <c r="D2226" s="3" t="str">
        <f>INDEX(Table2[NAMA BARANG],MATCH(A2226,Table2[//]))</f>
        <v>Tipe-ex 242(14)/ 968(2)</v>
      </c>
      <c r="E2226" s="4">
        <f>INDEX(Table2[TT],MATCH(A2226,Table2[//]))</f>
        <v>16</v>
      </c>
      <c r="F2226" s="5" t="str">
        <f>IF(INDEX(Table2[KET],MATCH(A2226,Table2[//]))="","-",INDEX(Table2[KET],MATCH(A2226,Table2[//])))</f>
        <v>48 ls</v>
      </c>
    </row>
    <row r="2227" spans="1:6" ht="15">
      <c r="A2227" s="27">
        <v>2993</v>
      </c>
      <c r="D2227" s="3" t="str">
        <f>INDEX(Table2[NAMA BARANG],MATCH(A2227,Table2[//]))</f>
        <v>Tipe-ex 264(2)</v>
      </c>
      <c r="E2227" s="4">
        <f>INDEX(Table2[TT],MATCH(A2227,Table2[//]))</f>
        <v>2</v>
      </c>
      <c r="F2227" s="5" t="str">
        <f>IF(INDEX(Table2[KET],MATCH(A2227,Table2[//]))="","-",INDEX(Table2[KET],MATCH(A2227,Table2[//])))</f>
        <v>96 ls</v>
      </c>
    </row>
    <row r="2228" spans="1:6" ht="15">
      <c r="A2228" s="27">
        <v>2994</v>
      </c>
      <c r="D2228" s="3" t="str">
        <f>INDEX(Table2[NAMA BARANG],MATCH(A2228,Table2[//]))</f>
        <v>Tipe-ex 3003(6)/ 3006(9)</v>
      </c>
      <c r="E2228" s="4">
        <f>INDEX(Table2[TT],MATCH(A2228,Table2[//]))</f>
        <v>15</v>
      </c>
      <c r="F2228" s="5" t="str">
        <f>IF(INDEX(Table2[KET],MATCH(A2228,Table2[//]))="","-",INDEX(Table2[KET],MATCH(A2228,Table2[//])))</f>
        <v>48 ls</v>
      </c>
    </row>
    <row r="2229" spans="1:6" ht="15">
      <c r="A2229" s="27">
        <v>2995</v>
      </c>
      <c r="D2229" s="3" t="str">
        <f>INDEX(Table2[NAMA BARANG],MATCH(A2229,Table2[//]))</f>
        <v>Tipe-ex 3005(6)/ 302(17)</v>
      </c>
      <c r="E2229" s="4">
        <f>INDEX(Table2[TT],MATCH(A2229,Table2[//]))</f>
        <v>23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2996</v>
      </c>
      <c r="D2230" s="3" t="str">
        <f>INDEX(Table2[NAMA BARANG],MATCH(A2230,Table2[//]))</f>
        <v>Tipe-ex 313</v>
      </c>
      <c r="E2230" s="4">
        <f>INDEX(Table2[TT],MATCH(A2230,Table2[//]))</f>
        <v>1</v>
      </c>
      <c r="F2230" s="5" t="str">
        <f>IF(INDEX(Table2[KET],MATCH(A2230,Table2[//]))="","-",INDEX(Table2[KET],MATCH(A2230,Table2[//])))</f>
        <v>144 PCS</v>
      </c>
    </row>
    <row r="2231" spans="1:6" ht="15">
      <c r="A2231" s="27">
        <v>2997</v>
      </c>
      <c r="D2231" s="3" t="str">
        <f>INDEX(Table2[NAMA BARANG],MATCH(A2231,Table2[//]))</f>
        <v>Tipe-ex 328/ 338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576 pc</v>
      </c>
    </row>
    <row r="2232" spans="1:6" ht="15">
      <c r="A2232" s="27">
        <v>2998</v>
      </c>
      <c r="D2232" s="3" t="str">
        <f>INDEX(Table2[NAMA BARANG],MATCH(A2232,Table2[//]))</f>
        <v>Tipe-ex 351</v>
      </c>
      <c r="E2232" s="4">
        <f>INDEX(Table2[TT],MATCH(A2232,Table2[//]))</f>
        <v>1</v>
      </c>
      <c r="F2232" s="5" t="str">
        <f>IF(INDEX(Table2[KET],MATCH(A2232,Table2[//]))="","-",INDEX(Table2[KET],MATCH(A2232,Table2[//])))</f>
        <v>432 pc</v>
      </c>
    </row>
    <row r="2233" spans="1:6" ht="15">
      <c r="A2233" s="27">
        <v>2999</v>
      </c>
      <c r="D2233" s="3" t="str">
        <f>INDEX(Table2[NAMA BARANG],MATCH(A2233,Table2[//]))</f>
        <v>Tipe-ex 358</v>
      </c>
      <c r="E2233" s="4">
        <f>INDEX(Table2[TT],MATCH(A2233,Table2[//]))</f>
        <v>2</v>
      </c>
      <c r="F2233" s="5" t="str">
        <f>IF(INDEX(Table2[KET],MATCH(A2233,Table2[//]))="","-",INDEX(Table2[KET],MATCH(A2233,Table2[//])))</f>
        <v>48 ls</v>
      </c>
    </row>
    <row r="2234" spans="1:6" ht="15">
      <c r="A2234" s="27">
        <v>3000</v>
      </c>
      <c r="D2234" s="3" t="str">
        <f>INDEX(Table2[NAMA BARANG],MATCH(A2234,Table2[//]))</f>
        <v>Tipe-ex 636(36)</v>
      </c>
      <c r="E2234" s="4">
        <f>INDEX(Table2[TT],MATCH(A2234,Table2[//]))</f>
        <v>36</v>
      </c>
      <c r="F2234" s="5" t="str">
        <f>IF(INDEX(Table2[KET],MATCH(A2234,Table2[//]))="","-",INDEX(Table2[KET],MATCH(A2234,Table2[//])))</f>
        <v>48 ls</v>
      </c>
    </row>
    <row r="2235" spans="1:6" ht="15">
      <c r="A2235" s="27">
        <v>3001</v>
      </c>
      <c r="D2235" s="3" t="str">
        <f>INDEX(Table2[NAMA BARANG],MATCH(A2235,Table2[//]))</f>
        <v>Tipe-ex 65(10)/ 241(6)</v>
      </c>
      <c r="E2235" s="4">
        <f>INDEX(Table2[TT],MATCH(A2235,Table2[//]))</f>
        <v>16</v>
      </c>
      <c r="F2235" s="5" t="str">
        <f>IF(INDEX(Table2[KET],MATCH(A2235,Table2[//]))="","-",INDEX(Table2[KET],MATCH(A2235,Table2[//])))</f>
        <v>-</v>
      </c>
    </row>
    <row r="2236" spans="1:6" ht="15">
      <c r="A2236" s="27">
        <v>3002</v>
      </c>
      <c r="D2236" s="3" t="str">
        <f>INDEX(Table2[NAMA BARANG],MATCH(A2236,Table2[//]))</f>
        <v>Tipe-ex 715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48 ls</v>
      </c>
    </row>
    <row r="2237" spans="1:6" ht="15">
      <c r="A2237" s="27">
        <v>3003</v>
      </c>
      <c r="D2237" s="3" t="str">
        <f>INDEX(Table2[NAMA BARANG],MATCH(A2237,Table2[//]))</f>
        <v>Tipe-ex 7287(5)/ 327(21)</v>
      </c>
      <c r="E2237" s="4">
        <f>INDEX(Table2[TT],MATCH(A2237,Table2[//]))</f>
        <v>26</v>
      </c>
      <c r="F2237" s="5" t="str">
        <f>IF(INDEX(Table2[KET],MATCH(A2237,Table2[//]))="","-",INDEX(Table2[KET],MATCH(A2237,Table2[//])))</f>
        <v>48 LSN</v>
      </c>
    </row>
    <row r="2238" spans="1:6" ht="15">
      <c r="A2238" s="27">
        <v>3004</v>
      </c>
      <c r="D2238" s="3" t="str">
        <f>INDEX(Table2[NAMA BARANG],MATCH(A2238,Table2[//]))</f>
        <v>Tipe-ex 731</v>
      </c>
      <c r="E2238" s="4">
        <f>INDEX(Table2[TT],MATCH(A2238,Table2[//]))</f>
        <v>2</v>
      </c>
      <c r="F2238" s="5" t="str">
        <f>IF(INDEX(Table2[KET],MATCH(A2238,Table2[//]))="","-",INDEX(Table2[KET],MATCH(A2238,Table2[//])))</f>
        <v>60 ls</v>
      </c>
    </row>
    <row r="2239" spans="1:6" ht="15">
      <c r="A2239" s="27">
        <v>3006</v>
      </c>
      <c r="D2239" s="3" t="str">
        <f>INDEX(Table2[NAMA BARANG],MATCH(A2239,Table2[//]))</f>
        <v>Tipe-ex 737 A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48 LSN</v>
      </c>
    </row>
    <row r="2240" spans="1:6" ht="15">
      <c r="A2240" s="27">
        <v>3008</v>
      </c>
      <c r="D2240" s="3" t="str">
        <f>INDEX(Table2[NAMA BARANG],MATCH(A2240,Table2[//]))</f>
        <v>Tipe-ex 749</v>
      </c>
      <c r="E2240" s="4">
        <f>INDEX(Table2[TT],MATCH(A2240,Table2[//]))</f>
        <v>9</v>
      </c>
      <c r="F2240" s="5" t="str">
        <f>IF(INDEX(Table2[KET],MATCH(A2240,Table2[//]))="","-",INDEX(Table2[KET],MATCH(A2240,Table2[//])))</f>
        <v>48 ls</v>
      </c>
    </row>
    <row r="2241" spans="1:6" ht="15">
      <c r="A2241" s="27">
        <v>3012</v>
      </c>
      <c r="D2241" s="3" t="str">
        <f>INDEX(Table2[NAMA BARANG],MATCH(A2241,Table2[//]))</f>
        <v>Tipe-ex 8014</v>
      </c>
      <c r="E2241" s="4">
        <f>INDEX(Table2[TT],MATCH(A2241,Table2[//]))</f>
        <v>7</v>
      </c>
      <c r="F2241" s="5" t="str">
        <f>IF(INDEX(Table2[KET],MATCH(A2241,Table2[//]))="","-",INDEX(Table2[KET],MATCH(A2241,Table2[//])))</f>
        <v>120 LSN</v>
      </c>
    </row>
    <row r="2242" spans="1:6" ht="15">
      <c r="A2242" s="27">
        <v>3013</v>
      </c>
      <c r="D2242" s="3" t="str">
        <f>INDEX(Table2[NAMA BARANG],MATCH(A2242,Table2[//]))</f>
        <v>Tipe-ex 8113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23 box</v>
      </c>
    </row>
    <row r="2243" spans="1:6" ht="15">
      <c r="A2243" s="27">
        <v>3014</v>
      </c>
      <c r="D2243" s="3" t="str">
        <f>INDEX(Table2[NAMA BARANG],MATCH(A2243,Table2[//]))</f>
        <v>Tipe-ex 8171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576 pc</v>
      </c>
    </row>
    <row r="2244" spans="1:6" ht="15">
      <c r="A2244" s="27">
        <v>3015</v>
      </c>
      <c r="D2244" s="3" t="str">
        <f>INDEX(Table2[NAMA BARANG],MATCH(A2244,Table2[//]))</f>
        <v>Tipe-ex 821(14)/ 612(35)</v>
      </c>
      <c r="E2244" s="4">
        <f>INDEX(Table2[TT],MATCH(A2244,Table2[//]))</f>
        <v>49</v>
      </c>
      <c r="F2244" s="5" t="str">
        <f>IF(INDEX(Table2[KET],MATCH(A2244,Table2[//]))="","-",INDEX(Table2[KET],MATCH(A2244,Table2[//])))</f>
        <v>48 LSN</v>
      </c>
    </row>
    <row r="2245" spans="1:6" ht="15">
      <c r="A2245" s="27">
        <v>3016</v>
      </c>
      <c r="D2245" s="3" t="str">
        <f>INDEX(Table2[NAMA BARANG],MATCH(A2245,Table2[//]))</f>
        <v>Tipe-ex 8219 A Bear (24)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18 box</v>
      </c>
    </row>
    <row r="2246" spans="1:6" ht="15">
      <c r="A2246" s="27">
        <v>3017</v>
      </c>
      <c r="D2246" s="3" t="str">
        <f>INDEX(Table2[NAMA BARANG],MATCH(A2246,Table2[//]))</f>
        <v>Tipe-ex 835(7)/ 901(11)</v>
      </c>
      <c r="E2246" s="4">
        <f>INDEX(Table2[TT],MATCH(A2246,Table2[//]))</f>
        <v>18</v>
      </c>
      <c r="F2246" s="5" t="str">
        <f>IF(INDEX(Table2[KET],MATCH(A2246,Table2[//]))="","-",INDEX(Table2[KET],MATCH(A2246,Table2[//])))</f>
        <v>48 LSN</v>
      </c>
    </row>
    <row r="2247" spans="1:6" ht="15">
      <c r="A2247" s="27">
        <v>3018</v>
      </c>
      <c r="D2247" s="3" t="str">
        <f>INDEX(Table2[NAMA BARANG],MATCH(A2247,Table2[//]))</f>
        <v>Tipe-ex 837(5)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 LSN</v>
      </c>
    </row>
    <row r="2248" spans="1:6" ht="15">
      <c r="A2248" s="27">
        <v>3019</v>
      </c>
      <c r="D2248" s="3" t="str">
        <f>INDEX(Table2[NAMA BARANG],MATCH(A2248,Table2[//]))</f>
        <v>Tipe-ex 889(9)/ 890(11)</v>
      </c>
      <c r="E2248" s="4">
        <f>INDEX(Table2[TT],MATCH(A2248,Table2[//]))</f>
        <v>20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3020</v>
      </c>
      <c r="D2249" s="3" t="str">
        <f>INDEX(Table2[NAMA BARANG],MATCH(A2249,Table2[//]))</f>
        <v>Tipe-ex 8958 (24)</v>
      </c>
      <c r="E2249" s="4">
        <f>INDEX(Table2[TT],MATCH(A2249,Table2[//]))</f>
        <v>4</v>
      </c>
      <c r="F2249" s="5" t="str">
        <f>IF(INDEX(Table2[KET],MATCH(A2249,Table2[//]))="","-",INDEX(Table2[KET],MATCH(A2249,Table2[//])))</f>
        <v>24 box</v>
      </c>
    </row>
    <row r="2250" spans="1:6" ht="15">
      <c r="A2250" s="27">
        <v>3021</v>
      </c>
      <c r="D2250" s="3" t="str">
        <f>INDEX(Table2[NAMA BARANG],MATCH(A2250,Table2[//]))</f>
        <v>Tipe-ex 905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2304 pc</v>
      </c>
    </row>
    <row r="2251" spans="1:6" ht="15">
      <c r="A2251" s="27">
        <v>3024</v>
      </c>
      <c r="D2251" s="3" t="str">
        <f>INDEX(Table2[NAMA BARANG],MATCH(A2251,Table2[//]))</f>
        <v>Tipe-ex A263(2)</v>
      </c>
      <c r="E2251" s="4">
        <f>INDEX(Table2[TT],MATCH(A2251,Table2[//]))</f>
        <v>2</v>
      </c>
      <c r="F2251" s="5" t="str">
        <f>IF(INDEX(Table2[KET],MATCH(A2251,Table2[//]))="","-",INDEX(Table2[KET],MATCH(A2251,Table2[//])))</f>
        <v>96 ls</v>
      </c>
    </row>
    <row r="2252" spans="1:6" ht="15">
      <c r="A2252" s="27">
        <v>3025</v>
      </c>
      <c r="D2252" s="3" t="str">
        <f>INDEX(Table2[NAMA BARANG],MATCH(A2252,Table2[//]))</f>
        <v>Tipe-ex Aopo 939 besi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72 ls</v>
      </c>
    </row>
    <row r="2253" spans="1:6" ht="15">
      <c r="A2253" s="27">
        <v>3026</v>
      </c>
      <c r="D2253" s="3" t="str">
        <f>INDEX(Table2[NAMA BARANG],MATCH(A2253,Table2[//]))</f>
        <v>Tipe-ex Aopo 953</v>
      </c>
      <c r="E2253" s="4">
        <f>INDEX(Table2[TT],MATCH(A2253,Table2[//]))</f>
        <v>20</v>
      </c>
      <c r="F2253" s="5" t="str">
        <f>IF(INDEX(Table2[KET],MATCH(A2253,Table2[//]))="","-",INDEX(Table2[KET],MATCH(A2253,Table2[//])))</f>
        <v>144 ls</v>
      </c>
    </row>
    <row r="2254" spans="1:6" ht="15">
      <c r="A2254" s="27">
        <v>3027</v>
      </c>
      <c r="D2254" s="3" t="str">
        <f>INDEX(Table2[NAMA BARANG],MATCH(A2254,Table2[//]))</f>
        <v>Tipe-ex Aopo 958</v>
      </c>
      <c r="E2254" s="4">
        <f>INDEX(Table2[TT],MATCH(A2254,Table2[//]))</f>
        <v>7</v>
      </c>
      <c r="F2254" s="5" t="str">
        <f>IF(INDEX(Table2[KET],MATCH(A2254,Table2[//]))="","-",INDEX(Table2[KET],MATCH(A2254,Table2[//])))</f>
        <v>60 ls</v>
      </c>
    </row>
    <row r="2255" spans="1:6" ht="15">
      <c r="A2255" s="27">
        <v>3028</v>
      </c>
      <c r="D2255" s="3" t="str">
        <f>INDEX(Table2[NAMA BARANG],MATCH(A2255,Table2[//]))</f>
        <v>Tipe-ex Bengke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24 ls</v>
      </c>
    </row>
    <row r="2256" spans="1:6" ht="15">
      <c r="A2256" s="27">
        <v>3029</v>
      </c>
      <c r="D2256" s="3" t="str">
        <f>INDEX(Table2[NAMA BARANG],MATCH(A2256,Table2[//]))</f>
        <v>Tipe-ex Botol CT 328/ 325</v>
      </c>
      <c r="E2256" s="4">
        <f>INDEX(Table2[TT],MATCH(A2256,Table2[//]))</f>
        <v>5</v>
      </c>
      <c r="F2256" s="5" t="str">
        <f>IF(INDEX(Table2[KET],MATCH(A2256,Table2[//]))="","-",INDEX(Table2[KET],MATCH(A2256,Table2[//])))</f>
        <v>36 ls</v>
      </c>
    </row>
    <row r="2257" spans="1:6" ht="15">
      <c r="A2257" s="27">
        <v>3032</v>
      </c>
      <c r="D2257" s="3" t="str">
        <f>INDEX(Table2[NAMA BARANG],MATCH(A2257,Table2[//]))</f>
        <v>Tipe-ex CF 6004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BOX</v>
      </c>
    </row>
    <row r="2258" spans="1:6" ht="15">
      <c r="A2258" s="27">
        <v>3033</v>
      </c>
      <c r="D2258" s="3" t="str">
        <f>INDEX(Table2[NAMA BARANG],MATCH(A2258,Table2[//]))</f>
        <v>Tipe-ex Cp 8237</v>
      </c>
      <c r="E2258" s="4">
        <f>INDEX(Table2[TT],MATCH(A2258,Table2[//]))</f>
        <v>1</v>
      </c>
      <c r="F2258" s="5" t="str">
        <f>IF(INDEX(Table2[KET],MATCH(A2258,Table2[//]))="","-",INDEX(Table2[KET],MATCH(A2258,Table2[//])))</f>
        <v>1440 pc</v>
      </c>
    </row>
    <row r="2259" spans="1:6" ht="15">
      <c r="A2259" s="27">
        <v>3034</v>
      </c>
      <c r="D2259" s="3" t="str">
        <f>INDEX(Table2[NAMA BARANG],MATCH(A2259,Table2[//]))</f>
        <v>Tipe-ex CR 811 (blk)</v>
      </c>
      <c r="E2259" s="4">
        <f>INDEX(Table2[TT],MATCH(A2259,Table2[//]))</f>
        <v>26</v>
      </c>
      <c r="F2259" s="5" t="str">
        <f>IF(INDEX(Table2[KET],MATCH(A2259,Table2[//]))="","-",INDEX(Table2[KET],MATCH(A2259,Table2[//])))</f>
        <v>36 ls</v>
      </c>
    </row>
    <row r="2260" spans="1:6" ht="15">
      <c r="A2260" s="27">
        <v>3035</v>
      </c>
      <c r="D2260" s="3" t="str">
        <f>INDEX(Table2[NAMA BARANG],MATCH(A2260,Table2[//]))</f>
        <v>Tipe-ex CR 837/ 5X3D (1 box 24 pc)</v>
      </c>
      <c r="E2260" s="4">
        <f>INDEX(Table2[TT],MATCH(A2260,Table2[//]))</f>
        <v>7</v>
      </c>
      <c r="F2260" s="5" t="str">
        <f>IF(INDEX(Table2[KET],MATCH(A2260,Table2[//]))="","-",INDEX(Table2[KET],MATCH(A2260,Table2[//])))</f>
        <v>216 pc</v>
      </c>
    </row>
    <row r="2261" spans="1:6" ht="15">
      <c r="A2261" s="27">
        <v>3036</v>
      </c>
      <c r="D2261" s="3" t="str">
        <f>INDEX(Table2[NAMA BARANG],MATCH(A2261,Table2[//]))</f>
        <v>Tipe-ex CR 853 (24)</v>
      </c>
      <c r="E2261" s="4">
        <f>INDEX(Table2[TT],MATCH(A2261,Table2[//]))</f>
        <v>6</v>
      </c>
      <c r="F2261" s="5" t="str">
        <f>IF(INDEX(Table2[KET],MATCH(A2261,Table2[//]))="","-",INDEX(Table2[KET],MATCH(A2261,Table2[//])))</f>
        <v>16 box</v>
      </c>
    </row>
    <row r="2262" spans="1:6" ht="15">
      <c r="A2262" s="27">
        <v>3037</v>
      </c>
      <c r="D2262" s="3" t="str">
        <f>INDEX(Table2[NAMA BARANG],MATCH(A2262,Table2[//]))</f>
        <v>Tipe-ex CR 881</v>
      </c>
      <c r="E2262" s="4">
        <f>INDEX(Table2[TT],MATCH(A2262,Table2[//]))</f>
        <v>1</v>
      </c>
      <c r="F2262" s="5" t="str">
        <f>IF(INDEX(Table2[KET],MATCH(A2262,Table2[//]))="","-",INDEX(Table2[KET],MATCH(A2262,Table2[//])))</f>
        <v>12 box/ 30</v>
      </c>
    </row>
    <row r="2263" spans="1:6" ht="15">
      <c r="A2263" s="27">
        <v>3041</v>
      </c>
      <c r="D2263" s="3" t="str">
        <f>INDEX(Table2[NAMA BARANG],MATCH(A2263,Table2[//]))</f>
        <v>Tipe-ex DMS 304 (36)</v>
      </c>
      <c r="E2263" s="4">
        <f>INDEX(Table2[TT],MATCH(A2263,Table2[//]))</f>
        <v>8</v>
      </c>
      <c r="F2263" s="5" t="str">
        <f>IF(INDEX(Table2[KET],MATCH(A2263,Table2[//]))="","-",INDEX(Table2[KET],MATCH(A2263,Table2[//])))</f>
        <v>48 ls</v>
      </c>
    </row>
    <row r="2264" spans="1:6" ht="15">
      <c r="A2264" s="27">
        <v>3042</v>
      </c>
      <c r="D2264" s="3" t="str">
        <f>INDEX(Table2[NAMA BARANG],MATCH(A2264,Table2[//]))</f>
        <v>Tipe-ex DMS 312 (36)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18 box</v>
      </c>
    </row>
    <row r="2265" spans="1:6" ht="15">
      <c r="A2265" s="27">
        <v>3043</v>
      </c>
      <c r="D2265" s="3" t="str">
        <f>INDEX(Table2[NAMA BARANG],MATCH(A2265,Table2[//]))</f>
        <v>Tipe-ex DMS 332 (48)</v>
      </c>
      <c r="E2265" s="4">
        <f>INDEX(Table2[TT],MATCH(A2265,Table2[//]))</f>
        <v>7</v>
      </c>
      <c r="F2265" s="5" t="str">
        <f>IF(INDEX(Table2[KET],MATCH(A2265,Table2[//]))="","-",INDEX(Table2[KET],MATCH(A2265,Table2[//])))</f>
        <v>864 pc</v>
      </c>
    </row>
    <row r="2266" spans="1:6" ht="15">
      <c r="A2266" s="27">
        <v>3044</v>
      </c>
      <c r="D2266" s="3" t="str">
        <f>INDEX(Table2[NAMA BARANG],MATCH(A2266,Table2[//]))</f>
        <v>Tipe-ex DMS 336</v>
      </c>
      <c r="E2266" s="4">
        <f>INDEX(Table2[TT],MATCH(A2266,Table2[//]))</f>
        <v>1</v>
      </c>
      <c r="F2266" s="5" t="str">
        <f>IF(INDEX(Table2[KET],MATCH(A2266,Table2[//]))="","-",INDEX(Table2[KET],MATCH(A2266,Table2[//])))</f>
        <v>432 pc</v>
      </c>
    </row>
    <row r="2267" spans="1:6" ht="15">
      <c r="A2267" s="27">
        <v>3045</v>
      </c>
      <c r="D2267" s="3" t="str">
        <f>INDEX(Table2[NAMA BARANG],MATCH(A2267,Table2[//]))</f>
        <v>Tipe-ex DMS 338</v>
      </c>
      <c r="E2267" s="4">
        <f>INDEX(Table2[TT],MATCH(A2267,Table2[//]))</f>
        <v>3</v>
      </c>
      <c r="F2267" s="5" t="str">
        <f>IF(INDEX(Table2[KET],MATCH(A2267,Table2[//]))="","-",INDEX(Table2[KET],MATCH(A2267,Table2[//])))</f>
        <v>432 pc</v>
      </c>
    </row>
    <row r="2268" spans="1:6" ht="15">
      <c r="A2268" s="27">
        <v>3046</v>
      </c>
      <c r="D2268" s="3" t="str">
        <f>INDEX(Table2[NAMA BARANG],MATCH(A2268,Table2[//]))</f>
        <v>Tipe-ex DMS 342(3)/ 347(8)</v>
      </c>
      <c r="E2268" s="4">
        <f>INDEX(Table2[TT],MATCH(A2268,Table2[//]))</f>
        <v>11</v>
      </c>
      <c r="F2268" s="5">
        <f>IF(INDEX(Table2[KET],MATCH(A2268,Table2[//]))="","-",INDEX(Table2[KET],MATCH(A2268,Table2[//])))</f>
        <v>432</v>
      </c>
    </row>
    <row r="2269" spans="1:6" ht="15">
      <c r="A2269" s="27">
        <v>3047</v>
      </c>
      <c r="D2269" s="90" t="str">
        <f>INDEX(Table2[NAMA BARANG],MATCH(A2269,Table2[//]))</f>
        <v>Tipe-ex DP 3147 berisi botol</v>
      </c>
      <c r="E2269" s="91">
        <f>INDEX(Table2[TT],MATCH(A2269,Table2[//]))</f>
        <v>5</v>
      </c>
      <c r="F2269" s="92" t="str">
        <f>IF(INDEX(Table2[KET],MATCH(A2269,Table2[//]))="","-",INDEX(Table2[KET],MATCH(A2269,Table2[//])))</f>
        <v>48 ls</v>
      </c>
    </row>
    <row r="2270" spans="1:6" ht="15">
      <c r="A2270" s="27">
        <v>3048</v>
      </c>
      <c r="D2270" s="90" t="str">
        <f>INDEX(Table2[NAMA BARANG],MATCH(A2270,Table2[//]))</f>
        <v>Tipe-ex DP 8152</v>
      </c>
      <c r="E2270" s="91">
        <f>INDEX(Table2[TT],MATCH(A2270,Table2[//]))</f>
        <v>1</v>
      </c>
      <c r="F2270" s="92" t="str">
        <f>IF(INDEX(Table2[KET],MATCH(A2270,Table2[//]))="","-",INDEX(Table2[KET],MATCH(A2270,Table2[//])))</f>
        <v>576 pc</v>
      </c>
    </row>
    <row r="2271" spans="1:6" ht="15">
      <c r="A2271" s="27">
        <v>3049</v>
      </c>
      <c r="D2271" s="90" t="str">
        <f>INDEX(Table2[NAMA BARANG],MATCH(A2271,Table2[//]))</f>
        <v>Tipe-ex DP 8181</v>
      </c>
      <c r="E2271" s="91">
        <f>INDEX(Table2[TT],MATCH(A2271,Table2[//]))</f>
        <v>9</v>
      </c>
      <c r="F2271" s="92" t="str">
        <f>IF(INDEX(Table2[KET],MATCH(A2271,Table2[//]))="","-",INDEX(Table2[KET],MATCH(A2271,Table2[//])))</f>
        <v>576 pc</v>
      </c>
    </row>
    <row r="2272" spans="1:6" ht="15">
      <c r="A2272" s="27">
        <v>3050</v>
      </c>
      <c r="D2272" s="90" t="str">
        <f>INDEX(Table2[NAMA BARANG],MATCH(A2272,Table2[//]))</f>
        <v>Tipe-ex DT 5050-4</v>
      </c>
      <c r="E2272" s="91">
        <f>INDEX(Table2[TT],MATCH(A2272,Table2[//]))</f>
        <v>3</v>
      </c>
      <c r="F2272" s="92" t="str">
        <f>IF(INDEX(Table2[KET],MATCH(A2272,Table2[//]))="","-",INDEX(Table2[KET],MATCH(A2272,Table2[//])))</f>
        <v>36 ls</v>
      </c>
    </row>
    <row r="2273" spans="1:6" ht="15">
      <c r="A2273" s="27">
        <v>3051</v>
      </c>
      <c r="D2273" s="90" t="str">
        <f>INDEX(Table2[NAMA BARANG],MATCH(A2273,Table2[//]))</f>
        <v>Tipe-ex Hk 0810</v>
      </c>
      <c r="E2273" s="91">
        <f>INDEX(Table2[TT],MATCH(A2273,Table2[//]))</f>
        <v>20</v>
      </c>
      <c r="F2273" s="92" t="str">
        <f>IF(INDEX(Table2[KET],MATCH(A2273,Table2[//]))="","-",INDEX(Table2[KET],MATCH(A2273,Table2[//])))</f>
        <v>40 ls</v>
      </c>
    </row>
    <row r="2274" spans="1:6" ht="15">
      <c r="A2274" s="27">
        <v>3052</v>
      </c>
      <c r="D2274" s="90" t="str">
        <f>INDEX(Table2[NAMA BARANG],MATCH(A2274,Table2[//]))</f>
        <v>Tipe-ex jos CF 01 B</v>
      </c>
      <c r="E2274" s="91">
        <f>INDEX(Table2[TT],MATCH(A2274,Table2[//]))</f>
        <v>23</v>
      </c>
      <c r="F2274" s="92" t="str">
        <f>IF(INDEX(Table2[KET],MATCH(A2274,Table2[//]))="","-",INDEX(Table2[KET],MATCH(A2274,Table2[//])))</f>
        <v>36 ls</v>
      </c>
    </row>
    <row r="2275" spans="1:6" ht="15">
      <c r="A2275" s="27">
        <v>3054</v>
      </c>
      <c r="D2275" s="90" t="str">
        <f>INDEX(Table2[NAMA BARANG],MATCH(A2275,Table2[//]))</f>
        <v>Tipe-ex Kertas 7013/ mini</v>
      </c>
      <c r="E2275" s="91">
        <f>INDEX(Table2[TT],MATCH(A2275,Table2[//]))</f>
        <v>5</v>
      </c>
      <c r="F2275" s="92" t="str">
        <f>IF(INDEX(Table2[KET],MATCH(A2275,Table2[//]))="","-",INDEX(Table2[KET],MATCH(A2275,Table2[//])))</f>
        <v>2304 pc</v>
      </c>
    </row>
    <row r="2276" spans="1:6" ht="15">
      <c r="A2276" s="27">
        <v>3055</v>
      </c>
      <c r="D2276" s="90" t="str">
        <f>INDEX(Table2[NAMA BARANG],MATCH(A2276,Table2[//]))</f>
        <v>Tipe-ex Kertas 7013/ mini</v>
      </c>
      <c r="E2276" s="91">
        <f>INDEX(Table2[TT],MATCH(A2276,Table2[//]))</f>
        <v>1</v>
      </c>
      <c r="F2276" s="92" t="str">
        <f>IF(INDEX(Table2[KET],MATCH(A2276,Table2[//]))="","-",INDEX(Table2[KET],MATCH(A2276,Table2[//])))</f>
        <v>192 LSN</v>
      </c>
    </row>
    <row r="2277" spans="1:6" ht="15">
      <c r="A2277" s="27">
        <v>3056</v>
      </c>
      <c r="D2277" s="90" t="str">
        <f>INDEX(Table2[NAMA BARANG],MATCH(A2277,Table2[//]))</f>
        <v>Tipe-ex Kertas 8001 M mouse</v>
      </c>
      <c r="E2277" s="91">
        <f>INDEX(Table2[TT],MATCH(A2277,Table2[//]))</f>
        <v>1</v>
      </c>
      <c r="F2277" s="92" t="str">
        <f>IF(INDEX(Table2[KET],MATCH(A2277,Table2[//]))="","-",INDEX(Table2[KET],MATCH(A2277,Table2[//])))</f>
        <v>40 box</v>
      </c>
    </row>
    <row r="2278" spans="1:6" ht="15">
      <c r="A2278" s="27">
        <v>3057</v>
      </c>
      <c r="D2278" s="90" t="str">
        <f>INDEX(Table2[NAMA BARANG],MATCH(A2278,Table2[//]))</f>
        <v>Tipe-ex Kertas 9147</v>
      </c>
      <c r="E2278" s="91">
        <f>INDEX(Table2[TT],MATCH(A2278,Table2[//]))</f>
        <v>7</v>
      </c>
      <c r="F2278" s="92" t="str">
        <f>IF(INDEX(Table2[KET],MATCH(A2278,Table2[//]))="","-",INDEX(Table2[KET],MATCH(A2278,Table2[//])))</f>
        <v>36 LSN</v>
      </c>
    </row>
    <row r="2279" spans="1:6" ht="15">
      <c r="A2279" s="27">
        <v>3058</v>
      </c>
      <c r="D2279" s="90" t="str">
        <f>INDEX(Table2[NAMA BARANG],MATCH(A2279,Table2[//]))</f>
        <v>Tipe-ex Kertas Candy 4M 3C 507</v>
      </c>
      <c r="E2279" s="91">
        <f>INDEX(Table2[TT],MATCH(A2279,Table2[//]))</f>
        <v>13</v>
      </c>
      <c r="F2279" s="92" t="str">
        <f>IF(INDEX(Table2[KET],MATCH(A2279,Table2[//]))="","-",INDEX(Table2[KET],MATCH(A2279,Table2[//])))</f>
        <v>48 ls</v>
      </c>
    </row>
    <row r="2280" spans="1:6" ht="15">
      <c r="A2280" s="27">
        <v>3059</v>
      </c>
      <c r="D2280" s="90" t="str">
        <f>INDEX(Table2[NAMA BARANG],MATCH(A2280,Table2[//]))</f>
        <v>Tipe-ex Kertas Dominic Dp 8908 FR</v>
      </c>
      <c r="E2280" s="91">
        <f>INDEX(Table2[TT],MATCH(A2280,Table2[//]))</f>
        <v>2</v>
      </c>
      <c r="F2280" s="92" t="str">
        <f>IF(INDEX(Table2[KET],MATCH(A2280,Table2[//]))="","-",INDEX(Table2[KET],MATCH(A2280,Table2[//])))</f>
        <v>1440 pc</v>
      </c>
    </row>
    <row r="2281" spans="1:6" ht="15">
      <c r="A2281" s="27">
        <v>3060</v>
      </c>
      <c r="D2281" s="90" t="str">
        <f>INDEX(Table2[NAMA BARANG],MATCH(A2281,Table2[//]))</f>
        <v>Tipe-ex KL 409 A robot</v>
      </c>
      <c r="E2281" s="91">
        <f>INDEX(Table2[TT],MATCH(A2281,Table2[//]))</f>
        <v>1</v>
      </c>
      <c r="F2281" s="92" t="str">
        <f>IF(INDEX(Table2[KET],MATCH(A2281,Table2[//]))="","-",INDEX(Table2[KET],MATCH(A2281,Table2[//])))</f>
        <v>36 ls</v>
      </c>
    </row>
    <row r="2282" spans="1:6" ht="15">
      <c r="A2282" s="27">
        <v>3061</v>
      </c>
      <c r="D2282" s="90" t="str">
        <f>INDEX(Table2[NAMA BARANG],MATCH(A2282,Table2[//]))</f>
        <v>Tipe-ex KT 1126/ kitty</v>
      </c>
      <c r="E2282" s="91">
        <f>INDEX(Table2[TT],MATCH(A2282,Table2[//]))</f>
        <v>5</v>
      </c>
      <c r="F2282" s="92" t="str">
        <f>IF(INDEX(Table2[KET],MATCH(A2282,Table2[//]))="","-",INDEX(Table2[KET],MATCH(A2282,Table2[//])))</f>
        <v>576 pc</v>
      </c>
    </row>
    <row r="2283" spans="1:6" ht="15">
      <c r="A2283" s="27">
        <v>3062</v>
      </c>
      <c r="D2283" s="90" t="str">
        <f>INDEX(Table2[NAMA BARANG],MATCH(A2283,Table2[//]))</f>
        <v>Tipe-ex Ky CT 486 blk</v>
      </c>
      <c r="E2283" s="91">
        <f>INDEX(Table2[TT],MATCH(A2283,Table2[//]))</f>
        <v>30</v>
      </c>
      <c r="F2283" s="92" t="str">
        <f>IF(INDEX(Table2[KET],MATCH(A2283,Table2[//]))="","-",INDEX(Table2[KET],MATCH(A2283,Table2[//])))</f>
        <v>864 pc</v>
      </c>
    </row>
    <row r="2284" spans="1:6" ht="15">
      <c r="A2284" s="27">
        <v>3063</v>
      </c>
      <c r="D2284" s="90" t="str">
        <f>INDEX(Table2[NAMA BARANG],MATCH(A2284,Table2[//]))</f>
        <v>Tipe-ex Ky CT 487 blk</v>
      </c>
      <c r="E2284" s="91">
        <f>INDEX(Table2[TT],MATCH(A2284,Table2[//]))</f>
        <v>31</v>
      </c>
      <c r="F2284" s="92" t="str">
        <f>IF(INDEX(Table2[KET],MATCH(A2284,Table2[//]))="","-",INDEX(Table2[KET],MATCH(A2284,Table2[//])))</f>
        <v>864 pc</v>
      </c>
    </row>
    <row r="2285" spans="1:6" ht="15">
      <c r="A2285" s="27">
        <v>3064</v>
      </c>
      <c r="D2285" s="90" t="str">
        <f>INDEX(Table2[NAMA BARANG],MATCH(A2285,Table2[//]))</f>
        <v>Tipe-ex KY DB 7001</v>
      </c>
      <c r="E2285" s="91">
        <f>INDEX(Table2[TT],MATCH(A2285,Table2[//]))</f>
        <v>11</v>
      </c>
      <c r="F2285" s="92" t="str">
        <f>IF(INDEX(Table2[KET],MATCH(A2285,Table2[//]))="","-",INDEX(Table2[KET],MATCH(A2285,Table2[//])))</f>
        <v>48 ls</v>
      </c>
    </row>
    <row r="2286" spans="1:6" ht="15">
      <c r="A2286" s="27">
        <v>3065</v>
      </c>
      <c r="D2286" s="90" t="str">
        <f>INDEX(Table2[NAMA BARANG],MATCH(A2286,Table2[//]))</f>
        <v>Tipe-ex KY DB 7002</v>
      </c>
      <c r="E2286" s="91">
        <f>INDEX(Table2[TT],MATCH(A2286,Table2[//]))</f>
        <v>10</v>
      </c>
      <c r="F2286" s="92" t="str">
        <f>IF(INDEX(Table2[KET],MATCH(A2286,Table2[//]))="","-",INDEX(Table2[KET],MATCH(A2286,Table2[//])))</f>
        <v>48 ls</v>
      </c>
    </row>
    <row r="2287" spans="1:6" ht="15">
      <c r="A2287" s="27">
        <v>3066</v>
      </c>
      <c r="D2287" s="90" t="str">
        <f>INDEX(Table2[NAMA BARANG],MATCH(A2287,Table2[//]))</f>
        <v>Tipe-ex labu 1878</v>
      </c>
      <c r="E2287" s="91">
        <f>INDEX(Table2[TT],MATCH(A2287,Table2[//]))</f>
        <v>52</v>
      </c>
      <c r="F2287" s="92" t="str">
        <f>IF(INDEX(Table2[KET],MATCH(A2287,Table2[//]))="","-",INDEX(Table2[KET],MATCH(A2287,Table2[//])))</f>
        <v>48 ls</v>
      </c>
    </row>
    <row r="2288" spans="1:6" ht="15">
      <c r="A2288" s="27">
        <v>3068</v>
      </c>
      <c r="D2288" s="90" t="str">
        <f>INDEX(Table2[NAMA BARANG],MATCH(A2288,Table2[//]))</f>
        <v>Tipe-ex sakura 328 pjg</v>
      </c>
      <c r="E2288" s="91">
        <f>INDEX(Table2[TT],MATCH(A2288,Table2[//]))</f>
        <v>6</v>
      </c>
      <c r="F2288" s="92" t="str">
        <f>IF(INDEX(Table2[KET],MATCH(A2288,Table2[//]))="","-",INDEX(Table2[KET],MATCH(A2288,Table2[//])))</f>
        <v>48 ls</v>
      </c>
    </row>
    <row r="2289" spans="1:6" ht="15">
      <c r="A2289" s="27">
        <v>3069</v>
      </c>
      <c r="D2289" s="90" t="str">
        <f>INDEX(Table2[NAMA BARANG],MATCH(A2289,Table2[//]))</f>
        <v>Tipe-ex senter 5000 Hk Mix TT</v>
      </c>
      <c r="E2289" s="91">
        <f>INDEX(Table2[TT],MATCH(A2289,Table2[//]))</f>
        <v>3</v>
      </c>
      <c r="F2289" s="92" t="str">
        <f>IF(INDEX(Table2[KET],MATCH(A2289,Table2[//]))="","-",INDEX(Table2[KET],MATCH(A2289,Table2[//])))</f>
        <v>576 pc</v>
      </c>
    </row>
    <row r="2290" spans="1:6" ht="15">
      <c r="A2290" s="27">
        <v>3071</v>
      </c>
      <c r="D2290" s="90" t="str">
        <f>INDEX(Table2[NAMA BARANG],MATCH(A2290,Table2[//]))</f>
        <v>Tipe-ex XDM 702</v>
      </c>
      <c r="E2290" s="91">
        <f>INDEX(Table2[TT],MATCH(A2290,Table2[//]))</f>
        <v>3</v>
      </c>
      <c r="F2290" s="92" t="str">
        <f>IF(INDEX(Table2[KET],MATCH(A2290,Table2[//]))="","-",INDEX(Table2[KET],MATCH(A2290,Table2[//])))</f>
        <v>76 pc</v>
      </c>
    </row>
    <row r="2291" spans="1:6" ht="15">
      <c r="A2291" s="27">
        <v>3073</v>
      </c>
      <c r="D2291" s="90" t="str">
        <f>INDEX(Table2[NAMA BARANG],MATCH(A2291,Table2[//]))</f>
        <v>Tipe-ex YS 1082</v>
      </c>
      <c r="E2291" s="91">
        <f>INDEX(Table2[TT],MATCH(A2291,Table2[//]))</f>
        <v>3</v>
      </c>
      <c r="F2291" s="92" t="str">
        <f>IF(INDEX(Table2[KET],MATCH(A2291,Table2[//]))="","-",INDEX(Table2[KET],MATCH(A2291,Table2[//])))</f>
        <v>576 pc</v>
      </c>
    </row>
    <row r="2292" spans="1:6" ht="15">
      <c r="A2292" s="27">
        <v>3074</v>
      </c>
      <c r="D2292" s="90" t="str">
        <f>INDEX(Table2[NAMA BARANG],MATCH(A2292,Table2[//]))</f>
        <v>Topeng ultah 129/ 55 isi 10</v>
      </c>
      <c r="E2292" s="91">
        <f>INDEX(Table2[TT],MATCH(A2292,Table2[//]))</f>
        <v>2</v>
      </c>
      <c r="F2292" s="92" t="str">
        <f>IF(INDEX(Table2[KET],MATCH(A2292,Table2[//]))="","-",INDEX(Table2[KET],MATCH(A2292,Table2[//])))</f>
        <v>250 pk</v>
      </c>
    </row>
    <row r="2293" spans="1:6" ht="15">
      <c r="A2293" s="27">
        <v>3075</v>
      </c>
      <c r="D2293" s="90" t="str">
        <f>INDEX(Table2[NAMA BARANG],MATCH(A2293,Table2[//]))</f>
        <v>Topi Fancy party Crown (mahkota)</v>
      </c>
      <c r="E2293" s="91">
        <f>INDEX(Table2[TT],MATCH(A2293,Table2[//]))</f>
        <v>6</v>
      </c>
      <c r="F2293" s="92">
        <f>IF(INDEX(Table2[KET],MATCH(A2293,Table2[//]))="","-",INDEX(Table2[KET],MATCH(A2293,Table2[//])))</f>
        <v>600</v>
      </c>
    </row>
    <row r="2294" spans="1:6" ht="15">
      <c r="A2294" s="27">
        <v>3076</v>
      </c>
      <c r="D2294" s="90" t="str">
        <f>INDEX(Table2[NAMA BARANG],MATCH(A2294,Table2[//]))</f>
        <v>Topi Kerucut</v>
      </c>
      <c r="E2294" s="91">
        <f>INDEX(Table2[TT],MATCH(A2294,Table2[//]))</f>
        <v>13</v>
      </c>
      <c r="F2294" s="92" t="str">
        <f>IF(INDEX(Table2[KET],MATCH(A2294,Table2[//]))="","-",INDEX(Table2[KET],MATCH(A2294,Table2[//])))</f>
        <v>300 pk</v>
      </c>
    </row>
    <row r="2295" spans="1:6" ht="15">
      <c r="A2295" s="27">
        <v>3077</v>
      </c>
      <c r="D2295" s="90" t="str">
        <f>INDEX(Table2[NAMA BARANG],MATCH(A2295,Table2[//]))</f>
        <v>Topi Kerucut (Parama)</v>
      </c>
      <c r="E2295" s="91">
        <f>INDEX(Table2[TT],MATCH(A2295,Table2[//]))</f>
        <v>15</v>
      </c>
      <c r="F2295" s="92">
        <f>IF(INDEX(Table2[KET],MATCH(A2295,Table2[//]))="","-",INDEX(Table2[KET],MATCH(A2295,Table2[//])))</f>
        <v>600</v>
      </c>
    </row>
    <row r="2296" spans="1:6" ht="15">
      <c r="A2296" s="27">
        <v>3078</v>
      </c>
      <c r="D2296" s="90" t="str">
        <f>INDEX(Table2[NAMA BARANG],MATCH(A2296,Table2[//]))</f>
        <v>Topi Kerucut 3D</v>
      </c>
      <c r="E2296" s="91">
        <f>INDEX(Table2[TT],MATCH(A2296,Table2[//]))</f>
        <v>21</v>
      </c>
      <c r="F2296" s="92" t="str">
        <f>IF(INDEX(Table2[KET],MATCH(A2296,Table2[//]))="","-",INDEX(Table2[KET],MATCH(A2296,Table2[//])))</f>
        <v>288 pc</v>
      </c>
    </row>
    <row r="2297" spans="1:6" ht="15">
      <c r="A2297" s="27">
        <v>3079</v>
      </c>
      <c r="D2297" s="90" t="str">
        <f>INDEX(Table2[NAMA BARANG],MATCH(A2297,Table2[//]))</f>
        <v>Topi Kerucut alpindo</v>
      </c>
      <c r="E2297" s="91">
        <f>INDEX(Table2[TT],MATCH(A2297,Table2[//]))</f>
        <v>8</v>
      </c>
      <c r="F2297" s="92" t="str">
        <f>IF(INDEX(Table2[KET],MATCH(A2297,Table2[//]))="","-",INDEX(Table2[KET],MATCH(A2297,Table2[//])))</f>
        <v>250 pk</v>
      </c>
    </row>
    <row r="2298" spans="1:6" ht="15">
      <c r="A2298" s="27">
        <v>3080</v>
      </c>
      <c r="D2298" s="90" t="str">
        <f>INDEX(Table2[NAMA BARANG],MATCH(A2298,Table2[//]))</f>
        <v>Topi Mahkota</v>
      </c>
      <c r="E2298" s="91">
        <f>INDEX(Table2[TT],MATCH(A2298,Table2[//]))</f>
        <v>4</v>
      </c>
      <c r="F2298" s="92">
        <f>IF(INDEX(Table2[KET],MATCH(A2298,Table2[//]))="","-",INDEX(Table2[KET],MATCH(A2298,Table2[//])))</f>
        <v>600</v>
      </c>
    </row>
    <row r="2299" spans="1:6" ht="15">
      <c r="A2299" s="27">
        <v>3081</v>
      </c>
      <c r="D2299" s="90" t="str">
        <f>INDEX(Table2[NAMA BARANG],MATCH(A2299,Table2[//]))</f>
        <v>Topi ultah disney</v>
      </c>
      <c r="E2299" s="91">
        <f>INDEX(Table2[TT],MATCH(A2299,Table2[//]))</f>
        <v>4</v>
      </c>
      <c r="F2299" s="92" t="str">
        <f>IF(INDEX(Table2[KET],MATCH(A2299,Table2[//]))="","-",INDEX(Table2[KET],MATCH(A2299,Table2[//])))</f>
        <v>300 pc</v>
      </c>
    </row>
    <row r="2300" spans="1:6" ht="15">
      <c r="A2300" s="27">
        <v>3082</v>
      </c>
      <c r="D2300" s="90" t="str">
        <f>INDEX(Table2[NAMA BARANG],MATCH(A2300,Table2[//]))</f>
        <v>Topi ultah isi 5 ETJ</v>
      </c>
      <c r="E2300" s="91">
        <f>INDEX(Table2[TT],MATCH(A2300,Table2[//]))</f>
        <v>3</v>
      </c>
      <c r="F2300" s="92" t="str">
        <f>IF(INDEX(Table2[KET],MATCH(A2300,Table2[//]))="","-",INDEX(Table2[KET],MATCH(A2300,Table2[//])))</f>
        <v>600 pc</v>
      </c>
    </row>
    <row r="2301" spans="1:6" ht="15">
      <c r="A2301" s="27">
        <v>3085</v>
      </c>
      <c r="D2301" s="90" t="str">
        <f>INDEX(Table2[NAMA BARANG],MATCH(A2301,Table2[//]))</f>
        <v>WC 12W Mozaki</v>
      </c>
      <c r="E2301" s="91">
        <f>INDEX(Table2[TT],MATCH(A2301,Table2[//]))</f>
        <v>2</v>
      </c>
      <c r="F2301" s="92" t="str">
        <f>IF(INDEX(Table2[KET],MATCH(A2301,Table2[//]))="","-",INDEX(Table2[KET],MATCH(A2301,Table2[//])))</f>
        <v>16 LSN</v>
      </c>
    </row>
    <row r="2302" spans="1:6" ht="15">
      <c r="A2302" s="27">
        <v>3086</v>
      </c>
      <c r="D2302" s="90" t="str">
        <f>INDEX(Table2[NAMA BARANG],MATCH(A2302,Table2[//]))</f>
        <v>WC marries 1306/ 12w 9m</v>
      </c>
      <c r="E2302" s="91">
        <f>INDEX(Table2[TT],MATCH(A2302,Table2[//]))</f>
        <v>32</v>
      </c>
      <c r="F2302" s="92" t="str">
        <f>IF(INDEX(Table2[KET],MATCH(A2302,Table2[//]))="","-",INDEX(Table2[KET],MATCH(A2302,Table2[//])))</f>
        <v>60 pc</v>
      </c>
    </row>
    <row r="2303" spans="1:6" ht="15">
      <c r="A2303" s="27">
        <v>3087</v>
      </c>
      <c r="D2303" s="108" t="str">
        <f>INDEX(Table2[NAMA BARANG],MATCH(A2303,Table2[//]))</f>
        <v>WC Marries 1325/ 12W BT (34) GM (27)</v>
      </c>
      <c r="E2303" s="109">
        <f>INDEX(Table2[TT],MATCH(A2303,Table2[//]))</f>
        <v>61</v>
      </c>
      <c r="F2303" s="110" t="str">
        <f>IF(INDEX(Table2[KET],MATCH(A2303,Table2[//]))="","-",INDEX(Table2[KET],MATCH(A2303,Table2[//])))</f>
        <v>12 LSN</v>
      </c>
    </row>
    <row r="2304" spans="1:6" ht="15">
      <c r="A2304" s="27">
        <v>3088</v>
      </c>
      <c r="D2304" s="108" t="str">
        <f>INDEX(Table2[NAMA BARANG],MATCH(A2304,Table2[//]))</f>
        <v>WC Marries 1325/ 12w SBY</v>
      </c>
      <c r="E2304" s="109">
        <f>INDEX(Table2[TT],MATCH(A2304,Table2[//]))</f>
        <v>7</v>
      </c>
      <c r="F2304" s="110" t="str">
        <f>IF(INDEX(Table2[KET],MATCH(A2304,Table2[//]))="","-",INDEX(Table2[KET],MATCH(A2304,Table2[//])))</f>
        <v>12 ls</v>
      </c>
    </row>
    <row r="2305" spans="1:6" ht="15">
      <c r="A2305" s="27">
        <v>3089</v>
      </c>
      <c r="D2305" s="108" t="str">
        <f>INDEX(Table2[NAMA BARANG],MATCH(A2305,Table2[//]))</f>
        <v>WC marries E 1337 B/ 14w</v>
      </c>
      <c r="E2305" s="109">
        <f>INDEX(Table2[TT],MATCH(A2305,Table2[//]))</f>
        <v>3</v>
      </c>
      <c r="F2305" s="110" t="str">
        <f>IF(INDEX(Table2[KET],MATCH(A2305,Table2[//]))="","-",INDEX(Table2[KET],MATCH(A2305,Table2[//])))</f>
        <v>3 ls</v>
      </c>
    </row>
    <row r="2306" spans="1:6" ht="15">
      <c r="A2306" s="27">
        <v>3090</v>
      </c>
      <c r="D2306" s="108" t="str">
        <f>INDEX(Table2[NAMA BARANG],MATCH(A2306,Table2[//]))</f>
        <v>WC TF WC 1331 pp</v>
      </c>
      <c r="E2306" s="109">
        <f>INDEX(Table2[TT],MATCH(A2306,Table2[//]))</f>
        <v>44</v>
      </c>
      <c r="F2306" s="110" t="str">
        <f>IF(INDEX(Table2[KET],MATCH(A2306,Table2[//]))="","-",INDEX(Table2[KET],MATCH(A2306,Table2[//])))</f>
        <v>96 set</v>
      </c>
    </row>
    <row r="2307" spans="1:6" ht="15">
      <c r="A2307" s="27">
        <v>3091</v>
      </c>
      <c r="D2307" s="108" t="str">
        <f>INDEX(Table2[NAMA BARANG],MATCH(A2307,Table2[//]))</f>
        <v>Zipper Data envelope DE F4 lama</v>
      </c>
      <c r="E2307" s="109">
        <f>INDEX(Table2[TT],MATCH(A2307,Table2[//]))</f>
        <v>1</v>
      </c>
      <c r="F2307" s="110" t="str">
        <f>IF(INDEX(Table2[KET],MATCH(A2307,Table2[//]))="","-",INDEX(Table2[KET],MATCH(A2307,Table2[//])))</f>
        <v>48 ls</v>
      </c>
    </row>
    <row r="2308" spans="1:6" ht="15">
      <c r="A2308" s="27"/>
    </row>
    <row r="2309" spans="1:6" ht="15">
      <c r="A2309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9" priority="2" operator="equal">
      <formula>"""0"""</formula>
    </cfRule>
  </conditionalFormatting>
  <conditionalFormatting sqref="F2:F2307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8" workbookViewId="0">
      <selection activeCell="B716" sqref="B716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4263</v>
      </c>
      <c r="B1" t="s">
        <v>3675</v>
      </c>
      <c r="C1" t="s">
        <v>1</v>
      </c>
      <c r="D1" t="s">
        <v>3676</v>
      </c>
      <c r="E1" t="s">
        <v>98</v>
      </c>
      <c r="F1" t="s">
        <v>3677</v>
      </c>
      <c r="G1" t="s">
        <v>3678</v>
      </c>
      <c r="H1" t="s">
        <v>3504</v>
      </c>
    </row>
    <row r="2" spans="1:8">
      <c r="A2" s="51">
        <v>1</v>
      </c>
      <c r="B2" s="51" t="s">
        <v>3506</v>
      </c>
      <c r="C2" s="51" t="s">
        <v>3507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3508</v>
      </c>
      <c r="C3" s="51" t="s">
        <v>3509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3510</v>
      </c>
      <c r="C4" s="51" t="s">
        <v>3511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3512</v>
      </c>
      <c r="C5" s="51" t="s">
        <v>3511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3513</v>
      </c>
      <c r="C6" s="51" t="s">
        <v>3511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3514</v>
      </c>
      <c r="C7" s="51" t="s">
        <v>3515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3516</v>
      </c>
      <c r="C8" s="51" t="s">
        <v>3517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3518</v>
      </c>
      <c r="C9" s="51" t="s">
        <v>3519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3520</v>
      </c>
      <c r="C10" s="51" t="s">
        <v>3521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3522</v>
      </c>
      <c r="C11" s="51" t="s">
        <v>3521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3523</v>
      </c>
      <c r="C12" s="51" t="s">
        <v>3521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3524</v>
      </c>
      <c r="C13" s="51" t="s">
        <v>3521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3525</v>
      </c>
      <c r="C14" s="51" t="s">
        <v>3521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3526</v>
      </c>
      <c r="C15" s="51" t="s">
        <v>3521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3527</v>
      </c>
      <c r="C16" s="51" t="s">
        <v>3521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3528</v>
      </c>
      <c r="C17" s="51" t="s">
        <v>3529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3530</v>
      </c>
      <c r="C18" s="51" t="s">
        <v>3529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3531</v>
      </c>
      <c r="C19" s="51" t="s">
        <v>3529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3532</v>
      </c>
      <c r="C20" s="51" t="s">
        <v>3529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3533</v>
      </c>
      <c r="C21" s="51" t="s">
        <v>3534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3535</v>
      </c>
      <c r="C22" s="51" t="s">
        <v>3534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3536</v>
      </c>
      <c r="C23" s="51" t="s">
        <v>3537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3538</v>
      </c>
      <c r="C24" s="51" t="s">
        <v>3539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3540</v>
      </c>
      <c r="C25" s="51" t="s">
        <v>3539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3541</v>
      </c>
      <c r="C26" s="51" t="s">
        <v>3539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3542</v>
      </c>
      <c r="C27" s="51" t="s">
        <v>3539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3543</v>
      </c>
      <c r="C28" s="51" t="s">
        <v>3511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3544</v>
      </c>
      <c r="C29" s="51" t="s">
        <v>3511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3545</v>
      </c>
      <c r="C30" s="51" t="s">
        <v>3511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3546</v>
      </c>
      <c r="C31" s="51" t="s">
        <v>3511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3547</v>
      </c>
      <c r="C32" s="51" t="s">
        <v>3521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3548</v>
      </c>
      <c r="C33" s="51" t="s">
        <v>3549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3550</v>
      </c>
      <c r="C34" s="51" t="s">
        <v>3549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3551</v>
      </c>
      <c r="C35" s="51" t="s">
        <v>3549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3552</v>
      </c>
      <c r="C36" s="51" t="s">
        <v>3549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3553</v>
      </c>
      <c r="C37" s="51" t="s">
        <v>3549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3554</v>
      </c>
      <c r="C38" s="51" t="s">
        <v>3549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3555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3556</v>
      </c>
      <c r="C40" s="51" t="s">
        <v>3555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3557</v>
      </c>
      <c r="C41" s="51" t="s">
        <v>3555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3555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3558</v>
      </c>
      <c r="C43" s="51" t="s">
        <v>3559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3560</v>
      </c>
      <c r="C44" s="51" t="s">
        <v>3559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3561</v>
      </c>
      <c r="C45" s="51" t="s">
        <v>3559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3562</v>
      </c>
      <c r="C46" s="51" t="s">
        <v>3563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3564</v>
      </c>
      <c r="C47" s="51" t="s">
        <v>3565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3566</v>
      </c>
      <c r="C48" s="51" t="s">
        <v>3567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3568</v>
      </c>
      <c r="C49" s="51" t="s">
        <v>3567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3569</v>
      </c>
      <c r="C50" s="51" t="s">
        <v>3567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3570</v>
      </c>
      <c r="C51" s="51" t="s">
        <v>3567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3571</v>
      </c>
      <c r="C52" s="51" t="s">
        <v>3567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3572</v>
      </c>
      <c r="C53" s="51" t="s">
        <v>3507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3573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3574</v>
      </c>
      <c r="C55" s="51" t="s">
        <v>3573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3575</v>
      </c>
      <c r="C56" s="51" t="s">
        <v>3573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3576</v>
      </c>
      <c r="C57" s="51" t="s">
        <v>3577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3578</v>
      </c>
      <c r="C58" s="51" t="s">
        <v>3511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3579</v>
      </c>
      <c r="C59" s="51" t="s">
        <v>3511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3580</v>
      </c>
      <c r="C60" s="51" t="s">
        <v>3581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3582</v>
      </c>
      <c r="C61" s="51" t="s">
        <v>3511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3583</v>
      </c>
      <c r="C62" s="51" t="s">
        <v>3559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3584</v>
      </c>
      <c r="C63" s="51" t="s">
        <v>3559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3559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3585</v>
      </c>
      <c r="C65" s="51" t="s">
        <v>3559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3586</v>
      </c>
      <c r="C66" s="51" t="s">
        <v>3559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3587</v>
      </c>
      <c r="C67" s="51" t="s">
        <v>3567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3588</v>
      </c>
      <c r="C68" s="51" t="s">
        <v>3521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3589</v>
      </c>
      <c r="C69" s="51" t="s">
        <v>3511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3590</v>
      </c>
      <c r="C70" s="51" t="s">
        <v>3591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3592</v>
      </c>
      <c r="C71" s="51" t="s">
        <v>3591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3593</v>
      </c>
      <c r="C72" s="51" t="s">
        <v>3521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3594</v>
      </c>
      <c r="C73" s="51" t="s">
        <v>3595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3596</v>
      </c>
      <c r="C74" s="51" t="s">
        <v>3595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3597</v>
      </c>
      <c r="C75" s="51" t="s">
        <v>3595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3598</v>
      </c>
      <c r="C76" s="51" t="s">
        <v>3595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3599</v>
      </c>
      <c r="C77" s="51" t="s">
        <v>3595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3600</v>
      </c>
      <c r="C78" s="51" t="s">
        <v>3601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3602</v>
      </c>
      <c r="C79" s="51" t="s">
        <v>3521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3603</v>
      </c>
      <c r="C80" s="51" t="s">
        <v>3521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3604</v>
      </c>
      <c r="C81" s="51" t="s">
        <v>3605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3606</v>
      </c>
      <c r="C82" s="51" t="s">
        <v>3577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3607</v>
      </c>
      <c r="C83" s="51" t="s">
        <v>3577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3608</v>
      </c>
      <c r="C84" s="51" t="s">
        <v>3577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3609</v>
      </c>
      <c r="C85" s="51" t="s">
        <v>3577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3610</v>
      </c>
      <c r="C86" s="51" t="s">
        <v>3577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3611</v>
      </c>
      <c r="C87" s="51" t="s">
        <v>3577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3612</v>
      </c>
      <c r="C88" s="51" t="s">
        <v>3563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3613</v>
      </c>
      <c r="C89" s="51" t="s">
        <v>3521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3614</v>
      </c>
      <c r="C90" s="51" t="s">
        <v>3521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3615</v>
      </c>
      <c r="C91" s="51" t="s">
        <v>3521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3616</v>
      </c>
      <c r="C92" s="51" t="s">
        <v>3617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3618</v>
      </c>
      <c r="C93" s="51" t="s">
        <v>3595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3619</v>
      </c>
      <c r="C94" s="51" t="s">
        <v>3620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3621</v>
      </c>
      <c r="C95" s="51" t="s">
        <v>3620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3622</v>
      </c>
      <c r="C96" s="51" t="s">
        <v>3620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3623</v>
      </c>
      <c r="C97" s="51" t="s">
        <v>3595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3624</v>
      </c>
      <c r="C98" s="51" t="s">
        <v>3595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3625</v>
      </c>
      <c r="C99" s="51" t="s">
        <v>3595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3626</v>
      </c>
      <c r="C100" s="51" t="s">
        <v>3595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3627</v>
      </c>
      <c r="C101" s="51" t="s">
        <v>3595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3628</v>
      </c>
      <c r="C102" s="51" t="s">
        <v>3521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3629</v>
      </c>
      <c r="C103" s="51" t="s">
        <v>3630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3631</v>
      </c>
      <c r="C104" s="51" t="s">
        <v>3632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3633</v>
      </c>
      <c r="C105" s="51" t="s">
        <v>3632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3634</v>
      </c>
      <c r="C106" s="51" t="s">
        <v>3632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3635</v>
      </c>
      <c r="C107" s="51" t="s">
        <v>3521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3636</v>
      </c>
      <c r="C108" s="51" t="s">
        <v>3521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3637</v>
      </c>
      <c r="C109" s="51" t="s">
        <v>3638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3639</v>
      </c>
      <c r="C110" s="51" t="s">
        <v>3638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3640</v>
      </c>
      <c r="C111" s="51" t="s">
        <v>3638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3641</v>
      </c>
      <c r="C112" s="51" t="s">
        <v>3638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3642</v>
      </c>
      <c r="C113" s="51" t="s">
        <v>3638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3643</v>
      </c>
      <c r="C114" s="51" t="s">
        <v>3638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3644</v>
      </c>
      <c r="C115" s="51" t="s">
        <v>3638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3645</v>
      </c>
      <c r="C116" s="51" t="s">
        <v>3559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3646</v>
      </c>
      <c r="C117" s="51" t="s">
        <v>3559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3647</v>
      </c>
      <c r="C118" s="51" t="s">
        <v>3559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3648</v>
      </c>
      <c r="C119" s="51" t="s">
        <v>3559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3649</v>
      </c>
      <c r="C120" s="51" t="s">
        <v>3559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3650</v>
      </c>
      <c r="C121" s="51" t="s">
        <v>3651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3652</v>
      </c>
      <c r="C122" s="51" t="s">
        <v>3559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3653</v>
      </c>
      <c r="C123" s="51" t="s">
        <v>3559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3654</v>
      </c>
      <c r="C124" s="51" t="s">
        <v>3559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3655</v>
      </c>
      <c r="C125" s="51" t="s">
        <v>3559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3656</v>
      </c>
      <c r="C126" s="51" t="s">
        <v>3521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3657</v>
      </c>
      <c r="C127" s="51" t="s">
        <v>3521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3658</v>
      </c>
      <c r="C128" s="51" t="s">
        <v>3521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3659</v>
      </c>
      <c r="C129" s="51" t="s">
        <v>3521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3660</v>
      </c>
      <c r="C130" s="51" t="s">
        <v>3661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3662</v>
      </c>
      <c r="C131" s="51" t="s">
        <v>3661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3663</v>
      </c>
      <c r="C132" s="51" t="s">
        <v>3661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3664</v>
      </c>
      <c r="C133" s="51" t="s">
        <v>3661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3665</v>
      </c>
      <c r="C134" s="51" t="s">
        <v>3661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3666</v>
      </c>
      <c r="C135" s="51" t="s">
        <v>3595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3667</v>
      </c>
      <c r="C136" s="51" t="s">
        <v>3595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3668</v>
      </c>
      <c r="C137" s="51" t="s">
        <v>3595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3669</v>
      </c>
      <c r="C138" s="51" t="s">
        <v>3595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3670</v>
      </c>
      <c r="C139" s="51" t="s">
        <v>3529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3671</v>
      </c>
      <c r="C140" s="51" t="s">
        <v>3529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3672</v>
      </c>
      <c r="C141" s="51" t="s">
        <v>3529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3673</v>
      </c>
      <c r="C142" s="51" t="s">
        <v>3529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3674</v>
      </c>
      <c r="C143" s="51" t="s">
        <v>3529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3680</v>
      </c>
      <c r="C144" s="51" t="s">
        <v>3681</v>
      </c>
      <c r="D144" s="51">
        <v>1200</v>
      </c>
      <c r="E144" s="51">
        <v>10</v>
      </c>
      <c r="F144" s="51" t="s">
        <v>3679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3682</v>
      </c>
      <c r="C145" s="51" t="s">
        <v>3681</v>
      </c>
      <c r="D145" s="51">
        <v>1200</v>
      </c>
      <c r="E145" s="51">
        <v>1</v>
      </c>
      <c r="F145" s="51" t="s">
        <v>3679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3683</v>
      </c>
      <c r="C146" s="51" t="s">
        <v>3681</v>
      </c>
      <c r="D146" s="51">
        <v>1200</v>
      </c>
      <c r="E146" s="51">
        <v>2</v>
      </c>
      <c r="F146" s="51" t="s">
        <v>3679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3684</v>
      </c>
      <c r="C147" s="51" t="s">
        <v>3681</v>
      </c>
      <c r="D147" s="51">
        <v>1200</v>
      </c>
      <c r="E147" s="51">
        <v>2</v>
      </c>
      <c r="F147" s="51" t="s">
        <v>3679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3685</v>
      </c>
      <c r="C148" s="51" t="s">
        <v>3681</v>
      </c>
      <c r="D148" s="51">
        <v>1200</v>
      </c>
      <c r="E148" s="51">
        <v>2</v>
      </c>
      <c r="F148" s="51" t="s">
        <v>3679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3686</v>
      </c>
      <c r="C149" s="51" t="s">
        <v>3681</v>
      </c>
      <c r="D149" s="51">
        <v>1200</v>
      </c>
      <c r="E149" s="51">
        <v>27</v>
      </c>
      <c r="F149" s="51" t="s">
        <v>3679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3687</v>
      </c>
      <c r="C150" s="51" t="s">
        <v>3681</v>
      </c>
      <c r="D150" s="51">
        <v>1200</v>
      </c>
      <c r="E150" s="51">
        <v>1</v>
      </c>
      <c r="F150" s="51" t="s">
        <v>3679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3688</v>
      </c>
      <c r="C151" s="51" t="s">
        <v>3681</v>
      </c>
      <c r="D151" s="51">
        <v>1200</v>
      </c>
      <c r="E151" s="51">
        <v>17</v>
      </c>
      <c r="F151" s="51" t="s">
        <v>3679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3689</v>
      </c>
      <c r="C152" s="51" t="s">
        <v>3681</v>
      </c>
      <c r="D152" s="51">
        <v>1200</v>
      </c>
      <c r="E152" s="51">
        <v>3</v>
      </c>
      <c r="F152" s="51" t="s">
        <v>3679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3690</v>
      </c>
      <c r="C153" s="51" t="s">
        <v>3681</v>
      </c>
      <c r="D153" s="51">
        <v>1200</v>
      </c>
      <c r="E153" s="51">
        <v>1</v>
      </c>
      <c r="F153" s="51" t="s">
        <v>3679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3691</v>
      </c>
      <c r="C154" s="51" t="s">
        <v>3681</v>
      </c>
      <c r="D154" s="51">
        <v>1200</v>
      </c>
      <c r="E154" s="51">
        <v>2</v>
      </c>
      <c r="F154" s="51" t="s">
        <v>3679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3692</v>
      </c>
      <c r="C155" s="51" t="s">
        <v>3681</v>
      </c>
      <c r="D155" s="51">
        <v>1200</v>
      </c>
      <c r="E155" s="51">
        <v>4</v>
      </c>
      <c r="F155" s="51" t="s">
        <v>3679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3693</v>
      </c>
      <c r="C156" s="51" t="s">
        <v>3681</v>
      </c>
      <c r="D156" s="51">
        <v>1200</v>
      </c>
      <c r="E156" s="51">
        <v>2</v>
      </c>
      <c r="F156" s="51" t="s">
        <v>3679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3694</v>
      </c>
      <c r="C157" s="51" t="s">
        <v>3681</v>
      </c>
      <c r="D157" s="51">
        <v>1200</v>
      </c>
      <c r="E157" s="51">
        <v>1</v>
      </c>
      <c r="F157" s="51" t="s">
        <v>3679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3695</v>
      </c>
      <c r="C158" s="51" t="s">
        <v>3681</v>
      </c>
      <c r="D158" s="51">
        <v>1200</v>
      </c>
      <c r="E158" s="51">
        <v>1</v>
      </c>
      <c r="F158" s="51" t="s">
        <v>3679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3696</v>
      </c>
      <c r="C159" s="51" t="s">
        <v>3681</v>
      </c>
      <c r="D159" s="51">
        <v>1200</v>
      </c>
      <c r="E159" s="51">
        <v>1</v>
      </c>
      <c r="F159" s="51" t="s">
        <v>3679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3697</v>
      </c>
      <c r="C160" s="51" t="s">
        <v>3681</v>
      </c>
      <c r="D160" s="51">
        <v>1200</v>
      </c>
      <c r="E160" s="51">
        <v>2</v>
      </c>
      <c r="F160" s="51" t="s">
        <v>3679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3698</v>
      </c>
      <c r="C161" s="51" t="s">
        <v>3681</v>
      </c>
      <c r="D161" s="51">
        <v>1200</v>
      </c>
      <c r="E161" s="51">
        <v>2</v>
      </c>
      <c r="F161" s="51" t="s">
        <v>3679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3699</v>
      </c>
      <c r="C162" s="51" t="s">
        <v>3681</v>
      </c>
      <c r="D162" s="51">
        <v>1200</v>
      </c>
      <c r="E162" s="51">
        <v>1</v>
      </c>
      <c r="F162" s="51" t="s">
        <v>3679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3698</v>
      </c>
      <c r="C163" s="51" t="s">
        <v>3681</v>
      </c>
      <c r="D163" s="51">
        <v>1200</v>
      </c>
      <c r="E163" s="51">
        <v>2</v>
      </c>
      <c r="F163" s="51" t="s">
        <v>3679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3700</v>
      </c>
      <c r="C164" s="51" t="s">
        <v>3681</v>
      </c>
      <c r="D164" s="51">
        <v>1200</v>
      </c>
      <c r="E164" s="51">
        <v>2</v>
      </c>
      <c r="F164" s="51" t="s">
        <v>3679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3701</v>
      </c>
      <c r="C165" s="51" t="s">
        <v>3681</v>
      </c>
      <c r="D165" s="51">
        <v>1200</v>
      </c>
      <c r="E165" s="51">
        <v>1</v>
      </c>
      <c r="F165" s="51" t="s">
        <v>3679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3702</v>
      </c>
      <c r="D166" s="51">
        <v>1800</v>
      </c>
      <c r="E166" s="51">
        <v>653</v>
      </c>
      <c r="F166" s="51" t="s">
        <v>3679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3703</v>
      </c>
      <c r="C167" s="51" t="s">
        <v>3704</v>
      </c>
      <c r="D167" s="51">
        <v>300</v>
      </c>
      <c r="E167" s="51">
        <v>88</v>
      </c>
      <c r="F167" s="51" t="s">
        <v>3679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3705</v>
      </c>
      <c r="C168" s="51" t="s">
        <v>3704</v>
      </c>
      <c r="D168" s="51">
        <v>300</v>
      </c>
      <c r="E168" s="51">
        <v>198</v>
      </c>
      <c r="F168" s="51" t="s">
        <v>3679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3706</v>
      </c>
      <c r="C169" s="51" t="s">
        <v>3707</v>
      </c>
      <c r="D169" s="51">
        <v>1152</v>
      </c>
      <c r="E169" s="51">
        <v>4</v>
      </c>
      <c r="F169" s="51" t="s">
        <v>3679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3708</v>
      </c>
      <c r="C170" s="51" t="s">
        <v>3707</v>
      </c>
      <c r="D170" s="51">
        <v>1152</v>
      </c>
      <c r="E170" s="51">
        <v>3</v>
      </c>
      <c r="F170" s="51" t="s">
        <v>3679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3709</v>
      </c>
      <c r="C171" s="51" t="s">
        <v>3707</v>
      </c>
      <c r="D171" s="51">
        <v>1152</v>
      </c>
      <c r="E171" s="51">
        <v>3</v>
      </c>
      <c r="F171" s="51" t="s">
        <v>3679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3710</v>
      </c>
      <c r="C172" s="51" t="s">
        <v>3707</v>
      </c>
      <c r="D172" s="51">
        <v>1152</v>
      </c>
      <c r="E172" s="51">
        <v>2</v>
      </c>
      <c r="F172" s="51" t="s">
        <v>3679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3711</v>
      </c>
      <c r="C173" s="51" t="s">
        <v>3707</v>
      </c>
      <c r="D173" s="51">
        <v>1152</v>
      </c>
      <c r="E173" s="51">
        <v>2</v>
      </c>
      <c r="F173" s="51" t="s">
        <v>3679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3712</v>
      </c>
      <c r="C174" s="51" t="s">
        <v>3707</v>
      </c>
      <c r="D174" s="51">
        <v>1152</v>
      </c>
      <c r="E174" s="51">
        <v>3</v>
      </c>
      <c r="F174" s="51" t="s">
        <v>3679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3713</v>
      </c>
      <c r="C175" s="51" t="s">
        <v>3707</v>
      </c>
      <c r="D175" s="51">
        <v>1152</v>
      </c>
      <c r="E175" s="51">
        <v>4</v>
      </c>
      <c r="F175" s="51" t="s">
        <v>3679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3714</v>
      </c>
      <c r="C176" s="51" t="s">
        <v>3707</v>
      </c>
      <c r="D176" s="51">
        <v>1152</v>
      </c>
      <c r="E176" s="51">
        <v>5</v>
      </c>
      <c r="F176" s="51" t="s">
        <v>3679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3715</v>
      </c>
      <c r="C177" s="51" t="s">
        <v>3707</v>
      </c>
      <c r="D177" s="51">
        <v>1152</v>
      </c>
      <c r="E177" s="51">
        <v>5</v>
      </c>
      <c r="F177" s="51" t="s">
        <v>3679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3716</v>
      </c>
      <c r="C178" s="51" t="s">
        <v>3707</v>
      </c>
      <c r="D178" s="51">
        <v>1152</v>
      </c>
      <c r="E178" s="51">
        <v>3</v>
      </c>
      <c r="F178" s="51" t="s">
        <v>3679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3717</v>
      </c>
      <c r="C179" s="51" t="s">
        <v>3707</v>
      </c>
      <c r="D179" s="51">
        <v>1152</v>
      </c>
      <c r="E179" s="51">
        <v>1</v>
      </c>
      <c r="F179" s="51" t="s">
        <v>3679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3718</v>
      </c>
      <c r="C180" s="51" t="s">
        <v>3704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3719</v>
      </c>
      <c r="C181" s="51" t="s">
        <v>3704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3720</v>
      </c>
      <c r="C182" s="51" t="s">
        <v>3704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3721</v>
      </c>
      <c r="C183" s="51" t="s">
        <v>3559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3722</v>
      </c>
      <c r="C184" s="51" t="s">
        <v>3723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3724</v>
      </c>
      <c r="C185" s="51" t="s">
        <v>3725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3726</v>
      </c>
      <c r="C186" s="51" t="s">
        <v>3725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3727</v>
      </c>
      <c r="C187" s="51" t="s">
        <v>3725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3728</v>
      </c>
      <c r="C188" s="51" t="s">
        <v>3725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3729</v>
      </c>
      <c r="C189" s="51" t="s">
        <v>3725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3730</v>
      </c>
      <c r="C190" s="51" t="s">
        <v>3725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3731</v>
      </c>
      <c r="C191" s="51" t="s">
        <v>3725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3732</v>
      </c>
      <c r="C192" s="51" t="s">
        <v>3725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3733</v>
      </c>
      <c r="C193" s="51" t="s">
        <v>3725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3734</v>
      </c>
      <c r="C194" s="51" t="s">
        <v>3725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3735</v>
      </c>
      <c r="C195" s="51" t="s">
        <v>3725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3736</v>
      </c>
      <c r="C196" s="51" t="s">
        <v>3725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3737</v>
      </c>
      <c r="C197" s="51" t="s">
        <v>3725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3738</v>
      </c>
      <c r="C198" s="51" t="s">
        <v>3725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3739</v>
      </c>
      <c r="C199" s="51" t="s">
        <v>3725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3740</v>
      </c>
      <c r="C200" s="51" t="s">
        <v>3725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3741</v>
      </c>
      <c r="C201" s="51" t="s">
        <v>3725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3725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3725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3725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3725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3742</v>
      </c>
      <c r="C206" s="51" t="s">
        <v>3725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3743</v>
      </c>
      <c r="C207" s="51" t="s">
        <v>3725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3744</v>
      </c>
      <c r="C208" s="51" t="s">
        <v>3725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3745</v>
      </c>
      <c r="C209" s="51" t="s">
        <v>3725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3746</v>
      </c>
      <c r="C210" s="51" t="s">
        <v>3725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3747</v>
      </c>
      <c r="C211" s="51" t="s">
        <v>3748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3749</v>
      </c>
      <c r="C212" s="51" t="s">
        <v>3750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3749</v>
      </c>
      <c r="C213" s="51" t="s">
        <v>3751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3752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3753</v>
      </c>
      <c r="C215" s="51" t="s">
        <v>3752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3754</v>
      </c>
      <c r="C216" s="51" t="s">
        <v>3752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3755</v>
      </c>
      <c r="C217" s="51" t="s">
        <v>3752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3756</v>
      </c>
      <c r="C218" s="51" t="s">
        <v>3752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3757</v>
      </c>
      <c r="C219" s="51" t="s">
        <v>3752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3758</v>
      </c>
      <c r="C220" s="51" t="s">
        <v>3752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3759</v>
      </c>
      <c r="C221" s="51" t="s">
        <v>3752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3760</v>
      </c>
      <c r="C222" s="51" t="s">
        <v>3761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3762</v>
      </c>
      <c r="C223" s="51" t="s">
        <v>3763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3764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3765</v>
      </c>
      <c r="C225" s="51" t="s">
        <v>3764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3764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3766</v>
      </c>
      <c r="C227" s="51" t="s">
        <v>3537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3767</v>
      </c>
      <c r="C228" s="51" t="s">
        <v>3537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3630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3598</v>
      </c>
      <c r="C230" s="51" t="s">
        <v>3768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3599</v>
      </c>
      <c r="C231" s="51" t="s">
        <v>3768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3625</v>
      </c>
      <c r="C232" s="51" t="s">
        <v>3768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3769</v>
      </c>
      <c r="C233" s="51" t="s">
        <v>3511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3770</v>
      </c>
      <c r="C234" s="51" t="s">
        <v>3511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3771</v>
      </c>
      <c r="C235" s="51" t="s">
        <v>3511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3772</v>
      </c>
      <c r="C236" s="51" t="s">
        <v>3773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3774</v>
      </c>
      <c r="C237" s="51" t="s">
        <v>3511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3775</v>
      </c>
      <c r="C238" s="51" t="s">
        <v>3511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3776</v>
      </c>
      <c r="C239" s="51" t="s">
        <v>3511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3777</v>
      </c>
      <c r="C240" s="51" t="s">
        <v>3511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3778</v>
      </c>
      <c r="C241" s="51" t="s">
        <v>3511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3779</v>
      </c>
      <c r="C242" s="51" t="s">
        <v>3511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3780</v>
      </c>
      <c r="C243" s="51" t="s">
        <v>3511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3781</v>
      </c>
      <c r="C244" s="51" t="s">
        <v>3782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3783</v>
      </c>
      <c r="C245" s="51" t="s">
        <v>3784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3785</v>
      </c>
      <c r="C246" s="51" t="s">
        <v>3784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3786</v>
      </c>
      <c r="C247" s="51" t="s">
        <v>3784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3787</v>
      </c>
      <c r="C248" s="51" t="s">
        <v>3784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3788</v>
      </c>
      <c r="C249" s="51" t="s">
        <v>3784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3789</v>
      </c>
      <c r="C250" s="51" t="s">
        <v>3784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3790</v>
      </c>
      <c r="C251" s="51" t="s">
        <v>3784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3791</v>
      </c>
      <c r="C252" s="51" t="s">
        <v>3784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3792</v>
      </c>
      <c r="C253" s="51" t="s">
        <v>3784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3793</v>
      </c>
      <c r="C254" s="51" t="s">
        <v>3794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3795</v>
      </c>
      <c r="C255" s="51" t="s">
        <v>3794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3796</v>
      </c>
      <c r="C256" s="51" t="s">
        <v>3794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3797</v>
      </c>
      <c r="C257" s="51" t="s">
        <v>3798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3799</v>
      </c>
      <c r="C258" s="51" t="s">
        <v>3798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3800</v>
      </c>
      <c r="C259" s="51" t="s">
        <v>3798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3801</v>
      </c>
      <c r="C260" s="51" t="s">
        <v>3798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3802</v>
      </c>
      <c r="C261" s="51" t="s">
        <v>3798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3803</v>
      </c>
      <c r="C262" s="51" t="s">
        <v>3798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3804</v>
      </c>
      <c r="C263" s="51" t="s">
        <v>3798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3805</v>
      </c>
      <c r="C264" s="51" t="s">
        <v>3798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3806</v>
      </c>
      <c r="C265" s="51" t="s">
        <v>3798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3807</v>
      </c>
      <c r="C266" s="51" t="s">
        <v>3808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3809</v>
      </c>
      <c r="C267" s="51" t="s">
        <v>3808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3810</v>
      </c>
      <c r="C268" s="51" t="s">
        <v>3808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3811</v>
      </c>
      <c r="C269" s="51" t="s">
        <v>3808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3812</v>
      </c>
      <c r="C270" s="51" t="s">
        <v>3808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3813</v>
      </c>
      <c r="C271" s="51" t="s">
        <v>3808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3814</v>
      </c>
      <c r="C272" s="51" t="s">
        <v>3808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3815</v>
      </c>
      <c r="C273" s="51" t="s">
        <v>3816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3817</v>
      </c>
      <c r="C274" s="51" t="s">
        <v>3816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3818</v>
      </c>
      <c r="C275" s="51" t="s">
        <v>3816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3819</v>
      </c>
      <c r="C276" s="51" t="s">
        <v>3816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3820</v>
      </c>
      <c r="C277" s="51" t="s">
        <v>3816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3821</v>
      </c>
      <c r="C278" s="51" t="s">
        <v>3816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3822</v>
      </c>
      <c r="C279" s="51" t="s">
        <v>3816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3823</v>
      </c>
      <c r="C280" s="51" t="s">
        <v>3816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3824</v>
      </c>
      <c r="C281" s="51" t="s">
        <v>3816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3825</v>
      </c>
      <c r="C282" s="51" t="s">
        <v>3816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3826</v>
      </c>
      <c r="C283" s="51" t="s">
        <v>3827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3828</v>
      </c>
      <c r="C284" s="51" t="s">
        <v>3829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3830</v>
      </c>
      <c r="C285" s="51" t="s">
        <v>3515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3831</v>
      </c>
      <c r="C286" s="51" t="s">
        <v>3832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3833</v>
      </c>
      <c r="C287" s="51" t="s">
        <v>3832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3834</v>
      </c>
      <c r="C288" s="51" t="s">
        <v>3835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3836</v>
      </c>
      <c r="C289" s="51" t="s">
        <v>3835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3837</v>
      </c>
      <c r="C290" s="51" t="s">
        <v>3835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3838</v>
      </c>
      <c r="C291" s="51" t="s">
        <v>3839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3840</v>
      </c>
      <c r="C292" s="51" t="s">
        <v>3839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3841</v>
      </c>
      <c r="C293" s="51" t="s">
        <v>3842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3843</v>
      </c>
      <c r="C294" s="51" t="s">
        <v>3844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3845</v>
      </c>
      <c r="C295" s="51" t="s">
        <v>3844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3846</v>
      </c>
      <c r="C296" s="51" t="s">
        <v>3842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3847</v>
      </c>
      <c r="C297" s="51" t="s">
        <v>3848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3849</v>
      </c>
      <c r="C298" s="51" t="s">
        <v>3842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3850</v>
      </c>
      <c r="C299" s="51" t="s">
        <v>3851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3852</v>
      </c>
      <c r="C300" s="51" t="s">
        <v>3844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3853</v>
      </c>
      <c r="C301" s="51" t="s">
        <v>3842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3854</v>
      </c>
      <c r="C302" s="51" t="s">
        <v>3842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3855</v>
      </c>
      <c r="C303" s="51" t="s">
        <v>3842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3856</v>
      </c>
      <c r="C304" s="51" t="s">
        <v>3842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3857</v>
      </c>
      <c r="C305" s="51" t="s">
        <v>3842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3858</v>
      </c>
      <c r="C306" s="51" t="s">
        <v>3842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3859</v>
      </c>
      <c r="C307" s="51" t="s">
        <v>3842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3860</v>
      </c>
      <c r="C308" s="51" t="s">
        <v>3861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3862</v>
      </c>
      <c r="C309" s="51" t="s">
        <v>3863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3864</v>
      </c>
      <c r="C310" s="51" t="s">
        <v>3865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3866</v>
      </c>
      <c r="C311" s="51" t="s">
        <v>3867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3868</v>
      </c>
      <c r="C312" s="51" t="s">
        <v>3869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3870</v>
      </c>
      <c r="C313" s="51" t="s">
        <v>3871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3872</v>
      </c>
      <c r="C314" s="51" t="s">
        <v>3873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3874</v>
      </c>
      <c r="C315" s="51" t="s">
        <v>3875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3876</v>
      </c>
      <c r="C316" s="51" t="s">
        <v>3877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3878</v>
      </c>
      <c r="C317" s="51" t="s">
        <v>3877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3879</v>
      </c>
      <c r="C318" s="51" t="s">
        <v>3877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3880</v>
      </c>
      <c r="C319" s="51" t="s">
        <v>3877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3881</v>
      </c>
      <c r="C320" s="51" t="s">
        <v>3882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3883</v>
      </c>
      <c r="C321" s="51" t="s">
        <v>3882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3884</v>
      </c>
      <c r="C322" s="51" t="s">
        <v>3851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3886</v>
      </c>
      <c r="C323" s="51" t="s">
        <v>3885</v>
      </c>
      <c r="D323" s="51">
        <v>48</v>
      </c>
      <c r="E323" s="51">
        <v>5</v>
      </c>
      <c r="F323" s="51" t="s">
        <v>3946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3888</v>
      </c>
      <c r="C324" s="51" t="s">
        <v>3887</v>
      </c>
      <c r="D324" s="51">
        <v>3600</v>
      </c>
      <c r="E324" s="51">
        <v>1</v>
      </c>
      <c r="F324" s="51" t="s">
        <v>3946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3889</v>
      </c>
      <c r="C325" s="51" t="s">
        <v>3887</v>
      </c>
      <c r="D325" s="51">
        <v>3600</v>
      </c>
      <c r="E325" s="51">
        <v>2</v>
      </c>
      <c r="F325" s="51" t="s">
        <v>3946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3890</v>
      </c>
      <c r="C326" s="51" t="s">
        <v>3887</v>
      </c>
      <c r="D326" s="51">
        <v>3600</v>
      </c>
      <c r="E326" s="51">
        <v>3</v>
      </c>
      <c r="F326" s="51" t="s">
        <v>3946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3891</v>
      </c>
      <c r="C327" s="51" t="s">
        <v>3887</v>
      </c>
      <c r="D327" s="51">
        <v>3600</v>
      </c>
      <c r="E327" s="51">
        <v>7</v>
      </c>
      <c r="F327" s="51" t="s">
        <v>3946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3892</v>
      </c>
      <c r="C328" s="51" t="s">
        <v>3887</v>
      </c>
      <c r="D328" s="51">
        <v>3600</v>
      </c>
      <c r="E328" s="51">
        <v>4</v>
      </c>
      <c r="F328" s="51" t="s">
        <v>3946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3893</v>
      </c>
      <c r="C329" s="51" t="s">
        <v>3887</v>
      </c>
      <c r="D329" s="51">
        <v>3600</v>
      </c>
      <c r="E329" s="51">
        <v>1</v>
      </c>
      <c r="F329" s="51" t="s">
        <v>3946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3894</v>
      </c>
      <c r="C330" s="51" t="s">
        <v>3887</v>
      </c>
      <c r="D330" s="51">
        <v>3600</v>
      </c>
      <c r="E330" s="51">
        <v>2</v>
      </c>
      <c r="F330" s="51" t="s">
        <v>3946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3895</v>
      </c>
      <c r="C331" s="51" t="s">
        <v>3887</v>
      </c>
      <c r="D331" s="51">
        <v>3600</v>
      </c>
      <c r="E331" s="51">
        <v>2</v>
      </c>
      <c r="F331" s="51" t="s">
        <v>3946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3896</v>
      </c>
      <c r="C332" s="51" t="s">
        <v>3887</v>
      </c>
      <c r="D332" s="51">
        <v>3600</v>
      </c>
      <c r="E332" s="51">
        <v>2</v>
      </c>
      <c r="F332" s="51" t="s">
        <v>3946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3897</v>
      </c>
      <c r="C333" s="51" t="s">
        <v>3887</v>
      </c>
      <c r="D333" s="51">
        <v>1800</v>
      </c>
      <c r="E333" s="51">
        <v>3</v>
      </c>
      <c r="F333" s="51" t="s">
        <v>3946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3898</v>
      </c>
      <c r="C334" s="51" t="s">
        <v>3887</v>
      </c>
      <c r="D334" s="51">
        <v>1800</v>
      </c>
      <c r="E334" s="51">
        <v>1</v>
      </c>
      <c r="F334" s="51" t="s">
        <v>3946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3900</v>
      </c>
      <c r="C335" s="51" t="s">
        <v>3899</v>
      </c>
      <c r="D335" s="51">
        <v>2400</v>
      </c>
      <c r="E335" s="51">
        <v>3</v>
      </c>
      <c r="F335" s="51" t="s">
        <v>3946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3902</v>
      </c>
      <c r="C336" s="51" t="s">
        <v>3901</v>
      </c>
      <c r="D336" s="51">
        <v>2400</v>
      </c>
      <c r="E336" s="51">
        <v>3</v>
      </c>
      <c r="F336" s="51" t="s">
        <v>3946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3903</v>
      </c>
      <c r="C337" s="51" t="s">
        <v>3901</v>
      </c>
      <c r="D337" s="51">
        <v>2400</v>
      </c>
      <c r="E337" s="51">
        <v>4</v>
      </c>
      <c r="F337" s="51" t="s">
        <v>3946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3904</v>
      </c>
      <c r="C338" s="51" t="s">
        <v>3901</v>
      </c>
      <c r="D338" s="51">
        <v>2400</v>
      </c>
      <c r="E338" s="51">
        <v>4</v>
      </c>
      <c r="F338" s="51" t="s">
        <v>3946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3905</v>
      </c>
      <c r="C339" s="51" t="s">
        <v>3901</v>
      </c>
      <c r="D339" s="51">
        <v>2400</v>
      </c>
      <c r="E339" s="51">
        <v>4</v>
      </c>
      <c r="F339" s="51" t="s">
        <v>3946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3906</v>
      </c>
      <c r="C340" s="51" t="s">
        <v>3901</v>
      </c>
      <c r="D340" s="51">
        <v>2400</v>
      </c>
      <c r="E340" s="51">
        <v>3</v>
      </c>
      <c r="F340" s="51" t="s">
        <v>3946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3907</v>
      </c>
      <c r="C341" s="51" t="s">
        <v>3901</v>
      </c>
      <c r="D341" s="51">
        <v>1200</v>
      </c>
      <c r="E341" s="51">
        <v>3</v>
      </c>
      <c r="F341" s="51" t="s">
        <v>3946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3908</v>
      </c>
      <c r="C342" s="51" t="s">
        <v>3901</v>
      </c>
      <c r="D342" s="51">
        <v>1200</v>
      </c>
      <c r="E342" s="51">
        <v>4</v>
      </c>
      <c r="F342" s="51" t="s">
        <v>3946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3909</v>
      </c>
      <c r="C343" s="51" t="s">
        <v>3901</v>
      </c>
      <c r="D343" s="51">
        <v>600</v>
      </c>
      <c r="E343" s="51">
        <v>2</v>
      </c>
      <c r="F343" s="51" t="s">
        <v>3946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3910</v>
      </c>
      <c r="C344" s="51" t="s">
        <v>3901</v>
      </c>
      <c r="D344" s="51">
        <v>600</v>
      </c>
      <c r="E344" s="51">
        <v>1</v>
      </c>
      <c r="F344" s="51" t="s">
        <v>3946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3911</v>
      </c>
      <c r="C345" s="51" t="s">
        <v>3901</v>
      </c>
      <c r="D345" s="51">
        <v>600</v>
      </c>
      <c r="E345" s="51">
        <v>3</v>
      </c>
      <c r="F345" s="51" t="s">
        <v>3946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3912</v>
      </c>
      <c r="C346" s="51" t="s">
        <v>3901</v>
      </c>
      <c r="D346" s="51">
        <v>600</v>
      </c>
      <c r="E346" s="51">
        <v>4</v>
      </c>
      <c r="F346" s="51" t="s">
        <v>3946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3913</v>
      </c>
      <c r="C347" s="51" t="s">
        <v>3559</v>
      </c>
      <c r="D347" s="51">
        <v>1000</v>
      </c>
      <c r="E347" s="51">
        <v>3</v>
      </c>
      <c r="F347" s="51" t="s">
        <v>3946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3914</v>
      </c>
      <c r="C348" s="51" t="s">
        <v>3559</v>
      </c>
      <c r="D348" s="51">
        <v>600</v>
      </c>
      <c r="E348" s="51">
        <v>4</v>
      </c>
      <c r="F348" s="51" t="s">
        <v>3946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3915</v>
      </c>
      <c r="C349" s="51" t="s">
        <v>3559</v>
      </c>
      <c r="D349" s="51">
        <v>144</v>
      </c>
      <c r="E349" s="51">
        <v>1</v>
      </c>
      <c r="F349" s="51" t="s">
        <v>3946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3916</v>
      </c>
      <c r="C350" s="51" t="s">
        <v>3559</v>
      </c>
      <c r="D350" s="51">
        <v>480</v>
      </c>
      <c r="E350" s="51">
        <v>4</v>
      </c>
      <c r="F350" s="51" t="s">
        <v>3946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3917</v>
      </c>
      <c r="C351" s="51" t="s">
        <v>3559</v>
      </c>
      <c r="D351" s="51">
        <v>600</v>
      </c>
      <c r="E351" s="51">
        <v>2</v>
      </c>
      <c r="F351" s="51" t="s">
        <v>3946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3918</v>
      </c>
      <c r="C352" s="51" t="s">
        <v>3559</v>
      </c>
      <c r="D352" s="51">
        <v>800</v>
      </c>
      <c r="E352" s="51">
        <v>3</v>
      </c>
      <c r="F352" s="51" t="s">
        <v>3946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3919</v>
      </c>
      <c r="C353" s="51" t="s">
        <v>3559</v>
      </c>
      <c r="D353" s="51">
        <v>600</v>
      </c>
      <c r="E353" s="51">
        <v>3</v>
      </c>
      <c r="F353" s="51" t="s">
        <v>3946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3721</v>
      </c>
      <c r="C354" s="51" t="s">
        <v>3559</v>
      </c>
      <c r="D354" s="51">
        <v>500</v>
      </c>
      <c r="E354" s="51">
        <v>9</v>
      </c>
      <c r="F354" s="51" t="s">
        <v>3946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3920</v>
      </c>
      <c r="C355" s="51" t="s">
        <v>3723</v>
      </c>
      <c r="D355" s="51">
        <v>720</v>
      </c>
      <c r="E355" s="51">
        <v>8</v>
      </c>
      <c r="F355" s="51" t="s">
        <v>3946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3922</v>
      </c>
      <c r="C356" s="51" t="s">
        <v>3921</v>
      </c>
      <c r="D356" s="51">
        <v>576</v>
      </c>
      <c r="E356" s="51">
        <v>2</v>
      </c>
      <c r="F356" s="51" t="s">
        <v>3946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3923</v>
      </c>
      <c r="C357" s="51" t="s">
        <v>3921</v>
      </c>
      <c r="D357" s="51">
        <v>576</v>
      </c>
      <c r="E357" s="51">
        <v>7</v>
      </c>
      <c r="F357" s="51" t="s">
        <v>3946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3924</v>
      </c>
      <c r="C358" s="51" t="s">
        <v>3567</v>
      </c>
      <c r="D358" s="51">
        <v>96</v>
      </c>
      <c r="E358" s="51">
        <v>7</v>
      </c>
      <c r="F358" s="51" t="s">
        <v>3946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3925</v>
      </c>
      <c r="C359" s="51" t="s">
        <v>3567</v>
      </c>
      <c r="D359" s="51">
        <v>96</v>
      </c>
      <c r="E359" s="51">
        <v>8</v>
      </c>
      <c r="F359" s="51" t="s">
        <v>3946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3926</v>
      </c>
      <c r="C360" s="51" t="s">
        <v>3567</v>
      </c>
      <c r="D360" s="51">
        <v>96</v>
      </c>
      <c r="E360" s="51">
        <v>8</v>
      </c>
      <c r="F360" s="51" t="s">
        <v>3946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3927</v>
      </c>
      <c r="C361" s="51" t="s">
        <v>3567</v>
      </c>
      <c r="D361" s="51">
        <v>96</v>
      </c>
      <c r="E361" s="51">
        <v>8</v>
      </c>
      <c r="F361" s="51" t="s">
        <v>3946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3928</v>
      </c>
      <c r="C362" s="51" t="s">
        <v>3567</v>
      </c>
      <c r="D362" s="51">
        <v>96</v>
      </c>
      <c r="E362" s="51">
        <v>8</v>
      </c>
      <c r="F362" s="51" t="s">
        <v>3946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3929</v>
      </c>
      <c r="C363" s="51" t="s">
        <v>3567</v>
      </c>
      <c r="D363" s="51">
        <v>96</v>
      </c>
      <c r="E363" s="51">
        <v>9</v>
      </c>
      <c r="F363" s="51" t="s">
        <v>3946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3930</v>
      </c>
      <c r="C364" s="51" t="s">
        <v>3567</v>
      </c>
      <c r="D364" s="51">
        <v>96</v>
      </c>
      <c r="E364" s="51">
        <v>8</v>
      </c>
      <c r="F364" s="51" t="s">
        <v>3946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3931</v>
      </c>
      <c r="C365" s="51" t="s">
        <v>3567</v>
      </c>
      <c r="D365" s="51">
        <v>288</v>
      </c>
      <c r="E365" s="51">
        <v>7</v>
      </c>
      <c r="F365" s="51" t="s">
        <v>3946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3566</v>
      </c>
      <c r="C366" s="51" t="s">
        <v>3567</v>
      </c>
      <c r="D366" s="51">
        <v>288</v>
      </c>
      <c r="E366" s="51">
        <v>9</v>
      </c>
      <c r="F366" s="51" t="s">
        <v>3946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3932</v>
      </c>
      <c r="C367" s="51" t="s">
        <v>3567</v>
      </c>
      <c r="D367" s="51">
        <v>288</v>
      </c>
      <c r="E367" s="51">
        <v>8</v>
      </c>
      <c r="F367" s="51" t="s">
        <v>3946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3933</v>
      </c>
      <c r="C368" s="51" t="s">
        <v>3567</v>
      </c>
      <c r="D368" s="51">
        <v>288</v>
      </c>
      <c r="E368" s="51">
        <v>6</v>
      </c>
      <c r="F368" s="51" t="s">
        <v>3946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3934</v>
      </c>
      <c r="C369" s="51" t="s">
        <v>3567</v>
      </c>
      <c r="D369" s="51">
        <v>96</v>
      </c>
      <c r="E369" s="51">
        <v>4</v>
      </c>
      <c r="F369" s="51" t="s">
        <v>3946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3567</v>
      </c>
      <c r="D370" s="51">
        <v>40</v>
      </c>
      <c r="E370" s="51">
        <v>3</v>
      </c>
      <c r="F370" s="51" t="s">
        <v>3946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3935</v>
      </c>
      <c r="C371" s="51" t="s">
        <v>3567</v>
      </c>
      <c r="D371" s="51">
        <v>80</v>
      </c>
      <c r="E371" s="51">
        <v>4</v>
      </c>
      <c r="F371" s="51" t="s">
        <v>3946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3567</v>
      </c>
      <c r="D372" s="51">
        <v>30</v>
      </c>
      <c r="E372" s="51">
        <v>4</v>
      </c>
      <c r="F372" s="51" t="s">
        <v>3946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3937</v>
      </c>
      <c r="C373" s="51" t="s">
        <v>3936</v>
      </c>
      <c r="D373" s="51">
        <v>144</v>
      </c>
      <c r="E373" s="51">
        <v>6</v>
      </c>
      <c r="F373" s="51" t="s">
        <v>3946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3938</v>
      </c>
      <c r="C374" s="51" t="s">
        <v>3936</v>
      </c>
      <c r="D374" s="51">
        <v>72</v>
      </c>
      <c r="E374" s="51">
        <v>2</v>
      </c>
      <c r="F374" s="51" t="s">
        <v>3946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3939</v>
      </c>
      <c r="C375" s="51" t="s">
        <v>3651</v>
      </c>
      <c r="D375" s="51">
        <v>360</v>
      </c>
      <c r="E375" s="51">
        <v>3</v>
      </c>
      <c r="F375" s="51" t="s">
        <v>3946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3940</v>
      </c>
      <c r="C376" s="51" t="s">
        <v>3651</v>
      </c>
      <c r="D376" s="51">
        <v>480</v>
      </c>
      <c r="E376" s="51">
        <v>1</v>
      </c>
      <c r="F376" s="51" t="s">
        <v>3946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3941</v>
      </c>
      <c r="C377" s="51" t="s">
        <v>3651</v>
      </c>
      <c r="D377" s="51">
        <v>1000</v>
      </c>
      <c r="E377" s="51">
        <v>6</v>
      </c>
      <c r="F377" s="51" t="s">
        <v>3946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3942</v>
      </c>
      <c r="C378" s="51" t="s">
        <v>3577</v>
      </c>
      <c r="D378" s="51">
        <v>2700</v>
      </c>
      <c r="E378" s="51">
        <v>2</v>
      </c>
      <c r="F378" s="51" t="s">
        <v>3946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3943</v>
      </c>
      <c r="C379" s="51" t="s">
        <v>3577</v>
      </c>
      <c r="D379" s="51">
        <v>144</v>
      </c>
      <c r="E379" s="51">
        <v>1</v>
      </c>
      <c r="F379" s="51" t="s">
        <v>3946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3577</v>
      </c>
      <c r="D380" s="51">
        <v>120</v>
      </c>
      <c r="E380" s="51">
        <v>4</v>
      </c>
      <c r="F380" s="51" t="s">
        <v>3946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3945</v>
      </c>
      <c r="C381" s="51" t="s">
        <v>3944</v>
      </c>
      <c r="D381" s="51">
        <v>50</v>
      </c>
      <c r="E381" s="51">
        <v>16</v>
      </c>
      <c r="F381" s="51" t="s">
        <v>3946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3947</v>
      </c>
      <c r="C382" s="51" t="s">
        <v>3559</v>
      </c>
      <c r="D382" s="51">
        <v>480</v>
      </c>
      <c r="E382" s="51">
        <v>4</v>
      </c>
      <c r="F382" s="51" t="s">
        <v>3589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3920</v>
      </c>
      <c r="C383" s="51" t="s">
        <v>3723</v>
      </c>
      <c r="D383" s="51">
        <v>720</v>
      </c>
      <c r="E383" s="51">
        <v>16</v>
      </c>
      <c r="F383" s="51" t="s">
        <v>3589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3948</v>
      </c>
      <c r="C384" s="51" t="s">
        <v>3949</v>
      </c>
      <c r="D384" s="51">
        <v>1000</v>
      </c>
      <c r="E384" s="51">
        <v>6</v>
      </c>
      <c r="F384" s="51" t="s">
        <v>3589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3831</v>
      </c>
      <c r="C385" s="51" t="s">
        <v>3832</v>
      </c>
      <c r="D385" s="51">
        <v>2000</v>
      </c>
      <c r="E385" s="51">
        <v>7</v>
      </c>
      <c r="F385" s="51" t="s">
        <v>3589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3833</v>
      </c>
      <c r="C386" s="51" t="s">
        <v>3832</v>
      </c>
      <c r="D386" s="51">
        <v>2000</v>
      </c>
      <c r="E386" s="51">
        <v>8</v>
      </c>
      <c r="F386" s="51" t="s">
        <v>3589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3950</v>
      </c>
      <c r="C387" s="51" t="s">
        <v>3816</v>
      </c>
      <c r="D387" s="51">
        <v>1000</v>
      </c>
      <c r="E387" s="51">
        <v>7</v>
      </c>
      <c r="F387" s="51" t="s">
        <v>3589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3821</v>
      </c>
      <c r="C388" s="51" t="s">
        <v>3816</v>
      </c>
      <c r="D388" s="51">
        <v>400</v>
      </c>
      <c r="E388" s="51">
        <v>3</v>
      </c>
      <c r="F388" s="51" t="s">
        <v>3589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3951</v>
      </c>
      <c r="C389" s="51" t="s">
        <v>3835</v>
      </c>
      <c r="D389" s="51">
        <v>600</v>
      </c>
      <c r="E389" s="51">
        <v>3</v>
      </c>
      <c r="F389" s="51" t="s">
        <v>3589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3837</v>
      </c>
      <c r="C390" s="51" t="s">
        <v>3835</v>
      </c>
      <c r="D390" s="51">
        <v>480</v>
      </c>
      <c r="E390" s="51">
        <v>2</v>
      </c>
      <c r="F390" s="51" t="s">
        <v>3589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3952</v>
      </c>
      <c r="C391" s="51" t="s">
        <v>3835</v>
      </c>
      <c r="D391" s="51">
        <v>720</v>
      </c>
      <c r="E391" s="51">
        <v>1</v>
      </c>
      <c r="F391" s="51" t="s">
        <v>3589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3953</v>
      </c>
      <c r="C392" s="51" t="s">
        <v>3835</v>
      </c>
      <c r="D392" s="51">
        <v>288</v>
      </c>
      <c r="E392" s="51">
        <v>3</v>
      </c>
      <c r="F392" s="51" t="s">
        <v>3589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3954</v>
      </c>
      <c r="C393" s="51" t="s">
        <v>3835</v>
      </c>
      <c r="D393" s="51">
        <v>288</v>
      </c>
      <c r="E393" s="51">
        <v>3</v>
      </c>
      <c r="F393" s="51" t="s">
        <v>3589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3955</v>
      </c>
      <c r="C394" s="51" t="s">
        <v>3835</v>
      </c>
      <c r="D394" s="51">
        <v>288</v>
      </c>
      <c r="E394" s="51">
        <v>2</v>
      </c>
      <c r="F394" s="51" t="s">
        <v>3589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3956</v>
      </c>
      <c r="C395" s="51" t="s">
        <v>3944</v>
      </c>
      <c r="D395" s="51">
        <v>50</v>
      </c>
      <c r="E395" s="51">
        <v>100</v>
      </c>
      <c r="F395" s="51" t="s">
        <v>3589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3957</v>
      </c>
      <c r="C396" s="51" t="s">
        <v>3832</v>
      </c>
      <c r="D396" s="51">
        <v>1800</v>
      </c>
      <c r="E396" s="51">
        <v>2</v>
      </c>
      <c r="F396" s="51" t="s">
        <v>3589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3958</v>
      </c>
      <c r="C397" s="51" t="s">
        <v>3832</v>
      </c>
      <c r="D397" s="51">
        <v>1800</v>
      </c>
      <c r="E397" s="51">
        <v>1</v>
      </c>
      <c r="F397" s="51" t="s">
        <v>3589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3959</v>
      </c>
      <c r="C398" s="51" t="s">
        <v>3832</v>
      </c>
      <c r="D398" s="51">
        <v>1800</v>
      </c>
      <c r="E398" s="51">
        <v>1</v>
      </c>
      <c r="F398" s="51" t="s">
        <v>3589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3960</v>
      </c>
      <c r="C399" s="51" t="s">
        <v>3832</v>
      </c>
      <c r="D399" s="51">
        <v>1800</v>
      </c>
      <c r="E399" s="51">
        <v>2</v>
      </c>
      <c r="F399" s="51" t="s">
        <v>3589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3961</v>
      </c>
      <c r="C400" s="51" t="s">
        <v>3832</v>
      </c>
      <c r="D400" s="51">
        <v>1800</v>
      </c>
      <c r="E400" s="51">
        <v>2</v>
      </c>
      <c r="F400" s="51" t="s">
        <v>3589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3962</v>
      </c>
      <c r="C401" s="51" t="s">
        <v>3832</v>
      </c>
      <c r="D401" s="51">
        <v>1800</v>
      </c>
      <c r="E401" s="51">
        <v>2</v>
      </c>
      <c r="F401" s="51" t="s">
        <v>3589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3963</v>
      </c>
      <c r="C402" s="51" t="s">
        <v>3832</v>
      </c>
      <c r="D402" s="51">
        <v>1800</v>
      </c>
      <c r="E402" s="51">
        <v>1</v>
      </c>
      <c r="F402" s="51" t="s">
        <v>3589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3964</v>
      </c>
      <c r="C403" s="51" t="s">
        <v>3832</v>
      </c>
      <c r="D403" s="51">
        <v>1800</v>
      </c>
      <c r="E403" s="51">
        <v>5</v>
      </c>
      <c r="F403" s="51" t="s">
        <v>3589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3965</v>
      </c>
      <c r="C404" s="51" t="s">
        <v>3832</v>
      </c>
      <c r="D404" s="51">
        <v>1800</v>
      </c>
      <c r="E404" s="51">
        <v>1</v>
      </c>
      <c r="F404" s="51" t="s">
        <v>3589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3966</v>
      </c>
      <c r="C405" s="51" t="s">
        <v>3832</v>
      </c>
      <c r="D405" s="51">
        <v>1800</v>
      </c>
      <c r="E405" s="51">
        <v>1</v>
      </c>
      <c r="F405" s="51" t="s">
        <v>3589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3967</v>
      </c>
      <c r="C406" s="51" t="s">
        <v>3832</v>
      </c>
      <c r="D406" s="51">
        <v>1800</v>
      </c>
      <c r="E406" s="51">
        <v>7</v>
      </c>
      <c r="F406" s="51" t="s">
        <v>3589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3968</v>
      </c>
      <c r="C407" s="51" t="s">
        <v>3832</v>
      </c>
      <c r="D407" s="51">
        <v>1800</v>
      </c>
      <c r="E407" s="51">
        <v>11</v>
      </c>
      <c r="F407" s="51" t="s">
        <v>3589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3969</v>
      </c>
      <c r="C408" s="51" t="s">
        <v>3832</v>
      </c>
      <c r="D408" s="51">
        <v>1800</v>
      </c>
      <c r="E408" s="51">
        <v>1</v>
      </c>
      <c r="F408" s="51" t="s">
        <v>3589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3970</v>
      </c>
      <c r="C409" s="51" t="s">
        <v>3832</v>
      </c>
      <c r="D409" s="51">
        <v>1800</v>
      </c>
      <c r="E409" s="51">
        <v>4</v>
      </c>
      <c r="F409" s="51" t="s">
        <v>3589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3971</v>
      </c>
      <c r="C410" s="51" t="s">
        <v>3832</v>
      </c>
      <c r="D410" s="51">
        <v>1800</v>
      </c>
      <c r="E410" s="51">
        <v>1</v>
      </c>
      <c r="F410" s="51" t="s">
        <v>3589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3972</v>
      </c>
      <c r="C411" s="51" t="s">
        <v>3832</v>
      </c>
      <c r="D411" s="51">
        <v>1800</v>
      </c>
      <c r="E411" s="51">
        <v>2</v>
      </c>
      <c r="F411" s="51" t="s">
        <v>3589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3969</v>
      </c>
      <c r="C412" s="51" t="s">
        <v>3832</v>
      </c>
      <c r="D412" s="51">
        <v>1800</v>
      </c>
      <c r="E412" s="51">
        <v>7</v>
      </c>
      <c r="F412" s="51" t="s">
        <v>3589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3973</v>
      </c>
      <c r="C413" s="51" t="s">
        <v>3832</v>
      </c>
      <c r="D413" s="51">
        <v>1800</v>
      </c>
      <c r="E413" s="51">
        <v>5</v>
      </c>
      <c r="F413" s="51" t="s">
        <v>3589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3974</v>
      </c>
      <c r="C414" s="51" t="s">
        <v>3832</v>
      </c>
      <c r="D414" s="51">
        <v>1800</v>
      </c>
      <c r="E414" s="51">
        <v>7</v>
      </c>
      <c r="F414" s="51" t="s">
        <v>3589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3975</v>
      </c>
      <c r="C415" s="51" t="s">
        <v>3832</v>
      </c>
      <c r="D415" s="51">
        <v>1800</v>
      </c>
      <c r="E415" s="51">
        <v>6</v>
      </c>
      <c r="F415" s="51" t="s">
        <v>3589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3970</v>
      </c>
      <c r="C416" s="51" t="s">
        <v>3832</v>
      </c>
      <c r="D416" s="51">
        <v>1800</v>
      </c>
      <c r="E416" s="51">
        <v>6</v>
      </c>
      <c r="F416" s="51" t="s">
        <v>3589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3971</v>
      </c>
      <c r="C417" s="51" t="s">
        <v>3832</v>
      </c>
      <c r="D417" s="51">
        <v>1800</v>
      </c>
      <c r="E417" s="51">
        <v>7</v>
      </c>
      <c r="F417" s="51" t="s">
        <v>3589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3976</v>
      </c>
      <c r="C418" s="51" t="s">
        <v>3832</v>
      </c>
      <c r="D418" s="51">
        <v>1800</v>
      </c>
      <c r="E418" s="51">
        <v>5</v>
      </c>
      <c r="F418" s="51" t="s">
        <v>3589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3972</v>
      </c>
      <c r="C419" s="51" t="s">
        <v>3832</v>
      </c>
      <c r="D419" s="51">
        <v>1800</v>
      </c>
      <c r="E419" s="51">
        <v>23</v>
      </c>
      <c r="F419" s="51" t="s">
        <v>3589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3977</v>
      </c>
      <c r="C420" s="51" t="s">
        <v>3832</v>
      </c>
      <c r="D420" s="51">
        <v>1800</v>
      </c>
      <c r="E420" s="51">
        <v>2</v>
      </c>
      <c r="F420" s="51" t="s">
        <v>3589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3978</v>
      </c>
      <c r="C421" s="51" t="s">
        <v>3979</v>
      </c>
      <c r="D421" s="51">
        <v>720</v>
      </c>
      <c r="E421" s="51">
        <v>6</v>
      </c>
      <c r="F421" s="51" t="s">
        <v>3589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3980</v>
      </c>
      <c r="C422" s="51" t="s">
        <v>3979</v>
      </c>
      <c r="D422" s="51">
        <v>720</v>
      </c>
      <c r="E422" s="51">
        <v>7</v>
      </c>
      <c r="F422" s="51" t="s">
        <v>3589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3981</v>
      </c>
      <c r="C423" s="51" t="s">
        <v>3982</v>
      </c>
      <c r="D423" s="51">
        <v>480</v>
      </c>
      <c r="E423" s="51">
        <v>6</v>
      </c>
      <c r="F423" s="51" t="s">
        <v>3589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3983</v>
      </c>
      <c r="C424" s="51" t="s">
        <v>3982</v>
      </c>
      <c r="D424" s="51">
        <v>480</v>
      </c>
      <c r="E424" s="51">
        <v>7</v>
      </c>
      <c r="F424" s="51" t="s">
        <v>3589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3984</v>
      </c>
      <c r="C425" s="51" t="s">
        <v>3979</v>
      </c>
      <c r="D425" s="51">
        <v>720</v>
      </c>
      <c r="E425" s="51">
        <v>9</v>
      </c>
      <c r="F425" s="51" t="s">
        <v>3589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3985</v>
      </c>
      <c r="C426" s="51" t="s">
        <v>3979</v>
      </c>
      <c r="D426" s="51">
        <v>720</v>
      </c>
      <c r="E426" s="51">
        <v>7</v>
      </c>
      <c r="F426" s="51" t="s">
        <v>3589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3986</v>
      </c>
      <c r="C427" s="51" t="s">
        <v>3979</v>
      </c>
      <c r="D427" s="51">
        <v>720</v>
      </c>
      <c r="E427" s="51">
        <v>3</v>
      </c>
      <c r="F427" s="51" t="s">
        <v>3589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3987</v>
      </c>
      <c r="C428" s="51" t="s">
        <v>3979</v>
      </c>
      <c r="D428" s="51">
        <v>720</v>
      </c>
      <c r="E428" s="51">
        <v>7</v>
      </c>
      <c r="F428" s="51" t="s">
        <v>3589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3988</v>
      </c>
      <c r="C429" s="51" t="s">
        <v>3982</v>
      </c>
      <c r="D429" s="51">
        <v>480</v>
      </c>
      <c r="E429" s="51">
        <v>9</v>
      </c>
      <c r="F429" s="51" t="s">
        <v>3589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3989</v>
      </c>
      <c r="C430" s="51" t="s">
        <v>3982</v>
      </c>
      <c r="D430" s="51">
        <v>480</v>
      </c>
      <c r="E430" s="51">
        <v>5</v>
      </c>
      <c r="F430" s="51" t="s">
        <v>3589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3990</v>
      </c>
      <c r="C431" s="51" t="s">
        <v>3982</v>
      </c>
      <c r="D431" s="51">
        <v>480</v>
      </c>
      <c r="E431" s="51">
        <v>2</v>
      </c>
      <c r="F431" s="51" t="s">
        <v>3589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3991</v>
      </c>
      <c r="C432" s="51" t="s">
        <v>3982</v>
      </c>
      <c r="D432" s="51">
        <v>480</v>
      </c>
      <c r="E432" s="51">
        <v>5</v>
      </c>
      <c r="F432" s="51" t="s">
        <v>3589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3992</v>
      </c>
      <c r="C433" s="51" t="s">
        <v>3511</v>
      </c>
      <c r="D433" s="51">
        <v>720</v>
      </c>
      <c r="E433" s="51">
        <v>2</v>
      </c>
      <c r="F433" s="51" t="s">
        <v>3589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3993</v>
      </c>
      <c r="C434" s="51" t="s">
        <v>3511</v>
      </c>
      <c r="D434" s="51">
        <v>480</v>
      </c>
      <c r="E434" s="51">
        <v>1</v>
      </c>
      <c r="F434" s="51" t="s">
        <v>3589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3994</v>
      </c>
      <c r="C435" s="51" t="s">
        <v>3511</v>
      </c>
      <c r="D435" s="51">
        <v>480</v>
      </c>
      <c r="E435" s="51">
        <v>1</v>
      </c>
      <c r="F435" s="51" t="s">
        <v>3589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3995</v>
      </c>
      <c r="C436" s="51" t="s">
        <v>3511</v>
      </c>
      <c r="D436" s="51">
        <v>480</v>
      </c>
      <c r="E436" s="51">
        <v>1</v>
      </c>
      <c r="F436" s="51" t="s">
        <v>3589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3996</v>
      </c>
      <c r="C437" s="51" t="s">
        <v>3511</v>
      </c>
      <c r="D437" s="51">
        <v>480</v>
      </c>
      <c r="E437" s="51">
        <v>2</v>
      </c>
      <c r="F437" s="51" t="s">
        <v>3589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3997</v>
      </c>
      <c r="C438" s="51" t="s">
        <v>3511</v>
      </c>
      <c r="D438" s="51">
        <v>480</v>
      </c>
      <c r="E438" s="51">
        <v>8</v>
      </c>
      <c r="F438" s="51" t="s">
        <v>3589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3998</v>
      </c>
      <c r="C439" s="51" t="s">
        <v>3511</v>
      </c>
      <c r="D439" s="51">
        <v>360</v>
      </c>
      <c r="E439" s="51">
        <v>2</v>
      </c>
      <c r="F439" s="51" t="s">
        <v>3589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3999</v>
      </c>
      <c r="C440" s="51" t="s">
        <v>3511</v>
      </c>
      <c r="D440" s="51">
        <v>360</v>
      </c>
      <c r="E440" s="51">
        <v>3</v>
      </c>
      <c r="F440" s="51" t="s">
        <v>3589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4000</v>
      </c>
      <c r="C441" s="51" t="s">
        <v>3511</v>
      </c>
      <c r="D441" s="51">
        <v>360</v>
      </c>
      <c r="E441" s="51">
        <v>1</v>
      </c>
      <c r="F441" s="51" t="s">
        <v>3589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4001</v>
      </c>
      <c r="C442" s="51" t="s">
        <v>3511</v>
      </c>
      <c r="D442" s="51">
        <v>360</v>
      </c>
      <c r="E442" s="51">
        <v>2</v>
      </c>
      <c r="F442" s="51" t="s">
        <v>3589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4003</v>
      </c>
      <c r="C443" s="51" t="s">
        <v>3511</v>
      </c>
      <c r="D443" s="51">
        <v>720</v>
      </c>
      <c r="E443" s="51">
        <v>1</v>
      </c>
      <c r="F443" s="51" t="s">
        <v>4002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4004</v>
      </c>
      <c r="C444" s="51" t="s">
        <v>3511</v>
      </c>
      <c r="D444" s="51">
        <v>480</v>
      </c>
      <c r="E444" s="51">
        <v>4</v>
      </c>
      <c r="F444" s="51" t="s">
        <v>4002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4005</v>
      </c>
      <c r="C445" s="51" t="s">
        <v>3511</v>
      </c>
      <c r="D445" s="51">
        <v>480</v>
      </c>
      <c r="E445" s="51">
        <v>4</v>
      </c>
      <c r="F445" s="51" t="s">
        <v>4002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4006</v>
      </c>
      <c r="C446" s="51" t="s">
        <v>3511</v>
      </c>
      <c r="D446" s="51">
        <v>480</v>
      </c>
      <c r="E446" s="51">
        <v>4</v>
      </c>
      <c r="F446" s="51" t="s">
        <v>4002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4007</v>
      </c>
      <c r="C447" s="51" t="s">
        <v>3511</v>
      </c>
      <c r="D447" s="51">
        <v>480</v>
      </c>
      <c r="E447" s="51">
        <v>5</v>
      </c>
      <c r="F447" s="51" t="s">
        <v>4002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4008</v>
      </c>
      <c r="C448" s="51" t="s">
        <v>3511</v>
      </c>
      <c r="D448" s="51">
        <v>480</v>
      </c>
      <c r="E448" s="51">
        <v>3</v>
      </c>
      <c r="F448" s="51" t="s">
        <v>4002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4009</v>
      </c>
      <c r="C449" s="51" t="s">
        <v>3511</v>
      </c>
      <c r="D449" s="51">
        <v>480</v>
      </c>
      <c r="E449" s="51">
        <v>4</v>
      </c>
      <c r="F449" s="51" t="s">
        <v>4002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3521</v>
      </c>
      <c r="D450" s="51">
        <v>720</v>
      </c>
      <c r="E450" s="51">
        <v>4</v>
      </c>
      <c r="F450" s="51" t="s">
        <v>4002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3521</v>
      </c>
      <c r="D451" s="51">
        <v>960</v>
      </c>
      <c r="E451" s="51">
        <v>4</v>
      </c>
      <c r="F451" s="51" t="s">
        <v>4002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4010</v>
      </c>
      <c r="C452" s="51" t="s">
        <v>3521</v>
      </c>
      <c r="D452" s="51">
        <v>1440</v>
      </c>
      <c r="E452" s="51">
        <v>8</v>
      </c>
      <c r="F452" s="51" t="s">
        <v>4002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4011</v>
      </c>
      <c r="C453" s="51" t="s">
        <v>4012</v>
      </c>
      <c r="D453" s="51">
        <v>144</v>
      </c>
      <c r="E453" s="51">
        <v>7</v>
      </c>
      <c r="F453" s="51" t="s">
        <v>4002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4013</v>
      </c>
      <c r="C454" s="51" t="s">
        <v>3521</v>
      </c>
      <c r="D454" s="51">
        <v>90</v>
      </c>
      <c r="E454" s="51">
        <v>6</v>
      </c>
      <c r="F454" s="51" t="s">
        <v>4002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4014</v>
      </c>
      <c r="C455" s="51" t="s">
        <v>4015</v>
      </c>
      <c r="D455" s="51">
        <v>72</v>
      </c>
      <c r="E455" s="51">
        <v>178</v>
      </c>
      <c r="F455" s="51" t="s">
        <v>4002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4016</v>
      </c>
      <c r="C456" s="51" t="s">
        <v>4017</v>
      </c>
      <c r="D456" s="51">
        <v>2000</v>
      </c>
      <c r="E456" s="51">
        <v>8</v>
      </c>
      <c r="F456" s="51" t="s">
        <v>4002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4018</v>
      </c>
      <c r="C457" s="51" t="s">
        <v>4019</v>
      </c>
      <c r="D457" s="51">
        <v>512</v>
      </c>
      <c r="E457" s="51">
        <v>5</v>
      </c>
      <c r="F457" s="51" t="s">
        <v>4002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4020</v>
      </c>
      <c r="C458" s="51" t="s">
        <v>4019</v>
      </c>
      <c r="D458" s="51">
        <v>768</v>
      </c>
      <c r="E458" s="51">
        <v>6</v>
      </c>
      <c r="F458" s="51" t="s">
        <v>4002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4021</v>
      </c>
      <c r="C459" s="51" t="s">
        <v>4019</v>
      </c>
      <c r="D459" s="51">
        <v>192</v>
      </c>
      <c r="E459" s="51">
        <v>2</v>
      </c>
      <c r="F459" s="51" t="s">
        <v>4002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4022</v>
      </c>
      <c r="C460" s="51" t="s">
        <v>4019</v>
      </c>
      <c r="D460" s="51">
        <v>512</v>
      </c>
      <c r="E460" s="51">
        <v>6</v>
      </c>
      <c r="F460" s="51" t="s">
        <v>4002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4023</v>
      </c>
      <c r="C461" s="51" t="s">
        <v>4019</v>
      </c>
      <c r="D461" s="51">
        <v>768</v>
      </c>
      <c r="E461" s="51">
        <v>8</v>
      </c>
      <c r="F461" s="51" t="s">
        <v>4002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4024</v>
      </c>
      <c r="C462" s="51" t="s">
        <v>4019</v>
      </c>
      <c r="D462" s="51">
        <v>512</v>
      </c>
      <c r="E462" s="51">
        <v>5</v>
      </c>
      <c r="F462" s="51" t="s">
        <v>4002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4025</v>
      </c>
      <c r="C463" s="51" t="s">
        <v>4019</v>
      </c>
      <c r="D463" s="51">
        <v>512</v>
      </c>
      <c r="E463" s="51">
        <v>5</v>
      </c>
      <c r="F463" s="51" t="s">
        <v>4002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4026</v>
      </c>
      <c r="C464" s="51" t="s">
        <v>4019</v>
      </c>
      <c r="D464" s="51">
        <v>512</v>
      </c>
      <c r="E464" s="51">
        <v>6</v>
      </c>
      <c r="F464" s="51" t="s">
        <v>4002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4027</v>
      </c>
      <c r="C465" s="51" t="s">
        <v>4019</v>
      </c>
      <c r="D465" s="51">
        <v>512</v>
      </c>
      <c r="E465" s="51">
        <v>5</v>
      </c>
      <c r="F465" s="51" t="s">
        <v>4002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4028</v>
      </c>
      <c r="C466" s="51" t="s">
        <v>3725</v>
      </c>
      <c r="D466" s="51">
        <v>1728</v>
      </c>
      <c r="E466" s="51">
        <v>5</v>
      </c>
      <c r="F466" s="51" t="s">
        <v>4002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3725</v>
      </c>
      <c r="D467" s="51">
        <v>1728</v>
      </c>
      <c r="E467" s="51">
        <v>6</v>
      </c>
      <c r="F467" s="51" t="s">
        <v>4002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4029</v>
      </c>
      <c r="C468" s="51" t="s">
        <v>3748</v>
      </c>
      <c r="D468" s="51">
        <v>10000</v>
      </c>
      <c r="E468" s="51">
        <v>4</v>
      </c>
      <c r="F468" s="51" t="s">
        <v>4002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3949</v>
      </c>
      <c r="D469" s="51">
        <v>2500</v>
      </c>
      <c r="E469" s="51">
        <v>8</v>
      </c>
      <c r="F469" s="51" t="s">
        <v>4002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4030</v>
      </c>
      <c r="C470" s="51" t="s">
        <v>3517</v>
      </c>
      <c r="D470" s="51">
        <v>120</v>
      </c>
      <c r="E470" s="51">
        <v>7</v>
      </c>
      <c r="F470" s="51" t="s">
        <v>4002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3815</v>
      </c>
      <c r="C471" s="51" t="s">
        <v>3816</v>
      </c>
      <c r="D471" s="51">
        <v>1000</v>
      </c>
      <c r="E471" s="51">
        <v>2</v>
      </c>
      <c r="F471" s="51" t="s">
        <v>4002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4031</v>
      </c>
      <c r="C472" s="51" t="s">
        <v>3816</v>
      </c>
      <c r="D472" s="51">
        <v>400</v>
      </c>
      <c r="E472" s="51">
        <v>2</v>
      </c>
      <c r="F472" s="51" t="s">
        <v>4002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3817</v>
      </c>
      <c r="C473" s="51" t="s">
        <v>3816</v>
      </c>
      <c r="D473" s="51">
        <v>1000</v>
      </c>
      <c r="E473" s="51">
        <v>1</v>
      </c>
      <c r="F473" s="51" t="s">
        <v>4002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4032</v>
      </c>
      <c r="C474" s="51" t="s">
        <v>3816</v>
      </c>
      <c r="D474" s="51">
        <v>400</v>
      </c>
      <c r="E474" s="51">
        <v>1</v>
      </c>
      <c r="F474" s="51" t="s">
        <v>4002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3818</v>
      </c>
      <c r="C475" s="51" t="s">
        <v>3816</v>
      </c>
      <c r="D475" s="51">
        <v>1000</v>
      </c>
      <c r="E475" s="51">
        <v>2</v>
      </c>
      <c r="F475" s="51" t="s">
        <v>4002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4033</v>
      </c>
      <c r="C476" s="51" t="s">
        <v>3816</v>
      </c>
      <c r="D476" s="51">
        <v>400</v>
      </c>
      <c r="E476" s="51">
        <v>2</v>
      </c>
      <c r="F476" s="51" t="s">
        <v>4002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4014</v>
      </c>
      <c r="C477" s="51" t="s">
        <v>4015</v>
      </c>
      <c r="D477" s="51">
        <v>72</v>
      </c>
      <c r="E477" s="51">
        <v>9</v>
      </c>
      <c r="F477" s="51" t="s">
        <v>3590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4034</v>
      </c>
      <c r="C478" s="51" t="s">
        <v>3511</v>
      </c>
      <c r="D478" s="51">
        <v>720</v>
      </c>
      <c r="E478" s="51">
        <v>5</v>
      </c>
      <c r="F478" s="51" t="s">
        <v>3590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4035</v>
      </c>
      <c r="C479" s="51" t="s">
        <v>4036</v>
      </c>
      <c r="D479" s="51">
        <v>576</v>
      </c>
      <c r="E479" s="51">
        <v>24</v>
      </c>
      <c r="F479" s="51" t="s">
        <v>3590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4037</v>
      </c>
      <c r="C480" s="51" t="s">
        <v>4038</v>
      </c>
      <c r="D480" s="51">
        <v>400</v>
      </c>
      <c r="E480" s="51">
        <v>9</v>
      </c>
      <c r="F480" s="51" t="s">
        <v>3590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4039</v>
      </c>
      <c r="C481" s="51" t="s">
        <v>3507</v>
      </c>
      <c r="D481" s="51">
        <v>400</v>
      </c>
      <c r="E481" s="51">
        <v>9</v>
      </c>
      <c r="F481" s="51" t="s">
        <v>3590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3509</v>
      </c>
      <c r="D482" s="51">
        <v>800</v>
      </c>
      <c r="E482" s="51">
        <v>7</v>
      </c>
      <c r="F482" s="51" t="s">
        <v>3590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3753</v>
      </c>
      <c r="C483" s="51" t="s">
        <v>3509</v>
      </c>
      <c r="D483" s="51">
        <v>240</v>
      </c>
      <c r="E483" s="51">
        <v>3</v>
      </c>
      <c r="F483" s="51" t="s">
        <v>3590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3509</v>
      </c>
      <c r="D484" s="51">
        <v>240</v>
      </c>
      <c r="E484" s="51">
        <v>2</v>
      </c>
      <c r="F484" s="51" t="s">
        <v>3590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4040</v>
      </c>
      <c r="C485" s="51" t="s">
        <v>3509</v>
      </c>
      <c r="D485" s="51" t="s">
        <v>4041</v>
      </c>
      <c r="E485" s="51">
        <v>1</v>
      </c>
      <c r="F485" s="51" t="s">
        <v>3590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4042</v>
      </c>
      <c r="C486" s="51" t="s">
        <v>3509</v>
      </c>
      <c r="D486" s="51" t="s">
        <v>4041</v>
      </c>
      <c r="E486" s="51">
        <v>5</v>
      </c>
      <c r="F486" s="51" t="s">
        <v>3590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4043</v>
      </c>
      <c r="C487" s="51" t="s">
        <v>3509</v>
      </c>
      <c r="D487" s="51" t="s">
        <v>4044</v>
      </c>
      <c r="E487" s="51">
        <v>1</v>
      </c>
      <c r="F487" s="51" t="s">
        <v>3590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4045</v>
      </c>
      <c r="C488" s="51" t="s">
        <v>3509</v>
      </c>
      <c r="D488" s="51" t="s">
        <v>4044</v>
      </c>
      <c r="E488" s="51">
        <v>1</v>
      </c>
      <c r="F488" s="51" t="s">
        <v>3590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4046</v>
      </c>
      <c r="C489" s="51" t="s">
        <v>3835</v>
      </c>
      <c r="D489" s="51" t="s">
        <v>4047</v>
      </c>
      <c r="E489" s="51">
        <v>2</v>
      </c>
      <c r="F489" s="51" t="s">
        <v>3590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4048</v>
      </c>
      <c r="C490" s="51" t="s">
        <v>3835</v>
      </c>
      <c r="D490" s="51" t="s">
        <v>4049</v>
      </c>
      <c r="E490" s="51">
        <v>1</v>
      </c>
      <c r="F490" s="51" t="s">
        <v>3590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4050</v>
      </c>
      <c r="C491" s="51" t="s">
        <v>3835</v>
      </c>
      <c r="D491" s="51" t="s">
        <v>4049</v>
      </c>
      <c r="E491" s="51">
        <v>1</v>
      </c>
      <c r="F491" s="51" t="s">
        <v>3590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4051</v>
      </c>
      <c r="C492" s="51" t="s">
        <v>3835</v>
      </c>
      <c r="D492" s="51" t="s">
        <v>4047</v>
      </c>
      <c r="E492" s="51" t="s">
        <v>2847</v>
      </c>
      <c r="F492" s="51" t="s">
        <v>3590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4052</v>
      </c>
      <c r="C493" s="51" t="s">
        <v>3835</v>
      </c>
      <c r="D493" s="51" t="s">
        <v>4053</v>
      </c>
      <c r="E493" s="51">
        <v>2</v>
      </c>
      <c r="F493" s="51" t="s">
        <v>3590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4054</v>
      </c>
      <c r="C494" s="51" t="s">
        <v>3835</v>
      </c>
      <c r="D494" s="51" t="s">
        <v>4055</v>
      </c>
      <c r="E494" s="51" t="s">
        <v>2848</v>
      </c>
      <c r="F494" s="51" t="s">
        <v>3590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4056</v>
      </c>
      <c r="C495" s="51" t="s">
        <v>3835</v>
      </c>
      <c r="D495" s="51" t="s">
        <v>4055</v>
      </c>
      <c r="E495" s="51">
        <v>2</v>
      </c>
      <c r="F495" s="51" t="s">
        <v>3590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4057</v>
      </c>
      <c r="C496" s="51" t="s">
        <v>3577</v>
      </c>
      <c r="D496" s="51" t="s">
        <v>4058</v>
      </c>
      <c r="E496" s="51">
        <v>1</v>
      </c>
      <c r="F496" s="51" t="s">
        <v>3590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4059</v>
      </c>
      <c r="C497" s="51" t="s">
        <v>4060</v>
      </c>
      <c r="D497" s="51" t="s">
        <v>4061</v>
      </c>
      <c r="E497" s="51" t="s">
        <v>4062</v>
      </c>
      <c r="F497" s="51" t="s">
        <v>3590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4063</v>
      </c>
      <c r="C498" s="51" t="s">
        <v>4038</v>
      </c>
      <c r="D498" s="51" t="s">
        <v>4061</v>
      </c>
      <c r="E498" s="51" t="s">
        <v>4062</v>
      </c>
      <c r="F498" s="51" t="s">
        <v>3590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4064</v>
      </c>
      <c r="C499" s="51" t="s">
        <v>4065</v>
      </c>
      <c r="D499" s="51" t="s">
        <v>4061</v>
      </c>
      <c r="E499" s="51" t="s">
        <v>4062</v>
      </c>
      <c r="F499" s="51" t="s">
        <v>3590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4066</v>
      </c>
      <c r="C500" s="51" t="s">
        <v>4038</v>
      </c>
      <c r="D500" s="51" t="s">
        <v>4067</v>
      </c>
      <c r="E500" s="51">
        <v>3</v>
      </c>
      <c r="F500" s="51" t="s">
        <v>3590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4068</v>
      </c>
      <c r="C501" s="51" t="s">
        <v>4060</v>
      </c>
      <c r="D501" s="51" t="s">
        <v>4067</v>
      </c>
      <c r="E501" s="51">
        <v>3</v>
      </c>
      <c r="F501" s="51" t="s">
        <v>3590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4069</v>
      </c>
      <c r="C502" s="51" t="s">
        <v>4065</v>
      </c>
      <c r="D502" s="51" t="s">
        <v>4067</v>
      </c>
      <c r="E502" s="51">
        <v>3</v>
      </c>
      <c r="F502" s="51" t="s">
        <v>3590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4070</v>
      </c>
      <c r="C503" s="51" t="s">
        <v>4071</v>
      </c>
      <c r="D503" s="51">
        <v>2880</v>
      </c>
      <c r="E503" s="51">
        <v>17</v>
      </c>
      <c r="F503" s="51" t="s">
        <v>3592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4072</v>
      </c>
      <c r="C504" s="51" t="s">
        <v>4071</v>
      </c>
      <c r="D504" s="51">
        <v>2400</v>
      </c>
      <c r="E504" s="51">
        <v>16</v>
      </c>
      <c r="F504" s="51" t="s">
        <v>3592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4073</v>
      </c>
      <c r="C505" s="51" t="s">
        <v>4071</v>
      </c>
      <c r="D505" s="51">
        <v>1440</v>
      </c>
      <c r="E505" s="51">
        <v>24</v>
      </c>
      <c r="F505" s="51" t="s">
        <v>3592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4018</v>
      </c>
      <c r="C506" s="51" t="s">
        <v>3764</v>
      </c>
      <c r="D506" s="51">
        <v>512</v>
      </c>
      <c r="E506" s="51">
        <v>6</v>
      </c>
      <c r="F506" s="51" t="s">
        <v>3592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4020</v>
      </c>
      <c r="C507" s="51" t="s">
        <v>3764</v>
      </c>
      <c r="D507" s="51">
        <v>768</v>
      </c>
      <c r="E507" s="51">
        <v>1</v>
      </c>
      <c r="F507" s="51" t="s">
        <v>3592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4021</v>
      </c>
      <c r="C508" s="51" t="s">
        <v>3764</v>
      </c>
      <c r="D508" s="51">
        <v>192</v>
      </c>
      <c r="E508" s="51">
        <v>3</v>
      </c>
      <c r="F508" s="51" t="s">
        <v>3592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4022</v>
      </c>
      <c r="C509" s="51" t="s">
        <v>3764</v>
      </c>
      <c r="D509" s="51">
        <v>512</v>
      </c>
      <c r="E509" s="51">
        <v>6</v>
      </c>
      <c r="F509" s="51" t="s">
        <v>3592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4023</v>
      </c>
      <c r="C510" s="51" t="s">
        <v>3764</v>
      </c>
      <c r="D510" s="51">
        <v>768</v>
      </c>
      <c r="E510" s="51">
        <v>2</v>
      </c>
      <c r="F510" s="51" t="s">
        <v>3592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4074</v>
      </c>
      <c r="C511" s="51" t="s">
        <v>3764</v>
      </c>
      <c r="D511" s="51">
        <v>192</v>
      </c>
      <c r="E511" s="51">
        <v>2</v>
      </c>
      <c r="F511" s="51" t="s">
        <v>3592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4024</v>
      </c>
      <c r="C512" s="51" t="s">
        <v>3764</v>
      </c>
      <c r="D512" s="51">
        <v>512</v>
      </c>
      <c r="E512" s="51">
        <v>6</v>
      </c>
      <c r="F512" s="51" t="s">
        <v>3592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4075</v>
      </c>
      <c r="C513" s="51" t="s">
        <v>3764</v>
      </c>
      <c r="D513" s="51">
        <v>192</v>
      </c>
      <c r="E513" s="51">
        <v>2</v>
      </c>
      <c r="F513" s="51" t="s">
        <v>3592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4025</v>
      </c>
      <c r="C514" s="51" t="s">
        <v>3764</v>
      </c>
      <c r="D514" s="51">
        <v>512</v>
      </c>
      <c r="E514" s="51">
        <v>7</v>
      </c>
      <c r="F514" s="51" t="s">
        <v>3592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4076</v>
      </c>
      <c r="C515" s="51" t="s">
        <v>3764</v>
      </c>
      <c r="D515" s="51">
        <v>192</v>
      </c>
      <c r="E515" s="51">
        <v>2</v>
      </c>
      <c r="F515" s="51" t="s">
        <v>3592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4026</v>
      </c>
      <c r="C516" s="51" t="s">
        <v>3764</v>
      </c>
      <c r="D516" s="51">
        <v>512</v>
      </c>
      <c r="E516" s="51">
        <v>7</v>
      </c>
      <c r="F516" s="51" t="s">
        <v>3592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4077</v>
      </c>
      <c r="C517" s="51" t="s">
        <v>3816</v>
      </c>
      <c r="D517" s="51">
        <v>400</v>
      </c>
      <c r="E517" s="51">
        <v>18</v>
      </c>
      <c r="F517" s="51" t="s">
        <v>3592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3819</v>
      </c>
      <c r="C518" s="51" t="s">
        <v>3816</v>
      </c>
      <c r="D518" s="51">
        <v>400</v>
      </c>
      <c r="E518" s="51">
        <v>3</v>
      </c>
      <c r="F518" s="51" t="s">
        <v>3592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4078</v>
      </c>
      <c r="C519" s="51" t="s">
        <v>3816</v>
      </c>
      <c r="D519" s="51">
        <v>400</v>
      </c>
      <c r="E519" s="51">
        <v>4</v>
      </c>
      <c r="F519" s="51" t="s">
        <v>3592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4079</v>
      </c>
      <c r="C520" s="51" t="s">
        <v>3816</v>
      </c>
      <c r="D520" s="51">
        <v>400</v>
      </c>
      <c r="E520" s="51">
        <v>2</v>
      </c>
      <c r="F520" s="51" t="s">
        <v>3592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4080</v>
      </c>
      <c r="C521" s="51" t="s">
        <v>3816</v>
      </c>
      <c r="D521" s="51">
        <v>400</v>
      </c>
      <c r="E521" s="51">
        <v>4</v>
      </c>
      <c r="F521" s="51" t="s">
        <v>3592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4081</v>
      </c>
      <c r="C522" s="51" t="s">
        <v>3507</v>
      </c>
      <c r="D522" s="51">
        <v>600</v>
      </c>
      <c r="E522" s="51">
        <v>4</v>
      </c>
      <c r="F522" s="51" t="s">
        <v>3592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4082</v>
      </c>
      <c r="C523" s="51" t="s">
        <v>4038</v>
      </c>
      <c r="D523" s="51">
        <v>600</v>
      </c>
      <c r="E523" s="51">
        <v>4</v>
      </c>
      <c r="F523" s="51" t="s">
        <v>3592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4037</v>
      </c>
      <c r="C524" s="51" t="s">
        <v>4038</v>
      </c>
      <c r="D524" s="51">
        <v>400</v>
      </c>
      <c r="E524" s="51">
        <v>4</v>
      </c>
      <c r="F524" s="51" t="s">
        <v>3592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4039</v>
      </c>
      <c r="C525" s="51" t="s">
        <v>3507</v>
      </c>
      <c r="D525" s="51">
        <v>400</v>
      </c>
      <c r="E525" s="51">
        <v>4</v>
      </c>
      <c r="F525" s="51" t="s">
        <v>3592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3509</v>
      </c>
      <c r="D526" s="51">
        <v>144</v>
      </c>
      <c r="E526" s="51">
        <v>8</v>
      </c>
      <c r="F526" s="51" t="s">
        <v>3592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3509</v>
      </c>
      <c r="D527" s="51">
        <v>144</v>
      </c>
      <c r="E527" s="51">
        <v>12</v>
      </c>
      <c r="F527" s="51" t="s">
        <v>3592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4083</v>
      </c>
      <c r="C528" s="51" t="s">
        <v>4084</v>
      </c>
      <c r="D528" s="51">
        <v>792</v>
      </c>
      <c r="E528" s="51">
        <v>8</v>
      </c>
      <c r="F528" s="51" t="s">
        <v>3592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4084</v>
      </c>
      <c r="D529" s="51">
        <v>600</v>
      </c>
      <c r="E529" s="51">
        <v>6</v>
      </c>
      <c r="F529" s="51" t="s">
        <v>3592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4085</v>
      </c>
      <c r="C530" s="51" t="s">
        <v>4084</v>
      </c>
      <c r="D530" s="51">
        <v>360</v>
      </c>
      <c r="E530" s="51">
        <v>6</v>
      </c>
      <c r="F530" s="51" t="s">
        <v>3592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4086</v>
      </c>
      <c r="C531" s="51" t="s">
        <v>4084</v>
      </c>
      <c r="D531" s="51">
        <v>360</v>
      </c>
      <c r="E531" s="51">
        <v>6</v>
      </c>
      <c r="F531" s="51" t="s">
        <v>3592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4087</v>
      </c>
      <c r="C532" s="51" t="s">
        <v>4084</v>
      </c>
      <c r="D532" s="51">
        <v>600</v>
      </c>
      <c r="E532" s="51">
        <v>6</v>
      </c>
      <c r="F532" s="51" t="s">
        <v>3592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4084</v>
      </c>
      <c r="D533" s="51">
        <v>360</v>
      </c>
      <c r="E533" s="51">
        <v>1</v>
      </c>
      <c r="F533" s="51" t="s">
        <v>3592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4088</v>
      </c>
      <c r="C534" s="51" t="s">
        <v>4089</v>
      </c>
      <c r="D534" s="51">
        <v>3200</v>
      </c>
      <c r="E534" s="51">
        <v>30</v>
      </c>
      <c r="F534" s="51" t="s">
        <v>3592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4090</v>
      </c>
      <c r="C535" s="51" t="s">
        <v>3577</v>
      </c>
      <c r="D535" s="51">
        <v>1620</v>
      </c>
      <c r="E535" s="51">
        <v>1</v>
      </c>
      <c r="F535" s="51" t="s">
        <v>3592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4091</v>
      </c>
      <c r="C536" s="51" t="s">
        <v>3577</v>
      </c>
      <c r="D536" s="51">
        <v>3264</v>
      </c>
      <c r="E536" s="51">
        <v>1</v>
      </c>
      <c r="F536" s="51" t="s">
        <v>3592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4092</v>
      </c>
      <c r="C537" s="51" t="s">
        <v>3577</v>
      </c>
      <c r="D537" s="51">
        <v>1728</v>
      </c>
      <c r="E537" s="51">
        <v>1</v>
      </c>
      <c r="F537" s="51" t="s">
        <v>3592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3577</v>
      </c>
      <c r="D538" s="51">
        <v>1980</v>
      </c>
      <c r="E538" s="51">
        <v>6</v>
      </c>
      <c r="F538" s="51" t="s">
        <v>3592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3577</v>
      </c>
      <c r="D539" s="51">
        <v>1620</v>
      </c>
      <c r="E539" s="51">
        <v>21</v>
      </c>
      <c r="F539" s="51" t="s">
        <v>3592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4093</v>
      </c>
      <c r="C540" s="51" t="s">
        <v>3511</v>
      </c>
      <c r="D540" s="51">
        <v>480</v>
      </c>
      <c r="E540" s="51">
        <v>16</v>
      </c>
      <c r="F540" s="51" t="s">
        <v>4113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4094</v>
      </c>
      <c r="C541" s="51" t="s">
        <v>3511</v>
      </c>
      <c r="D541" s="51">
        <v>360</v>
      </c>
      <c r="E541" s="51">
        <v>36</v>
      </c>
      <c r="F541" s="51" t="s">
        <v>4113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4095</v>
      </c>
      <c r="C542" s="51" t="s">
        <v>3511</v>
      </c>
      <c r="D542" s="51">
        <v>480</v>
      </c>
      <c r="E542" s="51">
        <v>14</v>
      </c>
      <c r="F542" s="51" t="s">
        <v>4113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4096</v>
      </c>
      <c r="C543" s="51" t="s">
        <v>3511</v>
      </c>
      <c r="D543" s="51">
        <v>360</v>
      </c>
      <c r="E543" s="51">
        <v>36</v>
      </c>
      <c r="F543" s="51" t="s">
        <v>4113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4097</v>
      </c>
      <c r="C544" s="51" t="s">
        <v>3511</v>
      </c>
      <c r="D544" s="51">
        <v>480</v>
      </c>
      <c r="E544" s="51">
        <v>32</v>
      </c>
      <c r="F544" s="51" t="s">
        <v>4113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4098</v>
      </c>
      <c r="C545" s="51" t="s">
        <v>3511</v>
      </c>
      <c r="D545" s="51">
        <v>360</v>
      </c>
      <c r="E545" s="51">
        <v>10</v>
      </c>
      <c r="F545" s="51" t="s">
        <v>4113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4099</v>
      </c>
      <c r="C546" s="51" t="s">
        <v>4100</v>
      </c>
      <c r="D546" s="51">
        <v>50</v>
      </c>
      <c r="E546" s="51">
        <v>37</v>
      </c>
      <c r="F546" s="51" t="s">
        <v>4113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4101</v>
      </c>
      <c r="C547" s="51" t="s">
        <v>4102</v>
      </c>
      <c r="D547" s="51">
        <v>1728</v>
      </c>
      <c r="E547" s="51">
        <v>54</v>
      </c>
      <c r="F547" s="51" t="s">
        <v>4113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3764</v>
      </c>
      <c r="D548" s="51">
        <v>114</v>
      </c>
      <c r="E548" s="51">
        <v>6</v>
      </c>
      <c r="F548" s="51" t="s">
        <v>4113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3764</v>
      </c>
      <c r="D549" s="51">
        <v>102</v>
      </c>
      <c r="E549" s="51">
        <v>7</v>
      </c>
      <c r="F549" s="51" t="s">
        <v>4113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4103</v>
      </c>
      <c r="C550" s="51" t="s">
        <v>3764</v>
      </c>
      <c r="D550" s="51">
        <v>108</v>
      </c>
      <c r="E550" s="51">
        <v>3</v>
      </c>
      <c r="F550" s="51" t="s">
        <v>4113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3764</v>
      </c>
      <c r="D551" s="51">
        <v>144</v>
      </c>
      <c r="E551" s="51">
        <v>8</v>
      </c>
      <c r="F551" s="51" t="s">
        <v>4113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4104</v>
      </c>
      <c r="C552" s="51" t="s">
        <v>4105</v>
      </c>
      <c r="D552" s="51">
        <v>160</v>
      </c>
      <c r="E552" s="51">
        <v>2</v>
      </c>
      <c r="F552" s="51" t="s">
        <v>4113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3549</v>
      </c>
      <c r="D553" s="51">
        <v>200</v>
      </c>
      <c r="E553" s="51">
        <v>4</v>
      </c>
      <c r="F553" s="51" t="s">
        <v>4113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4106</v>
      </c>
      <c r="C554" s="51" t="s">
        <v>3630</v>
      </c>
      <c r="D554" s="51">
        <v>288</v>
      </c>
      <c r="E554" s="51">
        <v>5</v>
      </c>
      <c r="F554" s="51" t="s">
        <v>4113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4107</v>
      </c>
      <c r="C555" s="51" t="s">
        <v>3630</v>
      </c>
      <c r="D555" s="51">
        <v>288</v>
      </c>
      <c r="E555" s="51">
        <v>6</v>
      </c>
      <c r="F555" s="51" t="s">
        <v>4113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4108</v>
      </c>
      <c r="C556" s="51" t="s">
        <v>3921</v>
      </c>
      <c r="D556" s="51">
        <v>576</v>
      </c>
      <c r="E556" s="51">
        <v>8</v>
      </c>
      <c r="F556" s="51" t="s">
        <v>4113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4109</v>
      </c>
      <c r="C557" s="51" t="s">
        <v>3921</v>
      </c>
      <c r="D557" s="51">
        <v>864</v>
      </c>
      <c r="E557" s="51">
        <v>5</v>
      </c>
      <c r="F557" s="51" t="s">
        <v>4113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4110</v>
      </c>
      <c r="C558" s="51" t="s">
        <v>3921</v>
      </c>
      <c r="D558" s="51">
        <v>384</v>
      </c>
      <c r="E558" s="51">
        <v>2</v>
      </c>
      <c r="F558" s="51" t="s">
        <v>4113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4111</v>
      </c>
      <c r="C559" s="51" t="s">
        <v>3921</v>
      </c>
      <c r="D559" s="51">
        <v>384</v>
      </c>
      <c r="E559" s="51">
        <v>4</v>
      </c>
      <c r="F559" s="51" t="s">
        <v>4113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4112</v>
      </c>
      <c r="C560" s="51" t="s">
        <v>3921</v>
      </c>
      <c r="D560" s="51">
        <v>864</v>
      </c>
      <c r="E560" s="51">
        <v>3</v>
      </c>
      <c r="F560" s="51" t="s">
        <v>4113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4118</v>
      </c>
      <c r="C561" s="51" t="s">
        <v>3630</v>
      </c>
      <c r="D561" s="51">
        <v>1152</v>
      </c>
      <c r="E561" s="51">
        <v>1</v>
      </c>
      <c r="F561" s="51" t="s">
        <v>4114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4119</v>
      </c>
      <c r="C562" s="51" t="s">
        <v>3630</v>
      </c>
      <c r="D562" s="51">
        <v>1152</v>
      </c>
      <c r="E562" s="51">
        <v>4</v>
      </c>
      <c r="F562" s="51" t="s">
        <v>4114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4120</v>
      </c>
      <c r="C563" s="51" t="s">
        <v>3630</v>
      </c>
      <c r="D563" s="51">
        <v>1152</v>
      </c>
      <c r="E563" s="51">
        <v>2</v>
      </c>
      <c r="F563" s="51" t="s">
        <v>4114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4121</v>
      </c>
      <c r="C564" s="51" t="s">
        <v>3630</v>
      </c>
      <c r="D564" s="51">
        <v>1152</v>
      </c>
      <c r="E564" s="51">
        <v>2</v>
      </c>
      <c r="F564" s="51" t="s">
        <v>4114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4122</v>
      </c>
      <c r="C565" s="51" t="s">
        <v>3630</v>
      </c>
      <c r="D565" s="51">
        <v>1152</v>
      </c>
      <c r="E565" s="51">
        <v>2</v>
      </c>
      <c r="F565" s="51" t="s">
        <v>4114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4123</v>
      </c>
      <c r="C566" s="51" t="s">
        <v>3630</v>
      </c>
      <c r="D566" s="51">
        <v>1152</v>
      </c>
      <c r="E566" s="51">
        <v>3</v>
      </c>
      <c r="F566" s="51" t="s">
        <v>4114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4124</v>
      </c>
      <c r="C567" s="51" t="s">
        <v>3630</v>
      </c>
      <c r="D567" s="51">
        <v>1152</v>
      </c>
      <c r="E567" s="51">
        <v>1</v>
      </c>
      <c r="F567" s="51" t="s">
        <v>4114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4125</v>
      </c>
      <c r="C568" s="51" t="s">
        <v>3630</v>
      </c>
      <c r="D568" s="51">
        <v>1152</v>
      </c>
      <c r="E568" s="51">
        <v>2</v>
      </c>
      <c r="F568" s="51" t="s">
        <v>4114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4126</v>
      </c>
      <c r="C569" s="51" t="s">
        <v>3630</v>
      </c>
      <c r="D569" s="51">
        <v>1152</v>
      </c>
      <c r="E569" s="51">
        <v>4</v>
      </c>
      <c r="F569" s="51" t="s">
        <v>4114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4127</v>
      </c>
      <c r="C570" s="51" t="s">
        <v>3630</v>
      </c>
      <c r="D570" s="51">
        <v>1152</v>
      </c>
      <c r="E570" s="51">
        <v>2</v>
      </c>
      <c r="F570" s="51" t="s">
        <v>4114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4128</v>
      </c>
      <c r="C571" s="51" t="s">
        <v>3921</v>
      </c>
      <c r="D571" s="51">
        <v>576</v>
      </c>
      <c r="E571" s="51">
        <v>1</v>
      </c>
      <c r="F571" s="51" t="s">
        <v>4114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4129</v>
      </c>
      <c r="C572" s="51" t="s">
        <v>3921</v>
      </c>
      <c r="D572" s="51">
        <v>1152</v>
      </c>
      <c r="E572" s="51">
        <v>6</v>
      </c>
      <c r="F572" s="51" t="s">
        <v>4114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4130</v>
      </c>
      <c r="C573" s="51" t="s">
        <v>3921</v>
      </c>
      <c r="D573" s="51">
        <v>1152</v>
      </c>
      <c r="E573" s="51">
        <v>7</v>
      </c>
      <c r="F573" s="51" t="s">
        <v>4114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4131</v>
      </c>
      <c r="C574" s="51" t="s">
        <v>3921</v>
      </c>
      <c r="D574" s="51">
        <v>1152</v>
      </c>
      <c r="E574" s="51">
        <v>7</v>
      </c>
      <c r="F574" s="51" t="s">
        <v>4114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4132</v>
      </c>
      <c r="C575" s="51" t="s">
        <v>3921</v>
      </c>
      <c r="D575" s="51">
        <v>1152</v>
      </c>
      <c r="E575" s="51">
        <v>6</v>
      </c>
      <c r="F575" s="51" t="s">
        <v>4114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4133</v>
      </c>
      <c r="C576" s="51" t="s">
        <v>3921</v>
      </c>
      <c r="D576" s="51">
        <v>864</v>
      </c>
      <c r="E576" s="51">
        <v>5</v>
      </c>
      <c r="F576" s="51" t="s">
        <v>4114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4134</v>
      </c>
      <c r="C577" s="51" t="s">
        <v>3921</v>
      </c>
      <c r="D577" s="51">
        <v>576</v>
      </c>
      <c r="E577" s="51">
        <v>1</v>
      </c>
      <c r="F577" s="51" t="s">
        <v>4114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4135</v>
      </c>
      <c r="C578" s="51" t="s">
        <v>3921</v>
      </c>
      <c r="D578" s="51">
        <v>576</v>
      </c>
      <c r="E578" s="51">
        <v>1</v>
      </c>
      <c r="F578" s="51" t="s">
        <v>4114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4136</v>
      </c>
      <c r="C579" s="51" t="s">
        <v>3921</v>
      </c>
      <c r="D579" s="51">
        <v>576</v>
      </c>
      <c r="E579" s="51">
        <v>2</v>
      </c>
      <c r="F579" s="51" t="s">
        <v>4114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4137</v>
      </c>
      <c r="C580" s="51" t="s">
        <v>3921</v>
      </c>
      <c r="D580" s="51">
        <v>432</v>
      </c>
      <c r="E580" s="51">
        <v>1</v>
      </c>
      <c r="F580" s="51" t="s">
        <v>4114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4138</v>
      </c>
      <c r="C581" s="51" t="s">
        <v>3921</v>
      </c>
      <c r="D581" s="51">
        <v>432</v>
      </c>
      <c r="E581" s="51">
        <v>2</v>
      </c>
      <c r="F581" s="51" t="s">
        <v>4114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4139</v>
      </c>
      <c r="C582" s="51" t="s">
        <v>3768</v>
      </c>
      <c r="D582" s="51">
        <v>160</v>
      </c>
      <c r="E582" s="51">
        <v>5</v>
      </c>
      <c r="F582" s="51" t="s">
        <v>4114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4140</v>
      </c>
      <c r="C583" s="51" t="s">
        <v>3768</v>
      </c>
      <c r="D583" s="51">
        <v>240</v>
      </c>
      <c r="E583" s="51">
        <v>5</v>
      </c>
      <c r="F583" s="51" t="s">
        <v>4114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4141</v>
      </c>
      <c r="C584" s="51" t="s">
        <v>3768</v>
      </c>
      <c r="D584" s="51">
        <v>192</v>
      </c>
      <c r="E584" s="51">
        <v>21</v>
      </c>
      <c r="F584" s="51" t="s">
        <v>4114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3768</v>
      </c>
      <c r="D585" s="51">
        <v>126</v>
      </c>
      <c r="E585" s="51">
        <v>2</v>
      </c>
      <c r="F585" s="51" t="s">
        <v>4114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4142</v>
      </c>
      <c r="C586" s="51" t="s">
        <v>3768</v>
      </c>
      <c r="D586" s="51">
        <v>144</v>
      </c>
      <c r="E586" s="51">
        <v>1</v>
      </c>
      <c r="F586" s="51" t="s">
        <v>4114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4143</v>
      </c>
      <c r="C587" s="51" t="s">
        <v>4144</v>
      </c>
      <c r="D587" s="51">
        <v>288</v>
      </c>
      <c r="E587" s="51">
        <v>87</v>
      </c>
      <c r="F587" s="51" t="s">
        <v>4114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4145</v>
      </c>
      <c r="C588" s="51" t="s">
        <v>3764</v>
      </c>
      <c r="D588" s="51">
        <v>160</v>
      </c>
      <c r="E588" s="51">
        <v>4</v>
      </c>
      <c r="F588" s="51" t="s">
        <v>4114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4146</v>
      </c>
      <c r="C589" s="51" t="s">
        <v>3764</v>
      </c>
      <c r="D589" s="51">
        <v>240</v>
      </c>
      <c r="E589" s="51">
        <v>3</v>
      </c>
      <c r="F589" s="51" t="s">
        <v>4114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4147</v>
      </c>
      <c r="C590" s="51" t="s">
        <v>3764</v>
      </c>
      <c r="D590" s="51">
        <v>160</v>
      </c>
      <c r="E590" s="51">
        <v>4</v>
      </c>
      <c r="F590" s="51" t="s">
        <v>4114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4148</v>
      </c>
      <c r="C591" s="51" t="s">
        <v>3764</v>
      </c>
      <c r="D591" s="51">
        <v>240</v>
      </c>
      <c r="E591" s="51">
        <v>6</v>
      </c>
      <c r="F591" s="51" t="s">
        <v>4114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4149</v>
      </c>
      <c r="C592" s="51" t="s">
        <v>3764</v>
      </c>
      <c r="D592" s="51">
        <v>160</v>
      </c>
      <c r="E592" s="51">
        <v>5</v>
      </c>
      <c r="F592" s="51" t="s">
        <v>4114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4150</v>
      </c>
      <c r="C593" s="51" t="s">
        <v>3764</v>
      </c>
      <c r="D593" s="51">
        <v>240</v>
      </c>
      <c r="E593" s="51">
        <v>4</v>
      </c>
      <c r="F593" s="51" t="s">
        <v>4114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4151</v>
      </c>
      <c r="C594" s="51" t="s">
        <v>3764</v>
      </c>
      <c r="D594" s="51">
        <v>240</v>
      </c>
      <c r="E594" s="51">
        <v>6</v>
      </c>
      <c r="F594" s="51" t="s">
        <v>4114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4152</v>
      </c>
      <c r="C595" s="51" t="s">
        <v>3764</v>
      </c>
      <c r="D595" s="51">
        <v>240</v>
      </c>
      <c r="E595" s="51">
        <v>5</v>
      </c>
      <c r="F595" s="51" t="s">
        <v>4114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4153</v>
      </c>
      <c r="C596" s="51" t="s">
        <v>3835</v>
      </c>
      <c r="D596" s="51">
        <v>200</v>
      </c>
      <c r="E596" s="51">
        <v>8</v>
      </c>
      <c r="F596" s="51" t="s">
        <v>4114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4154</v>
      </c>
      <c r="C597" s="51" t="s">
        <v>3835</v>
      </c>
      <c r="D597" s="51">
        <v>300</v>
      </c>
      <c r="E597" s="51">
        <v>8</v>
      </c>
      <c r="F597" s="51" t="s">
        <v>4114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4155</v>
      </c>
      <c r="C598" s="51" t="s">
        <v>3949</v>
      </c>
      <c r="D598" s="51">
        <v>1000</v>
      </c>
      <c r="E598" s="51">
        <v>12</v>
      </c>
      <c r="F598" s="51" t="s">
        <v>4114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4156</v>
      </c>
      <c r="C599" s="51" t="s">
        <v>3921</v>
      </c>
      <c r="D599" s="51">
        <v>2304</v>
      </c>
      <c r="E599" s="51">
        <v>2</v>
      </c>
      <c r="F599" s="51" t="s">
        <v>4115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4157</v>
      </c>
      <c r="C600" s="51" t="s">
        <v>3630</v>
      </c>
      <c r="D600" s="51">
        <v>288</v>
      </c>
      <c r="E600" s="51">
        <v>8</v>
      </c>
      <c r="F600" s="51" t="s">
        <v>4115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4158</v>
      </c>
      <c r="C601" s="51" t="s">
        <v>3577</v>
      </c>
      <c r="D601" s="51">
        <v>144</v>
      </c>
      <c r="E601" s="51">
        <v>19</v>
      </c>
      <c r="F601" s="51" t="s">
        <v>4115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4159</v>
      </c>
      <c r="C602" s="51" t="s">
        <v>3577</v>
      </c>
      <c r="D602" s="51">
        <v>144</v>
      </c>
      <c r="E602" s="51">
        <v>18</v>
      </c>
      <c r="F602" s="51" t="s">
        <v>4115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4160</v>
      </c>
      <c r="C603" s="51" t="s">
        <v>3577</v>
      </c>
      <c r="D603" s="51">
        <v>144</v>
      </c>
      <c r="E603" s="51">
        <v>18</v>
      </c>
      <c r="F603" s="51" t="s">
        <v>4115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4161</v>
      </c>
      <c r="C604" s="51" t="s">
        <v>3577</v>
      </c>
      <c r="D604" s="51">
        <v>144</v>
      </c>
      <c r="E604" s="51">
        <v>4</v>
      </c>
      <c r="F604" s="51" t="s">
        <v>4115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4162</v>
      </c>
      <c r="C605" s="51" t="s">
        <v>3577</v>
      </c>
      <c r="D605" s="51">
        <v>144</v>
      </c>
      <c r="E605" s="51">
        <v>18</v>
      </c>
      <c r="F605" s="51" t="s">
        <v>4115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4163</v>
      </c>
      <c r="C606" s="51" t="s">
        <v>3577</v>
      </c>
      <c r="D606" s="51">
        <v>192</v>
      </c>
      <c r="E606" s="51">
        <v>7</v>
      </c>
      <c r="F606" s="51" t="s">
        <v>4115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4164</v>
      </c>
      <c r="C607" s="51" t="s">
        <v>3577</v>
      </c>
      <c r="D607" s="51">
        <v>144</v>
      </c>
      <c r="E607" s="51">
        <v>18</v>
      </c>
      <c r="F607" s="51" t="s">
        <v>4115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3577</v>
      </c>
      <c r="D608" s="51">
        <v>96</v>
      </c>
      <c r="E608" s="51">
        <v>7</v>
      </c>
      <c r="F608" s="51" t="s">
        <v>4115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4165</v>
      </c>
      <c r="C609" s="51" t="s">
        <v>3577</v>
      </c>
      <c r="D609" s="51">
        <v>144</v>
      </c>
      <c r="E609" s="51">
        <v>6</v>
      </c>
      <c r="F609" s="51" t="s">
        <v>4115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4166</v>
      </c>
      <c r="C610" s="51" t="s">
        <v>4167</v>
      </c>
      <c r="D610" s="51">
        <v>1920</v>
      </c>
      <c r="E610" s="51">
        <v>3</v>
      </c>
      <c r="F610" s="51" t="s">
        <v>4115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4168</v>
      </c>
      <c r="C611" s="51" t="s">
        <v>4167</v>
      </c>
      <c r="D611" s="51">
        <v>1920</v>
      </c>
      <c r="E611" s="51">
        <v>3</v>
      </c>
      <c r="F611" s="51" t="s">
        <v>4115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4169</v>
      </c>
      <c r="C612" s="51" t="s">
        <v>4167</v>
      </c>
      <c r="D612" s="51">
        <v>1920</v>
      </c>
      <c r="E612" s="51">
        <v>6</v>
      </c>
      <c r="F612" s="51" t="s">
        <v>4115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4170</v>
      </c>
      <c r="C613" s="51" t="s">
        <v>3835</v>
      </c>
      <c r="D613" s="51">
        <v>96</v>
      </c>
      <c r="E613" s="51">
        <v>2</v>
      </c>
      <c r="F613" s="51" t="s">
        <v>4115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4171</v>
      </c>
      <c r="C614" s="51" t="s">
        <v>3835</v>
      </c>
      <c r="D614" s="51">
        <v>96</v>
      </c>
      <c r="E614" s="51">
        <v>4</v>
      </c>
      <c r="F614" s="51" t="s">
        <v>4115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4172</v>
      </c>
      <c r="C615" s="51" t="s">
        <v>3835</v>
      </c>
      <c r="D615" s="51">
        <v>96</v>
      </c>
      <c r="E615" s="51">
        <v>1</v>
      </c>
      <c r="F615" s="51" t="s">
        <v>4115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4173</v>
      </c>
      <c r="C616" s="51" t="s">
        <v>3835</v>
      </c>
      <c r="D616" s="51">
        <v>96</v>
      </c>
      <c r="E616" s="51">
        <v>2</v>
      </c>
      <c r="F616" s="51" t="s">
        <v>4115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4174</v>
      </c>
      <c r="C617" s="51" t="s">
        <v>3835</v>
      </c>
      <c r="D617" s="51">
        <v>96</v>
      </c>
      <c r="E617" s="51">
        <v>2</v>
      </c>
      <c r="F617" s="51" t="s">
        <v>4115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4175</v>
      </c>
      <c r="C618" s="51" t="s">
        <v>3835</v>
      </c>
      <c r="D618" s="51">
        <v>96</v>
      </c>
      <c r="E618" s="51">
        <v>3</v>
      </c>
      <c r="F618" s="51" t="s">
        <v>4115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4176</v>
      </c>
      <c r="C619" s="51" t="s">
        <v>3835</v>
      </c>
      <c r="D619" s="51">
        <v>96</v>
      </c>
      <c r="E619" s="51">
        <v>1</v>
      </c>
      <c r="F619" s="51" t="s">
        <v>4115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4177</v>
      </c>
      <c r="C620" s="51" t="s">
        <v>3835</v>
      </c>
      <c r="D620" s="51">
        <v>96</v>
      </c>
      <c r="E620" s="51">
        <v>3</v>
      </c>
      <c r="F620" s="51" t="s">
        <v>4115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4178</v>
      </c>
      <c r="C621" s="51" t="s">
        <v>3835</v>
      </c>
      <c r="D621" s="51">
        <v>96</v>
      </c>
      <c r="E621" s="51">
        <v>1</v>
      </c>
      <c r="F621" s="51" t="s">
        <v>4115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4179</v>
      </c>
      <c r="C622" s="51" t="s">
        <v>3768</v>
      </c>
      <c r="D622" s="51">
        <v>96</v>
      </c>
      <c r="E622" s="51">
        <v>22</v>
      </c>
      <c r="F622" s="51" t="s">
        <v>4115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4180</v>
      </c>
      <c r="C623" s="51" t="s">
        <v>3768</v>
      </c>
      <c r="D623" s="51">
        <v>144</v>
      </c>
      <c r="E623" s="51">
        <v>12</v>
      </c>
      <c r="F623" s="51" t="s">
        <v>4115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4181</v>
      </c>
      <c r="C624" s="51" t="s">
        <v>3768</v>
      </c>
      <c r="D624" s="51">
        <v>144</v>
      </c>
      <c r="E624" s="51">
        <v>2</v>
      </c>
      <c r="F624" s="51" t="s">
        <v>4115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4182</v>
      </c>
      <c r="C625" s="51" t="s">
        <v>3768</v>
      </c>
      <c r="D625" s="51">
        <v>160</v>
      </c>
      <c r="E625" s="51">
        <v>5</v>
      </c>
      <c r="F625" s="51" t="s">
        <v>4115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4139</v>
      </c>
      <c r="C626" s="51" t="s">
        <v>3768</v>
      </c>
      <c r="D626" s="51">
        <v>160</v>
      </c>
      <c r="E626" s="51">
        <v>25</v>
      </c>
      <c r="F626" s="51" t="s">
        <v>4115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4140</v>
      </c>
      <c r="C627" s="51" t="s">
        <v>3768</v>
      </c>
      <c r="D627" s="51">
        <v>240</v>
      </c>
      <c r="E627" s="51">
        <v>11</v>
      </c>
      <c r="F627" s="51" t="s">
        <v>4115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4183</v>
      </c>
      <c r="C628" s="51" t="s">
        <v>3768</v>
      </c>
      <c r="D628" s="51">
        <v>144</v>
      </c>
      <c r="E628" s="51">
        <v>1</v>
      </c>
      <c r="F628" s="51" t="s">
        <v>4115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4184</v>
      </c>
      <c r="C629" s="51" t="s">
        <v>3768</v>
      </c>
      <c r="D629" s="51">
        <v>144</v>
      </c>
      <c r="E629" s="51">
        <v>2</v>
      </c>
      <c r="F629" s="51" t="s">
        <v>4115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4185</v>
      </c>
      <c r="C630" s="51" t="s">
        <v>3768</v>
      </c>
      <c r="D630" s="51">
        <v>144</v>
      </c>
      <c r="E630" s="51">
        <v>10</v>
      </c>
      <c r="F630" s="51" t="s">
        <v>4115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4186</v>
      </c>
      <c r="C631" s="51" t="s">
        <v>3768</v>
      </c>
      <c r="D631" s="51">
        <v>144</v>
      </c>
      <c r="E631" s="51">
        <v>8</v>
      </c>
      <c r="F631" s="51" t="s">
        <v>4115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4187</v>
      </c>
      <c r="C632" s="51" t="s">
        <v>3768</v>
      </c>
      <c r="D632" s="51">
        <v>192</v>
      </c>
      <c r="E632" s="51">
        <v>19</v>
      </c>
      <c r="F632" s="51" t="s">
        <v>4115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4188</v>
      </c>
      <c r="C633" s="51" t="s">
        <v>3768</v>
      </c>
      <c r="D633" s="51">
        <v>160</v>
      </c>
      <c r="E633" s="51">
        <v>11</v>
      </c>
      <c r="F633" s="51" t="s">
        <v>4115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4045</v>
      </c>
      <c r="C634" s="51" t="s">
        <v>3509</v>
      </c>
      <c r="D634" s="51">
        <v>240</v>
      </c>
      <c r="E634" s="51">
        <v>3</v>
      </c>
      <c r="F634" s="51" t="s">
        <v>4115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3759</v>
      </c>
      <c r="C635" s="51" t="s">
        <v>3752</v>
      </c>
      <c r="D635" s="51">
        <v>360</v>
      </c>
      <c r="E635" s="51">
        <v>4</v>
      </c>
      <c r="F635" s="51" t="s">
        <v>4115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4189</v>
      </c>
      <c r="C636" s="51" t="s">
        <v>3752</v>
      </c>
      <c r="D636" s="51">
        <v>40</v>
      </c>
      <c r="E636" s="51">
        <v>4</v>
      </c>
      <c r="F636" s="51" t="s">
        <v>4115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3508</v>
      </c>
      <c r="C637" s="51" t="s">
        <v>3752</v>
      </c>
      <c r="D637" s="51">
        <v>240</v>
      </c>
      <c r="E637" s="51">
        <v>3</v>
      </c>
      <c r="F637" s="51" t="s">
        <v>4115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3721</v>
      </c>
      <c r="C638" s="51" t="s">
        <v>3559</v>
      </c>
      <c r="D638" s="51">
        <v>504</v>
      </c>
      <c r="E638" s="51">
        <v>24</v>
      </c>
      <c r="F638" s="51" t="s">
        <v>4115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4190</v>
      </c>
      <c r="C639" s="51" t="s">
        <v>4036</v>
      </c>
      <c r="D639" s="51">
        <v>576</v>
      </c>
      <c r="E639" s="51">
        <v>16</v>
      </c>
      <c r="F639" s="51" t="s">
        <v>4115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4029</v>
      </c>
      <c r="C640" s="51" t="s">
        <v>4036</v>
      </c>
      <c r="D640" s="51">
        <v>12000</v>
      </c>
      <c r="E640" s="51">
        <v>8</v>
      </c>
      <c r="F640" s="51" t="s">
        <v>4115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4029</v>
      </c>
      <c r="C641" s="51" t="s">
        <v>4036</v>
      </c>
      <c r="D641" s="51">
        <v>4000</v>
      </c>
      <c r="E641" s="51">
        <v>1</v>
      </c>
      <c r="F641" s="51" t="s">
        <v>4115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4099</v>
      </c>
      <c r="C642" s="51" t="s">
        <v>4191</v>
      </c>
      <c r="D642" s="51">
        <v>48</v>
      </c>
      <c r="E642" s="51">
        <v>178</v>
      </c>
      <c r="F642" s="51" t="s">
        <v>4115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4192</v>
      </c>
      <c r="C643" s="51" t="s">
        <v>4193</v>
      </c>
      <c r="D643" s="51">
        <v>48</v>
      </c>
      <c r="E643" s="51">
        <v>24</v>
      </c>
      <c r="F643" s="51" t="s">
        <v>4115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4101</v>
      </c>
      <c r="C644" s="51" t="s">
        <v>4089</v>
      </c>
      <c r="D644" s="51">
        <v>1728</v>
      </c>
      <c r="E644" s="51">
        <v>64</v>
      </c>
      <c r="F644" s="51" t="s">
        <v>4115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4101</v>
      </c>
      <c r="C645" s="51" t="s">
        <v>4194</v>
      </c>
      <c r="D645" s="51">
        <v>1728</v>
      </c>
      <c r="E645" s="51">
        <v>31</v>
      </c>
      <c r="F645" s="51" t="s">
        <v>4116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4195</v>
      </c>
      <c r="D646" s="51">
        <v>2304</v>
      </c>
      <c r="E646" s="51">
        <v>2</v>
      </c>
      <c r="F646" s="51" t="s">
        <v>4116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4196</v>
      </c>
      <c r="C647" s="51" t="s">
        <v>4036</v>
      </c>
      <c r="D647" s="51">
        <v>4800</v>
      </c>
      <c r="E647" s="51">
        <v>42</v>
      </c>
      <c r="F647" s="51" t="s">
        <v>4116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4197</v>
      </c>
      <c r="C648" s="51" t="s">
        <v>3816</v>
      </c>
      <c r="D648" s="51">
        <v>1500</v>
      </c>
      <c r="E648" s="51">
        <v>48</v>
      </c>
      <c r="F648" s="51" t="s">
        <v>4116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4198</v>
      </c>
      <c r="C649" s="51" t="s">
        <v>3816</v>
      </c>
      <c r="D649" s="51">
        <v>500</v>
      </c>
      <c r="E649" s="51">
        <v>49</v>
      </c>
      <c r="F649" s="51" t="s">
        <v>4116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4199</v>
      </c>
      <c r="C650" s="51" t="s">
        <v>3816</v>
      </c>
      <c r="D650" s="51">
        <v>1500</v>
      </c>
      <c r="E650" s="51">
        <v>9</v>
      </c>
      <c r="F650" s="51" t="s">
        <v>4116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4200</v>
      </c>
      <c r="C651" s="51" t="s">
        <v>3816</v>
      </c>
      <c r="D651" s="51">
        <v>500</v>
      </c>
      <c r="E651" s="51">
        <v>9</v>
      </c>
      <c r="F651" s="51" t="s">
        <v>4116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4201</v>
      </c>
      <c r="C652" s="51" t="s">
        <v>3816</v>
      </c>
      <c r="D652" s="51">
        <v>1500</v>
      </c>
      <c r="E652" s="51">
        <v>8</v>
      </c>
      <c r="F652" s="51" t="s">
        <v>4116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4079</v>
      </c>
      <c r="C653" s="51" t="s">
        <v>3816</v>
      </c>
      <c r="D653" s="51">
        <v>500</v>
      </c>
      <c r="E653" s="51">
        <v>9</v>
      </c>
      <c r="F653" s="51" t="s">
        <v>4116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3532</v>
      </c>
      <c r="C654" s="51" t="s">
        <v>3816</v>
      </c>
      <c r="D654" s="51">
        <v>1500</v>
      </c>
      <c r="E654" s="51">
        <v>9</v>
      </c>
      <c r="F654" s="51" t="s">
        <v>4116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4202</v>
      </c>
      <c r="C655" s="51" t="s">
        <v>3816</v>
      </c>
      <c r="D655" s="51">
        <v>500</v>
      </c>
      <c r="E655" s="51">
        <v>9</v>
      </c>
      <c r="F655" s="51" t="s">
        <v>4116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4203</v>
      </c>
      <c r="C656" s="51" t="s">
        <v>3559</v>
      </c>
      <c r="D656" s="51">
        <v>600</v>
      </c>
      <c r="E656" s="51">
        <v>4</v>
      </c>
      <c r="F656" s="51" t="s">
        <v>4116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4204</v>
      </c>
      <c r="C657" s="51" t="s">
        <v>3559</v>
      </c>
      <c r="D657" s="51">
        <v>480</v>
      </c>
      <c r="E657" s="51">
        <v>4</v>
      </c>
      <c r="F657" s="51" t="s">
        <v>4116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4205</v>
      </c>
      <c r="C658" s="51" t="s">
        <v>3559</v>
      </c>
      <c r="D658" s="51">
        <v>600</v>
      </c>
      <c r="E658" s="51">
        <v>4</v>
      </c>
      <c r="F658" s="51" t="s">
        <v>4116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4206</v>
      </c>
      <c r="C659" s="51" t="s">
        <v>3559</v>
      </c>
      <c r="D659" s="51">
        <v>600</v>
      </c>
      <c r="E659" s="51">
        <v>4</v>
      </c>
      <c r="F659" s="51" t="s">
        <v>4116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4207</v>
      </c>
      <c r="C660" s="51" t="s">
        <v>3559</v>
      </c>
      <c r="D660" s="51">
        <v>600</v>
      </c>
      <c r="E660" s="51">
        <v>4</v>
      </c>
      <c r="F660" s="51" t="s">
        <v>4116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4208</v>
      </c>
      <c r="C661" s="51" t="s">
        <v>3559</v>
      </c>
      <c r="D661" s="51">
        <v>600</v>
      </c>
      <c r="E661" s="51">
        <v>4</v>
      </c>
      <c r="F661" s="51" t="s">
        <v>4116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4209</v>
      </c>
      <c r="C662" s="51" t="s">
        <v>3559</v>
      </c>
      <c r="D662" s="51">
        <v>600</v>
      </c>
      <c r="E662" s="51">
        <v>4</v>
      </c>
      <c r="F662" s="51" t="s">
        <v>4116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4210</v>
      </c>
      <c r="C663" s="51" t="s">
        <v>3559</v>
      </c>
      <c r="D663" s="51">
        <v>600</v>
      </c>
      <c r="E663" s="51">
        <v>4</v>
      </c>
      <c r="F663" s="51" t="s">
        <v>4116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4211</v>
      </c>
      <c r="C664" s="51" t="s">
        <v>3559</v>
      </c>
      <c r="D664" s="51">
        <v>600</v>
      </c>
      <c r="E664" s="51">
        <v>4</v>
      </c>
      <c r="F664" s="51" t="s">
        <v>4116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4212</v>
      </c>
      <c r="C665" s="51" t="s">
        <v>4213</v>
      </c>
      <c r="D665" s="51">
        <v>792</v>
      </c>
      <c r="E665" s="51">
        <v>4</v>
      </c>
      <c r="F665" s="51" t="s">
        <v>4116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4086</v>
      </c>
      <c r="C666" s="51" t="s">
        <v>4213</v>
      </c>
      <c r="D666" s="51">
        <v>360</v>
      </c>
      <c r="E666" s="51">
        <v>4</v>
      </c>
      <c r="F666" s="51" t="s">
        <v>4116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4214</v>
      </c>
      <c r="C667" s="51" t="s">
        <v>4213</v>
      </c>
      <c r="D667" s="51">
        <v>480</v>
      </c>
      <c r="E667" s="51">
        <v>4</v>
      </c>
      <c r="F667" s="51" t="s">
        <v>4116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4215</v>
      </c>
      <c r="C668" s="51" t="s">
        <v>4213</v>
      </c>
      <c r="D668" s="51">
        <v>384</v>
      </c>
      <c r="E668" s="51">
        <v>4</v>
      </c>
      <c r="F668" s="51" t="s">
        <v>4116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4002</v>
      </c>
      <c r="C669" s="51" t="s">
        <v>3591</v>
      </c>
      <c r="D669" s="51">
        <v>5000</v>
      </c>
      <c r="E669" s="51">
        <v>11</v>
      </c>
      <c r="F669" s="51" t="s">
        <v>4116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3589</v>
      </c>
      <c r="C670" s="51" t="s">
        <v>3591</v>
      </c>
      <c r="D670" s="51">
        <v>6000</v>
      </c>
      <c r="E670" s="51">
        <v>4</v>
      </c>
      <c r="F670" s="51" t="s">
        <v>4116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4216</v>
      </c>
      <c r="C671" s="51" t="s">
        <v>3921</v>
      </c>
      <c r="D671" s="51">
        <v>2304</v>
      </c>
      <c r="E671" s="51">
        <v>43</v>
      </c>
      <c r="F671" s="51" t="s">
        <v>4116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4217</v>
      </c>
      <c r="C672" s="51" t="s">
        <v>3921</v>
      </c>
      <c r="D672" s="51">
        <v>864</v>
      </c>
      <c r="E672" s="51">
        <v>9</v>
      </c>
      <c r="F672" s="51" t="s">
        <v>4116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4134</v>
      </c>
      <c r="C673" s="51" t="s">
        <v>3921</v>
      </c>
      <c r="D673" s="51">
        <v>432</v>
      </c>
      <c r="E673" s="51">
        <v>4</v>
      </c>
      <c r="F673" s="51" t="s">
        <v>4116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4218</v>
      </c>
      <c r="C674" s="51" t="s">
        <v>3921</v>
      </c>
      <c r="D674" s="51">
        <v>576</v>
      </c>
      <c r="E674" s="51">
        <v>2</v>
      </c>
      <c r="F674" s="51" t="s">
        <v>4116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4219</v>
      </c>
      <c r="C675" s="51" t="s">
        <v>3921</v>
      </c>
      <c r="D675" s="51">
        <v>576</v>
      </c>
      <c r="E675" s="51">
        <v>3</v>
      </c>
      <c r="F675" s="51" t="s">
        <v>4116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4137</v>
      </c>
      <c r="C676" s="51" t="s">
        <v>3921</v>
      </c>
      <c r="D676" s="51">
        <v>432</v>
      </c>
      <c r="E676" s="51">
        <v>3</v>
      </c>
      <c r="F676" s="51" t="s">
        <v>4116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4138</v>
      </c>
      <c r="C677" s="51" t="s">
        <v>3921</v>
      </c>
      <c r="D677" s="51">
        <v>432</v>
      </c>
      <c r="E677" s="51">
        <v>3</v>
      </c>
      <c r="F677" s="51" t="s">
        <v>4116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4136</v>
      </c>
      <c r="C678" s="51" t="s">
        <v>3921</v>
      </c>
      <c r="D678" s="51">
        <v>576</v>
      </c>
      <c r="E678" s="51">
        <v>4</v>
      </c>
      <c r="F678" s="51" t="s">
        <v>4116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4220</v>
      </c>
      <c r="C679" s="51" t="s">
        <v>3921</v>
      </c>
      <c r="D679" s="51">
        <v>576</v>
      </c>
      <c r="E679" s="51">
        <v>1</v>
      </c>
      <c r="F679" s="51" t="s">
        <v>4116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4221</v>
      </c>
      <c r="C680" s="51" t="s">
        <v>4222</v>
      </c>
      <c r="D680" s="51">
        <v>864</v>
      </c>
      <c r="E680" s="51">
        <v>13</v>
      </c>
      <c r="F680" s="51" t="s">
        <v>4116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3577</v>
      </c>
      <c r="D681" s="51">
        <v>144</v>
      </c>
      <c r="E681" s="51">
        <v>18</v>
      </c>
      <c r="F681" s="51" t="s">
        <v>4116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4223</v>
      </c>
      <c r="C682" s="51" t="s">
        <v>3577</v>
      </c>
      <c r="D682" s="51">
        <v>96</v>
      </c>
      <c r="E682" s="51">
        <v>2</v>
      </c>
      <c r="F682" s="51" t="s">
        <v>4116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3577</v>
      </c>
      <c r="D683" s="51">
        <v>120</v>
      </c>
      <c r="E683" s="51">
        <v>4</v>
      </c>
      <c r="F683" s="51" t="s">
        <v>4116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3600</v>
      </c>
      <c r="C684" s="51" t="s">
        <v>3577</v>
      </c>
      <c r="D684" s="51">
        <v>120</v>
      </c>
      <c r="E684" s="51">
        <v>6</v>
      </c>
      <c r="F684" s="51" t="s">
        <v>4116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4224</v>
      </c>
      <c r="C685" s="51" t="s">
        <v>3835</v>
      </c>
      <c r="D685" s="51">
        <v>360</v>
      </c>
      <c r="E685" s="51">
        <v>18</v>
      </c>
      <c r="F685" s="51" t="s">
        <v>4116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4225</v>
      </c>
      <c r="C686" s="51" t="s">
        <v>3764</v>
      </c>
      <c r="D686" s="51">
        <v>128</v>
      </c>
      <c r="E686" s="51">
        <v>7</v>
      </c>
      <c r="F686" s="51" t="s">
        <v>4116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4226</v>
      </c>
      <c r="C687" s="51" t="s">
        <v>3764</v>
      </c>
      <c r="D687" s="51">
        <v>96</v>
      </c>
      <c r="E687" s="51">
        <v>4</v>
      </c>
      <c r="F687" s="51" t="s">
        <v>4116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4227</v>
      </c>
      <c r="C688" s="51" t="s">
        <v>3764</v>
      </c>
      <c r="D688" s="51">
        <v>96</v>
      </c>
      <c r="E688" s="51">
        <v>9</v>
      </c>
      <c r="F688" s="51" t="s">
        <v>4116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4228</v>
      </c>
      <c r="C689" s="51" t="s">
        <v>3764</v>
      </c>
      <c r="D689" s="51">
        <v>96</v>
      </c>
      <c r="E689" s="51">
        <v>3</v>
      </c>
      <c r="F689" s="51" t="s">
        <v>4116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4229</v>
      </c>
      <c r="C690" s="51" t="s">
        <v>3764</v>
      </c>
      <c r="D690" s="51">
        <v>72</v>
      </c>
      <c r="E690" s="51">
        <v>9</v>
      </c>
      <c r="F690" s="51" t="s">
        <v>4116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4230</v>
      </c>
      <c r="C691" s="51" t="s">
        <v>4231</v>
      </c>
      <c r="D691" s="51">
        <v>600</v>
      </c>
      <c r="E691" s="51">
        <v>5</v>
      </c>
      <c r="F691" s="51" t="s">
        <v>4116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4195</v>
      </c>
      <c r="D692" s="51">
        <v>2304</v>
      </c>
      <c r="E692" s="51">
        <v>10</v>
      </c>
      <c r="F692" s="51" t="s">
        <v>4117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4195</v>
      </c>
      <c r="D693" s="51">
        <v>2304</v>
      </c>
      <c r="E693" s="51">
        <v>10</v>
      </c>
      <c r="F693" s="51" t="s">
        <v>4117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4232</v>
      </c>
      <c r="C694" s="51" t="s">
        <v>4195</v>
      </c>
      <c r="D694" s="51">
        <v>2304</v>
      </c>
      <c r="E694" s="51">
        <v>10</v>
      </c>
      <c r="F694" s="51" t="s">
        <v>4117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4233</v>
      </c>
      <c r="C695" s="51" t="s">
        <v>4195</v>
      </c>
      <c r="D695" s="51">
        <v>2304</v>
      </c>
      <c r="E695" s="51">
        <v>10</v>
      </c>
      <c r="F695" s="51" t="s">
        <v>4117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4234</v>
      </c>
      <c r="C696" s="51" t="s">
        <v>4195</v>
      </c>
      <c r="D696" s="51">
        <v>2304</v>
      </c>
      <c r="E696" s="51">
        <v>10</v>
      </c>
      <c r="F696" s="51" t="s">
        <v>4117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4235</v>
      </c>
      <c r="C697" s="51" t="s">
        <v>4195</v>
      </c>
      <c r="D697" s="51">
        <v>2304</v>
      </c>
      <c r="E697" s="51">
        <v>10</v>
      </c>
      <c r="F697" s="51" t="s">
        <v>4117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4236</v>
      </c>
      <c r="C698" s="51" t="s">
        <v>4195</v>
      </c>
      <c r="D698" s="51">
        <v>2304</v>
      </c>
      <c r="E698" s="51">
        <v>10</v>
      </c>
      <c r="F698" s="51" t="s">
        <v>4117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4237</v>
      </c>
      <c r="C699" s="51" t="s">
        <v>4195</v>
      </c>
      <c r="D699" s="51">
        <v>2304</v>
      </c>
      <c r="E699" s="51">
        <v>10</v>
      </c>
      <c r="F699" s="51" t="s">
        <v>4117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4238</v>
      </c>
      <c r="C700" s="51" t="s">
        <v>4036</v>
      </c>
      <c r="D700" s="51">
        <v>576</v>
      </c>
      <c r="E700" s="51">
        <v>20</v>
      </c>
      <c r="F700" s="51" t="s">
        <v>4117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4029</v>
      </c>
      <c r="C701" s="51" t="s">
        <v>4036</v>
      </c>
      <c r="D701" s="51">
        <v>20000</v>
      </c>
      <c r="E701" s="51">
        <v>1</v>
      </c>
      <c r="F701" s="51" t="s">
        <v>4117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4097</v>
      </c>
      <c r="C702" s="51" t="s">
        <v>3511</v>
      </c>
      <c r="D702" s="51">
        <v>480</v>
      </c>
      <c r="E702" s="51">
        <v>50</v>
      </c>
      <c r="F702" s="51" t="s">
        <v>4117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4098</v>
      </c>
      <c r="C703" s="51" t="s">
        <v>3511</v>
      </c>
      <c r="D703" s="51">
        <v>360</v>
      </c>
      <c r="E703" s="51">
        <v>50</v>
      </c>
      <c r="F703" s="51" t="s">
        <v>4117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4239</v>
      </c>
      <c r="C704" s="51" t="s">
        <v>3511</v>
      </c>
      <c r="D704" s="51">
        <v>720</v>
      </c>
      <c r="E704" s="51">
        <v>26</v>
      </c>
      <c r="F704" s="51" t="s">
        <v>4117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4240</v>
      </c>
      <c r="C705" s="51" t="s">
        <v>3949</v>
      </c>
      <c r="D705" s="51">
        <v>1000</v>
      </c>
      <c r="E705" s="51">
        <v>100</v>
      </c>
      <c r="F705" s="51" t="s">
        <v>4117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3948</v>
      </c>
      <c r="C706" s="51" t="s">
        <v>3949</v>
      </c>
      <c r="D706" s="51">
        <v>1000</v>
      </c>
      <c r="E706" s="51">
        <v>25</v>
      </c>
      <c r="F706" s="51" t="s">
        <v>4117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4155</v>
      </c>
      <c r="C707" s="51" t="s">
        <v>3949</v>
      </c>
      <c r="D707" s="51">
        <v>1000</v>
      </c>
      <c r="E707" s="51">
        <v>25</v>
      </c>
      <c r="F707" s="51" t="s">
        <v>4117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4241</v>
      </c>
      <c r="D708" s="51">
        <v>144</v>
      </c>
      <c r="E708" s="51">
        <v>15</v>
      </c>
      <c r="F708" s="51" t="s">
        <v>4117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4242</v>
      </c>
      <c r="C709" s="51" t="s">
        <v>3723</v>
      </c>
      <c r="D709" s="51">
        <v>5000</v>
      </c>
      <c r="E709" s="51">
        <v>53</v>
      </c>
      <c r="F709" s="51" t="s">
        <v>4117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4243</v>
      </c>
      <c r="C710" s="51" t="s">
        <v>4244</v>
      </c>
      <c r="D710" s="51">
        <v>100</v>
      </c>
      <c r="E710" s="51">
        <v>25</v>
      </c>
      <c r="F710" s="51" t="s">
        <v>4117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4245</v>
      </c>
      <c r="D711" s="51">
        <v>2000</v>
      </c>
      <c r="E711" s="51">
        <v>25</v>
      </c>
      <c r="F711" s="51" t="s">
        <v>4117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3921</v>
      </c>
      <c r="D712" s="51">
        <v>576</v>
      </c>
      <c r="E712" s="51">
        <v>10</v>
      </c>
      <c r="F712" s="51" t="s">
        <v>4117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3921</v>
      </c>
      <c r="D713" s="51">
        <v>576</v>
      </c>
      <c r="E713" s="51">
        <v>10</v>
      </c>
      <c r="F713" s="51" t="s">
        <v>4117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4218</v>
      </c>
      <c r="C714" s="51" t="s">
        <v>3921</v>
      </c>
      <c r="D714" s="51">
        <v>576</v>
      </c>
      <c r="E714" s="51">
        <v>5</v>
      </c>
      <c r="F714" s="51" t="s">
        <v>4117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3921</v>
      </c>
      <c r="D715" s="51">
        <v>576</v>
      </c>
      <c r="E715" s="51">
        <v>7</v>
      </c>
      <c r="F715" s="51" t="s">
        <v>4117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4246</v>
      </c>
      <c r="C716" s="51" t="s">
        <v>3921</v>
      </c>
      <c r="D716" s="51">
        <v>864</v>
      </c>
      <c r="E716" s="51">
        <v>5</v>
      </c>
      <c r="F716" s="51" t="s">
        <v>4117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4156</v>
      </c>
      <c r="C717" s="51" t="s">
        <v>3921</v>
      </c>
      <c r="D717" s="51">
        <v>2304</v>
      </c>
      <c r="E717" s="51">
        <v>10</v>
      </c>
      <c r="F717" s="51" t="s">
        <v>4117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4247</v>
      </c>
      <c r="C718" s="51" t="s">
        <v>3921</v>
      </c>
      <c r="D718" s="51">
        <v>864</v>
      </c>
      <c r="E718" s="51">
        <v>5</v>
      </c>
      <c r="F718" s="51" t="s">
        <v>4117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4219</v>
      </c>
      <c r="C719" s="51" t="s">
        <v>3921</v>
      </c>
      <c r="D719" s="51">
        <v>576</v>
      </c>
      <c r="E719" s="51">
        <v>5</v>
      </c>
      <c r="F719" s="51" t="s">
        <v>4117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3577</v>
      </c>
      <c r="D720" s="51">
        <v>120</v>
      </c>
      <c r="E720" s="51">
        <v>3</v>
      </c>
      <c r="F720" s="51" t="s">
        <v>4117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4228</v>
      </c>
      <c r="C721" s="51" t="s">
        <v>3764</v>
      </c>
      <c r="D721" s="51">
        <v>96</v>
      </c>
      <c r="E721" s="51">
        <v>9</v>
      </c>
      <c r="F721" s="51" t="s">
        <v>4117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4248</v>
      </c>
      <c r="C722" s="51" t="s">
        <v>3764</v>
      </c>
      <c r="D722" s="51">
        <v>96</v>
      </c>
      <c r="E722" s="51">
        <v>15</v>
      </c>
      <c r="F722" s="51" t="s">
        <v>4117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4249</v>
      </c>
      <c r="C723" s="51" t="s">
        <v>3764</v>
      </c>
      <c r="D723" s="51">
        <v>96</v>
      </c>
      <c r="E723" s="51">
        <v>15</v>
      </c>
      <c r="F723" s="51" t="s">
        <v>4117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4250</v>
      </c>
      <c r="C724" s="51" t="s">
        <v>3764</v>
      </c>
      <c r="D724" s="51">
        <v>96</v>
      </c>
      <c r="E724" s="51">
        <v>10</v>
      </c>
      <c r="F724" s="51" t="s">
        <v>4117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4251</v>
      </c>
      <c r="C725" s="51" t="s">
        <v>3764</v>
      </c>
      <c r="D725" s="51">
        <v>72</v>
      </c>
      <c r="E725" s="51">
        <v>10</v>
      </c>
      <c r="F725" s="51" t="s">
        <v>4117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4252</v>
      </c>
      <c r="C726" s="51" t="s">
        <v>3764</v>
      </c>
      <c r="D726" s="51">
        <v>72</v>
      </c>
      <c r="E726" s="51">
        <v>15</v>
      </c>
      <c r="F726" s="51" t="s">
        <v>4117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4253</v>
      </c>
      <c r="C727" s="51" t="s">
        <v>3764</v>
      </c>
      <c r="D727" s="51">
        <v>72</v>
      </c>
      <c r="E727" s="51">
        <v>15</v>
      </c>
      <c r="F727" s="51" t="s">
        <v>4117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4254</v>
      </c>
      <c r="C728" s="51" t="s">
        <v>3764</v>
      </c>
      <c r="D728" s="51">
        <v>72</v>
      </c>
      <c r="E728" s="51">
        <v>15</v>
      </c>
      <c r="F728" s="51" t="s">
        <v>4117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4255</v>
      </c>
      <c r="C729" s="51" t="s">
        <v>3764</v>
      </c>
      <c r="D729" s="51">
        <v>96</v>
      </c>
      <c r="E729" s="51">
        <v>16</v>
      </c>
      <c r="F729" s="51" t="s">
        <v>4117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4256</v>
      </c>
      <c r="C730" s="51" t="s">
        <v>3764</v>
      </c>
      <c r="D730" s="51">
        <v>96</v>
      </c>
      <c r="E730" s="51">
        <v>14</v>
      </c>
      <c r="F730" s="51" t="s">
        <v>4117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4257</v>
      </c>
      <c r="C731" s="51" t="s">
        <v>3764</v>
      </c>
      <c r="D731" s="51">
        <v>96</v>
      </c>
      <c r="E731" s="51">
        <v>15</v>
      </c>
      <c r="F731" s="51" t="s">
        <v>4117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4258</v>
      </c>
      <c r="C732" s="51" t="s">
        <v>3764</v>
      </c>
      <c r="D732" s="51">
        <v>96</v>
      </c>
      <c r="E732" s="51">
        <v>14</v>
      </c>
      <c r="F732" s="51" t="s">
        <v>4117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4259</v>
      </c>
      <c r="C733" s="51" t="s">
        <v>3764</v>
      </c>
      <c r="D733" s="51">
        <v>96</v>
      </c>
      <c r="E733" s="51">
        <v>12</v>
      </c>
      <c r="F733" s="51" t="s">
        <v>4117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4260</v>
      </c>
      <c r="C734" s="51" t="s">
        <v>3764</v>
      </c>
      <c r="D734" s="51">
        <v>72</v>
      </c>
      <c r="E734" s="51">
        <v>10</v>
      </c>
      <c r="F734" s="51" t="s">
        <v>4117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4261</v>
      </c>
      <c r="C735" s="51" t="s">
        <v>3764</v>
      </c>
      <c r="D735" s="51">
        <v>72</v>
      </c>
      <c r="E735" s="51">
        <v>6</v>
      </c>
      <c r="F735" s="51" t="s">
        <v>4117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4262</v>
      </c>
      <c r="C736" s="51" t="s">
        <v>3764</v>
      </c>
      <c r="D736" s="51">
        <v>72</v>
      </c>
      <c r="E736" s="51">
        <v>10</v>
      </c>
      <c r="F736" s="51" t="s">
        <v>4117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2023-03-08T09:21:27Z</dcterms:modified>
</cp:coreProperties>
</file>