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24226"/>
  <mc:AlternateContent xmlns:mc="http://schemas.openxmlformats.org/markup-compatibility/2006">
    <mc:Choice Requires="x15">
      <x15ac:absPath xmlns:x15ac="http://schemas.microsoft.com/office/spreadsheetml/2010/11/ac" url="C:\Users\kot\Desktop\New Folder\Self Practice\"/>
    </mc:Choice>
  </mc:AlternateContent>
  <xr:revisionPtr revIDLastSave="0" documentId="13_ncr:1_{0A32A8BE-F04A-4BCF-8F65-95B0EE998807}" xr6:coauthVersionLast="36" xr6:coauthVersionMax="36" xr10:uidLastSave="{00000000-0000-0000-0000-000000000000}"/>
  <bookViews>
    <workbookView xWindow="0" yWindow="0" windowWidth="19515" windowHeight="8130" xr2:uid="{00000000-000D-0000-FFFF-FFFF00000000}"/>
  </bookViews>
  <sheets>
    <sheet name="Dataset" sheetId="1" r:id="rId1"/>
    <sheet name="Pivot Table" sheetId="2" r:id="rId2"/>
    <sheet name="Dashboard" sheetId="3" r:id="rId3"/>
  </sheets>
  <definedNames>
    <definedName name="_xlnm._FilterDatabase" localSheetId="0" hidden="1">Dataset!$A$1:$I$101</definedName>
    <definedName name="Slicer_Categor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K2" i="1" l="1"/>
  <c r="L2" i="1"/>
  <c r="J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alcChain>
</file>

<file path=xl/sharedStrings.xml><?xml version="1.0" encoding="utf-8"?>
<sst xmlns="http://schemas.openxmlformats.org/spreadsheetml/2006/main" count="586" uniqueCount="145">
  <si>
    <t>Product ID</t>
  </si>
  <si>
    <t>Product Name</t>
  </si>
  <si>
    <t>Category</t>
  </si>
  <si>
    <t>Supplier</t>
  </si>
  <si>
    <t>Quantity in Stock</t>
  </si>
  <si>
    <t>Reorder Level</t>
  </si>
  <si>
    <t>Status</t>
  </si>
  <si>
    <t>Last Restock Date</t>
  </si>
  <si>
    <t>PRD0001</t>
  </si>
  <si>
    <t>PRD0002</t>
  </si>
  <si>
    <t>PRD0003</t>
  </si>
  <si>
    <t>PRD0004</t>
  </si>
  <si>
    <t>PRD0005</t>
  </si>
  <si>
    <t>PRD0006</t>
  </si>
  <si>
    <t>PRD0007</t>
  </si>
  <si>
    <t>PRD0008</t>
  </si>
  <si>
    <t>PRD0009</t>
  </si>
  <si>
    <t>PRD0010</t>
  </si>
  <si>
    <t>PRD0011</t>
  </si>
  <si>
    <t>PRD0012</t>
  </si>
  <si>
    <t>PRD0013</t>
  </si>
  <si>
    <t>PRD0014</t>
  </si>
  <si>
    <t>PRD0015</t>
  </si>
  <si>
    <t>PRD0016</t>
  </si>
  <si>
    <t>PRD0017</t>
  </si>
  <si>
    <t>PRD0018</t>
  </si>
  <si>
    <t>PRD0019</t>
  </si>
  <si>
    <t>PRD0020</t>
  </si>
  <si>
    <t>PRD0021</t>
  </si>
  <si>
    <t>PRD0022</t>
  </si>
  <si>
    <t>PRD0023</t>
  </si>
  <si>
    <t>PRD0024</t>
  </si>
  <si>
    <t>PRD0025</t>
  </si>
  <si>
    <t>PRD0026</t>
  </si>
  <si>
    <t>PRD0027</t>
  </si>
  <si>
    <t>PRD0028</t>
  </si>
  <si>
    <t>PRD0029</t>
  </si>
  <si>
    <t>PRD0030</t>
  </si>
  <si>
    <t>PRD0031</t>
  </si>
  <si>
    <t>PRD0032</t>
  </si>
  <si>
    <t>PRD0033</t>
  </si>
  <si>
    <t>PRD0034</t>
  </si>
  <si>
    <t>PRD0035</t>
  </si>
  <si>
    <t>PRD0036</t>
  </si>
  <si>
    <t>PRD0037</t>
  </si>
  <si>
    <t>PRD0038</t>
  </si>
  <si>
    <t>PRD0039</t>
  </si>
  <si>
    <t>PRD0040</t>
  </si>
  <si>
    <t>PRD0041</t>
  </si>
  <si>
    <t>PRD0042</t>
  </si>
  <si>
    <t>PRD0043</t>
  </si>
  <si>
    <t>PRD0044</t>
  </si>
  <si>
    <t>PRD0045</t>
  </si>
  <si>
    <t>PRD0046</t>
  </si>
  <si>
    <t>PRD0047</t>
  </si>
  <si>
    <t>PRD0048</t>
  </si>
  <si>
    <t>PRD0049</t>
  </si>
  <si>
    <t>PRD0050</t>
  </si>
  <si>
    <t>PRD0051</t>
  </si>
  <si>
    <t>PRD0052</t>
  </si>
  <si>
    <t>PRD0053</t>
  </si>
  <si>
    <t>PRD0054</t>
  </si>
  <si>
    <t>PRD0055</t>
  </si>
  <si>
    <t>PRD0056</t>
  </si>
  <si>
    <t>PRD0057</t>
  </si>
  <si>
    <t>PRD0058</t>
  </si>
  <si>
    <t>PRD0059</t>
  </si>
  <si>
    <t>PRD0060</t>
  </si>
  <si>
    <t>PRD0061</t>
  </si>
  <si>
    <t>PRD0062</t>
  </si>
  <si>
    <t>PRD0063</t>
  </si>
  <si>
    <t>PRD0064</t>
  </si>
  <si>
    <t>PRD0065</t>
  </si>
  <si>
    <t>PRD0066</t>
  </si>
  <si>
    <t>PRD0067</t>
  </si>
  <si>
    <t>PRD0068</t>
  </si>
  <si>
    <t>PRD0069</t>
  </si>
  <si>
    <t>PRD0070</t>
  </si>
  <si>
    <t>PRD0071</t>
  </si>
  <si>
    <t>PRD0072</t>
  </si>
  <si>
    <t>PRD0073</t>
  </si>
  <si>
    <t>PRD0074</t>
  </si>
  <si>
    <t>PRD0075</t>
  </si>
  <si>
    <t>PRD0076</t>
  </si>
  <si>
    <t>PRD0077</t>
  </si>
  <si>
    <t>PRD0078</t>
  </si>
  <si>
    <t>PRD0079</t>
  </si>
  <si>
    <t>PRD0080</t>
  </si>
  <si>
    <t>PRD0081</t>
  </si>
  <si>
    <t>PRD0082</t>
  </si>
  <si>
    <t>PRD0083</t>
  </si>
  <si>
    <t>PRD0084</t>
  </si>
  <si>
    <t>PRD0085</t>
  </si>
  <si>
    <t>PRD0086</t>
  </si>
  <si>
    <t>PRD0087</t>
  </si>
  <si>
    <t>PRD0088</t>
  </si>
  <si>
    <t>PRD0089</t>
  </si>
  <si>
    <t>PRD0090</t>
  </si>
  <si>
    <t>PRD0091</t>
  </si>
  <si>
    <t>PRD0092</t>
  </si>
  <si>
    <t>PRD0093</t>
  </si>
  <si>
    <t>PRD0094</t>
  </si>
  <si>
    <t>PRD0095</t>
  </si>
  <si>
    <t>PRD0096</t>
  </si>
  <si>
    <t>PRD0097</t>
  </si>
  <si>
    <t>PRD0098</t>
  </si>
  <si>
    <t>PRD0099</t>
  </si>
  <si>
    <t>PRD0100</t>
  </si>
  <si>
    <t>Biscuits</t>
  </si>
  <si>
    <t>Soda</t>
  </si>
  <si>
    <t>Popcorn</t>
  </si>
  <si>
    <t>Bleach</t>
  </si>
  <si>
    <t>Detergent</t>
  </si>
  <si>
    <t>Water</t>
  </si>
  <si>
    <t>Dish Soap</t>
  </si>
  <si>
    <t>Lotion</t>
  </si>
  <si>
    <t>Chocolate</t>
  </si>
  <si>
    <t>Air Freshener</t>
  </si>
  <si>
    <t>Juice</t>
  </si>
  <si>
    <t>Chips</t>
  </si>
  <si>
    <t>Soap</t>
  </si>
  <si>
    <t>Energy Drink</t>
  </si>
  <si>
    <t>Toothpaste</t>
  </si>
  <si>
    <t>Shampoo</t>
  </si>
  <si>
    <t>Snacks</t>
  </si>
  <si>
    <t>Beverages</t>
  </si>
  <si>
    <t>Household</t>
  </si>
  <si>
    <t>Personal Care</t>
  </si>
  <si>
    <t>ValueMart Distribution</t>
  </si>
  <si>
    <t>Daily Goods Inc.</t>
  </si>
  <si>
    <t>FastTrack Wholesalers</t>
  </si>
  <si>
    <t>Fresh Supplies Ltd.</t>
  </si>
  <si>
    <t>Low Stock</t>
  </si>
  <si>
    <t>In Stock</t>
  </si>
  <si>
    <t>Out of Stock</t>
  </si>
  <si>
    <t>Fresh Supplies Limited</t>
  </si>
  <si>
    <t>Fasttrack Wholesalers</t>
  </si>
  <si>
    <t>Value Mart Distribution</t>
  </si>
  <si>
    <t>Fresh Supplies</t>
  </si>
  <si>
    <t>Suppliers with Low Stock</t>
  </si>
  <si>
    <t>Grand Total</t>
  </si>
  <si>
    <t>Sum of Quantity in Stock</t>
  </si>
  <si>
    <t>Stock Level per Category</t>
  </si>
  <si>
    <t>Sum of Reorder Level</t>
  </si>
  <si>
    <t>Reorder Level per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</si>
</sst>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7" x14ac:knownFonts="1">
    <font>
      <sz val="11"/>
      <color theme="1"/>
      <name val="Calibri"/>
      <family val="2"/>
      <scheme val="minor"/>
    </font>
    <font>
      <sz val="11"/>
      <color theme="2" tint="-0.89999084444715716"/>
      <name val="Constantia"/>
      <family val="1"/>
    </font>
    <font>
      <sz val="11"/>
      <color theme="2" tint="-0.499984740745262"/>
      <name val="Calibri"/>
      <family val="2"/>
      <scheme val="minor"/>
    </font>
    <font>
      <b/>
      <sz val="11"/>
      <color theme="2" tint="-0.499984740745262"/>
      <name val="Calibri"/>
      <family val="2"/>
      <scheme val="minor"/>
    </font>
    <font>
      <sz val="11"/>
      <color theme="2" tint="-0.499984740745262"/>
      <name val="Constantia"/>
      <family val="1"/>
    </font>
    <font>
      <b/>
      <sz val="11"/>
      <color theme="2" tint="-0.499984740745262"/>
      <name val="Constantia"/>
      <family val="1"/>
    </font>
    <font>
      <b/>
      <sz val="11"/>
      <color theme="2" tint="-0.249977111117893"/>
      <name val="Constantia"/>
      <family val="1"/>
    </font>
  </fonts>
  <fills count="5">
    <fill>
      <patternFill patternType="none"/>
    </fill>
    <fill>
      <patternFill patternType="gray125"/>
    </fill>
    <fill>
      <patternFill patternType="solid">
        <fgColor theme="2" tint="-0.89999084444715716"/>
        <bgColor indexed="64"/>
      </patternFill>
    </fill>
    <fill>
      <patternFill patternType="solid">
        <fgColor theme="2" tint="-0.749992370372631"/>
        <bgColor indexed="64"/>
      </patternFill>
    </fill>
    <fill>
      <patternFill patternType="solid">
        <fgColor theme="2"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0" xfId="0" applyFont="1"/>
    <xf numFmtId="164" fontId="1" fillId="0" borderId="0" xfId="0" applyNumberFormat="1" applyFont="1"/>
    <xf numFmtId="0" fontId="2" fillId="2" borderId="0" xfId="0" applyFont="1" applyFill="1"/>
    <xf numFmtId="0" fontId="5" fillId="2" borderId="0" xfId="0" applyFont="1" applyFill="1"/>
    <xf numFmtId="0" fontId="3" fillId="2" borderId="0" xfId="0" applyFont="1" applyFill="1"/>
    <xf numFmtId="0" fontId="4" fillId="2" borderId="0" xfId="0" applyFont="1" applyFill="1" applyAlignment="1">
      <alignment horizontal="left"/>
    </xf>
    <xf numFmtId="0" fontId="4" fillId="2" borderId="0" xfId="0" applyNumberFormat="1" applyFont="1" applyFill="1"/>
    <xf numFmtId="0" fontId="1" fillId="0" borderId="0" xfId="0" applyFont="1" applyAlignment="1">
      <alignment horizontal="left"/>
    </xf>
    <xf numFmtId="0" fontId="1" fillId="0" borderId="0" xfId="0" applyNumberFormat="1" applyFont="1"/>
    <xf numFmtId="0" fontId="0" fillId="4" borderId="0" xfId="0" applyFill="1" applyAlignment="1">
      <alignment horizontal="center"/>
    </xf>
    <xf numFmtId="0" fontId="2" fillId="4" borderId="0" xfId="0" applyFont="1" applyFill="1" applyAlignment="1">
      <alignment horizontal="center"/>
    </xf>
    <xf numFmtId="0" fontId="0" fillId="4" borderId="0" xfId="0" applyFill="1"/>
    <xf numFmtId="0" fontId="6" fillId="2" borderId="1" xfId="0" applyFont="1" applyFill="1" applyBorder="1" applyAlignment="1">
      <alignment horizontal="center" vertical="top"/>
    </xf>
    <xf numFmtId="0" fontId="6" fillId="2" borderId="0" xfId="0" applyFont="1" applyFill="1"/>
    <xf numFmtId="0" fontId="6" fillId="3" borderId="0" xfId="0" applyFont="1" applyFill="1"/>
  </cellXfs>
  <cellStyles count="1">
    <cellStyle name="Normal" xfId="0" builtinId="0"/>
  </cellStyles>
  <dxfs count="38">
    <dxf>
      <font>
        <name val="Constantia"/>
        <family val="1"/>
        <scheme val="none"/>
      </font>
    </dxf>
    <dxf>
      <font>
        <name val="Constantia"/>
        <family val="1"/>
        <scheme val="none"/>
      </font>
    </dxf>
    <dxf>
      <font>
        <color theme="2" tint="-0.89999084444715716"/>
      </font>
    </dxf>
    <dxf>
      <font>
        <name val="Constantia"/>
        <family val="1"/>
        <scheme val="none"/>
      </font>
    </dxf>
    <dxf>
      <font>
        <name val="Constantia"/>
        <family val="1"/>
        <scheme val="none"/>
      </font>
    </dxf>
    <dxf>
      <font>
        <color theme="2" tint="-0.499984740745262"/>
      </font>
    </dxf>
    <dxf>
      <font>
        <color theme="2" tint="-0.499984740745262"/>
      </font>
    </dxf>
    <dxf>
      <fill>
        <patternFill patternType="solid">
          <bgColor theme="2" tint="-0.89999084444715716"/>
        </patternFill>
      </fill>
    </dxf>
    <dxf>
      <fill>
        <patternFill patternType="solid">
          <bgColor theme="2" tint="-0.89999084444715716"/>
        </patternFill>
      </fill>
    </dxf>
    <dxf>
      <font>
        <name val="Constantia"/>
        <family val="1"/>
        <scheme val="none"/>
      </font>
    </dxf>
    <dxf>
      <font>
        <name val="Constantia"/>
        <family val="1"/>
        <scheme val="none"/>
      </font>
    </dxf>
    <dxf>
      <font>
        <b/>
      </font>
    </dxf>
    <dxf>
      <font>
        <b/>
      </font>
    </dxf>
    <dxf>
      <font>
        <color theme="2" tint="-0.499984740745262"/>
      </font>
    </dxf>
    <dxf>
      <font>
        <color theme="2" tint="-0.499984740745262"/>
      </font>
    </dxf>
    <dxf>
      <fill>
        <patternFill patternType="solid">
          <bgColor theme="2" tint="-0.89999084444715716"/>
        </patternFill>
      </fill>
    </dxf>
    <dxf>
      <fill>
        <patternFill patternType="solid">
          <bgColor theme="2" tint="-0.89999084444715716"/>
        </patternFill>
      </fill>
    </dxf>
    <dxf>
      <font>
        <name val="Constantia"/>
        <family val="1"/>
        <scheme val="none"/>
      </font>
    </dxf>
    <dxf>
      <font>
        <name val="Constantia"/>
        <family val="1"/>
        <scheme val="none"/>
      </font>
    </dxf>
    <dxf>
      <font>
        <color theme="2" tint="-0.89999084444715716"/>
      </font>
    </dxf>
    <dxf>
      <font>
        <name val="Constantia"/>
        <family val="1"/>
        <scheme val="none"/>
      </font>
    </dxf>
    <dxf>
      <font>
        <name val="Constantia"/>
        <family val="1"/>
        <scheme val="none"/>
      </font>
    </dxf>
    <dxf>
      <font>
        <color theme="2" tint="-0.499984740745262"/>
      </font>
    </dxf>
    <dxf>
      <font>
        <color theme="2" tint="-0.499984740745262"/>
      </font>
    </dxf>
    <dxf>
      <fill>
        <patternFill patternType="solid">
          <bgColor theme="2" tint="-0.89999084444715716"/>
        </patternFill>
      </fill>
    </dxf>
    <dxf>
      <fill>
        <patternFill patternType="solid">
          <bgColor theme="2" tint="-0.89999084444715716"/>
        </patternFill>
      </fill>
    </dxf>
    <dxf>
      <font>
        <name val="Constantia"/>
        <family val="1"/>
        <scheme val="none"/>
      </font>
    </dxf>
    <dxf>
      <font>
        <name val="Constantia"/>
        <family val="1"/>
        <scheme val="none"/>
      </font>
    </dxf>
    <dxf>
      <font>
        <b/>
      </font>
    </dxf>
    <dxf>
      <font>
        <b/>
      </font>
    </dxf>
    <dxf>
      <font>
        <color theme="2" tint="-0.499984740745262"/>
      </font>
    </dxf>
    <dxf>
      <font>
        <color theme="2" tint="-0.499984740745262"/>
      </font>
    </dxf>
    <dxf>
      <fill>
        <patternFill patternType="solid">
          <bgColor theme="2" tint="-0.89999084444715716"/>
        </patternFill>
      </fill>
    </dxf>
    <dxf>
      <fill>
        <patternFill patternType="solid">
          <bgColor theme="2" tint="-0.89999084444715716"/>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FFC7CE"/>
        </patternFill>
      </fill>
    </dxf>
    <dxf>
      <font>
        <color rgb="FF9C0006"/>
      </font>
      <fill>
        <patternFill>
          <bgColor rgb="FFFFC7CE"/>
        </patternFill>
      </fill>
    </dxf>
  </dxfs>
  <tableStyles count="1" defaultTableStyle="TableStyleMedium9" defaultPivotStyle="PivotStyleLight16">
    <tableStyle name="Slicer Style 1" pivot="0" table="0" count="0" xr9:uid="{12EF2613-AB9E-462C-A4ED-2BCA9B1F4D9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Inventory Data (Updated).xlsx]Pivot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2">
                    <a:lumMod val="50000"/>
                  </a:schemeClr>
                </a:solidFill>
                <a:latin typeface="Constantia" panose="02030602050306030303" pitchFamily="18" charset="0"/>
              </a:rPr>
              <a:t>Reorder Level per Category</a:t>
            </a:r>
          </a:p>
        </c:rich>
      </c:tx>
      <c:overlay val="0"/>
      <c:spPr>
        <a:solidFill>
          <a:schemeClr val="bg2">
            <a:lumMod val="1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10000"/>
            </a:schemeClr>
          </a:solidFill>
          <a:ln>
            <a:noFill/>
          </a:ln>
          <a:effectLst/>
        </c:spPr>
        <c:marker>
          <c:symbol val="none"/>
        </c:marker>
      </c:pivotFmt>
      <c:pivotFmt>
        <c:idx val="1"/>
        <c:spPr>
          <a:solidFill>
            <a:schemeClr val="bg2">
              <a:lumMod val="10000"/>
            </a:schemeClr>
          </a:solidFill>
          <a:ln>
            <a:noFill/>
          </a:ln>
          <a:effectLst/>
        </c:spPr>
        <c:marker>
          <c:symbol val="none"/>
        </c:marker>
      </c:pivotFmt>
      <c:pivotFmt>
        <c:idx val="2"/>
        <c:spPr>
          <a:solidFill>
            <a:schemeClr val="bg2">
              <a:lumMod val="10000"/>
            </a:schemeClr>
          </a:solidFill>
          <a:ln>
            <a:noFill/>
          </a:ln>
          <a:effectLst/>
        </c:spPr>
        <c:marker>
          <c:symbol val="none"/>
        </c:marker>
      </c:pivotFmt>
    </c:pivotFmts>
    <c:plotArea>
      <c:layout>
        <c:manualLayout>
          <c:layoutTarget val="inner"/>
          <c:xMode val="edge"/>
          <c:yMode val="edge"/>
          <c:x val="0.23529595324513908"/>
          <c:y val="0.11169623221933812"/>
          <c:w val="0.68263868779626724"/>
          <c:h val="0.79649524475769817"/>
        </c:manualLayout>
      </c:layout>
      <c:barChart>
        <c:barDir val="bar"/>
        <c:grouping val="stacked"/>
        <c:varyColors val="0"/>
        <c:ser>
          <c:idx val="0"/>
          <c:order val="0"/>
          <c:tx>
            <c:strRef>
              <c:f>'Pivot Table'!$E$3</c:f>
              <c:strCache>
                <c:ptCount val="1"/>
                <c:pt idx="0">
                  <c:v>Total</c:v>
                </c:pt>
              </c:strCache>
            </c:strRef>
          </c:tx>
          <c:spPr>
            <a:solidFill>
              <a:schemeClr val="bg2">
                <a:lumMod val="10000"/>
              </a:schemeClr>
            </a:solidFill>
            <a:ln>
              <a:noFill/>
            </a:ln>
            <a:effectLst/>
          </c:spPr>
          <c:invertIfNegative val="0"/>
          <c:cat>
            <c:strRef>
              <c:f>'Pivot Table'!$D$4:$D$8</c:f>
              <c:strCache>
                <c:ptCount val="4"/>
                <c:pt idx="0">
                  <c:v>Beverages</c:v>
                </c:pt>
                <c:pt idx="1">
                  <c:v>Household</c:v>
                </c:pt>
                <c:pt idx="2">
                  <c:v>Personal Care</c:v>
                </c:pt>
                <c:pt idx="3">
                  <c:v>Snacks</c:v>
                </c:pt>
              </c:strCache>
            </c:strRef>
          </c:cat>
          <c:val>
            <c:numRef>
              <c:f>'Pivot Table'!$E$4:$E$8</c:f>
              <c:numCache>
                <c:formatCode>General</c:formatCode>
                <c:ptCount val="4"/>
                <c:pt idx="0">
                  <c:v>937</c:v>
                </c:pt>
                <c:pt idx="1">
                  <c:v>733</c:v>
                </c:pt>
                <c:pt idx="2">
                  <c:v>748</c:v>
                </c:pt>
                <c:pt idx="3">
                  <c:v>566</c:v>
                </c:pt>
              </c:numCache>
            </c:numRef>
          </c:val>
          <c:extLst>
            <c:ext xmlns:c16="http://schemas.microsoft.com/office/drawing/2014/chart" uri="{C3380CC4-5D6E-409C-BE32-E72D297353CC}">
              <c16:uniqueId val="{00000000-CABC-4B09-B2F1-0B174B60CA22}"/>
            </c:ext>
          </c:extLst>
        </c:ser>
        <c:dLbls>
          <c:showLegendKey val="0"/>
          <c:showVal val="0"/>
          <c:showCatName val="0"/>
          <c:showSerName val="0"/>
          <c:showPercent val="0"/>
          <c:showBubbleSize val="0"/>
        </c:dLbls>
        <c:gapWidth val="219"/>
        <c:overlap val="100"/>
        <c:axId val="344848639"/>
        <c:axId val="349442335"/>
      </c:barChart>
      <c:catAx>
        <c:axId val="344848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10000"/>
                  </a:schemeClr>
                </a:solidFill>
                <a:latin typeface="Constantia" panose="02030602050306030303" pitchFamily="18" charset="0"/>
                <a:ea typeface="+mn-ea"/>
                <a:cs typeface="+mn-cs"/>
              </a:defRPr>
            </a:pPr>
            <a:endParaRPr lang="en-US"/>
          </a:p>
        </c:txPr>
        <c:crossAx val="349442335"/>
        <c:crosses val="autoZero"/>
        <c:auto val="1"/>
        <c:lblAlgn val="ctr"/>
        <c:lblOffset val="100"/>
        <c:noMultiLvlLbl val="0"/>
      </c:catAx>
      <c:valAx>
        <c:axId val="349442335"/>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10000"/>
                  </a:schemeClr>
                </a:solidFill>
                <a:latin typeface="Constantia" panose="02030602050306030303" pitchFamily="18" charset="0"/>
                <a:ea typeface="+mn-ea"/>
                <a:cs typeface="+mn-cs"/>
              </a:defRPr>
            </a:pPr>
            <a:endParaRPr lang="en-US"/>
          </a:p>
        </c:txPr>
        <c:crossAx val="34484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a:t>
            </a:r>
            <a:r>
              <a:rPr lang="en-US" sz="1400">
                <a:solidFill>
                  <a:schemeClr val="bg2">
                    <a:lumMod val="10000"/>
                  </a:schemeClr>
                </a:solidFill>
                <a:latin typeface="Constantia" panose="02030602050306030303" pitchFamily="18" charset="0"/>
              </a:rPr>
              <a:t>Restock Date Trend</a:t>
            </a:r>
          </a:p>
        </c:rich>
      </c:tx>
      <c:overlay val="0"/>
      <c:spPr>
        <a:solidFill>
          <a:schemeClr val="bg2">
            <a:lumMod val="5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66447944007001"/>
          <c:y val="0.17374999999999999"/>
          <c:w val="0.59885520559930006"/>
          <c:h val="0.70959135316418775"/>
        </c:manualLayout>
      </c:layout>
      <c:line3DChart>
        <c:grouping val="standard"/>
        <c:varyColors val="0"/>
        <c:ser>
          <c:idx val="0"/>
          <c:order val="0"/>
          <c:tx>
            <c:strRef>
              <c:f>Dataset!$I$1</c:f>
              <c:strCache>
                <c:ptCount val="1"/>
                <c:pt idx="0">
                  <c:v>Last Restock Date</c:v>
                </c:pt>
              </c:strCache>
            </c:strRef>
          </c:tx>
          <c:spPr>
            <a:solidFill>
              <a:schemeClr val="bg2">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val>
            <c:numRef>
              <c:f>Dataset!$I$2:$I$101</c:f>
              <c:numCache>
                <c:formatCode>yyyy\-mm\-dd</c:formatCode>
                <c:ptCount val="100"/>
                <c:pt idx="0">
                  <c:v>45717</c:v>
                </c:pt>
                <c:pt idx="1">
                  <c:v>45702</c:v>
                </c:pt>
                <c:pt idx="2">
                  <c:v>45781</c:v>
                </c:pt>
                <c:pt idx="3">
                  <c:v>45822</c:v>
                </c:pt>
                <c:pt idx="4">
                  <c:v>45777</c:v>
                </c:pt>
                <c:pt idx="5">
                  <c:v>45842</c:v>
                </c:pt>
                <c:pt idx="6">
                  <c:v>45758</c:v>
                </c:pt>
                <c:pt idx="7">
                  <c:v>45746</c:v>
                </c:pt>
                <c:pt idx="8">
                  <c:v>45758</c:v>
                </c:pt>
                <c:pt idx="9">
                  <c:v>45771</c:v>
                </c:pt>
                <c:pt idx="10">
                  <c:v>45705</c:v>
                </c:pt>
                <c:pt idx="11">
                  <c:v>45783</c:v>
                </c:pt>
                <c:pt idx="12">
                  <c:v>45867</c:v>
                </c:pt>
                <c:pt idx="13">
                  <c:v>45773</c:v>
                </c:pt>
                <c:pt idx="14">
                  <c:v>45829</c:v>
                </c:pt>
                <c:pt idx="15">
                  <c:v>45706</c:v>
                </c:pt>
                <c:pt idx="16">
                  <c:v>45692</c:v>
                </c:pt>
                <c:pt idx="17">
                  <c:v>45736</c:v>
                </c:pt>
                <c:pt idx="18">
                  <c:v>45828</c:v>
                </c:pt>
                <c:pt idx="19">
                  <c:v>45834</c:v>
                </c:pt>
                <c:pt idx="20">
                  <c:v>45819</c:v>
                </c:pt>
                <c:pt idx="21">
                  <c:v>45747</c:v>
                </c:pt>
                <c:pt idx="22">
                  <c:v>45712</c:v>
                </c:pt>
                <c:pt idx="23">
                  <c:v>45788</c:v>
                </c:pt>
                <c:pt idx="24">
                  <c:v>45731</c:v>
                </c:pt>
                <c:pt idx="25">
                  <c:v>45739</c:v>
                </c:pt>
                <c:pt idx="26">
                  <c:v>45813</c:v>
                </c:pt>
                <c:pt idx="27">
                  <c:v>45764</c:v>
                </c:pt>
                <c:pt idx="28">
                  <c:v>45845</c:v>
                </c:pt>
                <c:pt idx="29">
                  <c:v>45852</c:v>
                </c:pt>
                <c:pt idx="30">
                  <c:v>45733</c:v>
                </c:pt>
                <c:pt idx="31">
                  <c:v>45812</c:v>
                </c:pt>
                <c:pt idx="32">
                  <c:v>45850</c:v>
                </c:pt>
                <c:pt idx="33">
                  <c:v>45772</c:v>
                </c:pt>
                <c:pt idx="34">
                  <c:v>45718</c:v>
                </c:pt>
                <c:pt idx="35">
                  <c:v>45839</c:v>
                </c:pt>
                <c:pt idx="36">
                  <c:v>45743</c:v>
                </c:pt>
                <c:pt idx="37">
                  <c:v>45765</c:v>
                </c:pt>
                <c:pt idx="38">
                  <c:v>45698</c:v>
                </c:pt>
                <c:pt idx="39">
                  <c:v>45706</c:v>
                </c:pt>
                <c:pt idx="40">
                  <c:v>45838</c:v>
                </c:pt>
                <c:pt idx="41">
                  <c:v>45729</c:v>
                </c:pt>
                <c:pt idx="42">
                  <c:v>45811</c:v>
                </c:pt>
                <c:pt idx="43">
                  <c:v>45833</c:v>
                </c:pt>
                <c:pt idx="44">
                  <c:v>45800</c:v>
                </c:pt>
                <c:pt idx="45">
                  <c:v>45870</c:v>
                </c:pt>
                <c:pt idx="46">
                  <c:v>45798</c:v>
                </c:pt>
                <c:pt idx="47">
                  <c:v>45838</c:v>
                </c:pt>
                <c:pt idx="48">
                  <c:v>45744</c:v>
                </c:pt>
                <c:pt idx="49">
                  <c:v>45825</c:v>
                </c:pt>
                <c:pt idx="50">
                  <c:v>45709</c:v>
                </c:pt>
                <c:pt idx="51">
                  <c:v>45766</c:v>
                </c:pt>
                <c:pt idx="52">
                  <c:v>45792</c:v>
                </c:pt>
                <c:pt idx="53">
                  <c:v>45834</c:v>
                </c:pt>
                <c:pt idx="54">
                  <c:v>45850</c:v>
                </c:pt>
                <c:pt idx="55">
                  <c:v>45798</c:v>
                </c:pt>
                <c:pt idx="56">
                  <c:v>45732</c:v>
                </c:pt>
                <c:pt idx="57">
                  <c:v>45782</c:v>
                </c:pt>
                <c:pt idx="58">
                  <c:v>45710</c:v>
                </c:pt>
                <c:pt idx="59">
                  <c:v>45860</c:v>
                </c:pt>
                <c:pt idx="60">
                  <c:v>45856</c:v>
                </c:pt>
                <c:pt idx="61">
                  <c:v>45720</c:v>
                </c:pt>
                <c:pt idx="62">
                  <c:v>45704</c:v>
                </c:pt>
                <c:pt idx="63">
                  <c:v>45719</c:v>
                </c:pt>
                <c:pt idx="64">
                  <c:v>45797</c:v>
                </c:pt>
                <c:pt idx="65">
                  <c:v>45708</c:v>
                </c:pt>
                <c:pt idx="66">
                  <c:v>45747</c:v>
                </c:pt>
                <c:pt idx="67">
                  <c:v>45850</c:v>
                </c:pt>
                <c:pt idx="68">
                  <c:v>45777</c:v>
                </c:pt>
                <c:pt idx="69">
                  <c:v>45711</c:v>
                </c:pt>
                <c:pt idx="70">
                  <c:v>45843</c:v>
                </c:pt>
                <c:pt idx="71">
                  <c:v>45691</c:v>
                </c:pt>
                <c:pt idx="72">
                  <c:v>45759</c:v>
                </c:pt>
                <c:pt idx="73">
                  <c:v>45806</c:v>
                </c:pt>
                <c:pt idx="74">
                  <c:v>45769</c:v>
                </c:pt>
                <c:pt idx="75">
                  <c:v>45758</c:v>
                </c:pt>
                <c:pt idx="76">
                  <c:v>45830</c:v>
                </c:pt>
                <c:pt idx="77">
                  <c:v>45696</c:v>
                </c:pt>
                <c:pt idx="78">
                  <c:v>45734</c:v>
                </c:pt>
                <c:pt idx="79">
                  <c:v>45815</c:v>
                </c:pt>
                <c:pt idx="80">
                  <c:v>45791</c:v>
                </c:pt>
                <c:pt idx="81">
                  <c:v>45750</c:v>
                </c:pt>
                <c:pt idx="82">
                  <c:v>45755</c:v>
                </c:pt>
                <c:pt idx="83">
                  <c:v>45809</c:v>
                </c:pt>
                <c:pt idx="84">
                  <c:v>45827</c:v>
                </c:pt>
                <c:pt idx="85">
                  <c:v>45758</c:v>
                </c:pt>
                <c:pt idx="86">
                  <c:v>45766</c:v>
                </c:pt>
                <c:pt idx="87">
                  <c:v>45780</c:v>
                </c:pt>
                <c:pt idx="88">
                  <c:v>45735</c:v>
                </c:pt>
                <c:pt idx="89">
                  <c:v>45707</c:v>
                </c:pt>
                <c:pt idx="90">
                  <c:v>45870</c:v>
                </c:pt>
                <c:pt idx="91">
                  <c:v>45721</c:v>
                </c:pt>
                <c:pt idx="92">
                  <c:v>45762</c:v>
                </c:pt>
                <c:pt idx="93">
                  <c:v>45827</c:v>
                </c:pt>
                <c:pt idx="94">
                  <c:v>45851</c:v>
                </c:pt>
                <c:pt idx="95">
                  <c:v>45704</c:v>
                </c:pt>
                <c:pt idx="96">
                  <c:v>45710</c:v>
                </c:pt>
                <c:pt idx="97">
                  <c:v>45815</c:v>
                </c:pt>
                <c:pt idx="98">
                  <c:v>45782</c:v>
                </c:pt>
                <c:pt idx="99">
                  <c:v>45778</c:v>
                </c:pt>
              </c:numCache>
            </c:numRef>
          </c:val>
          <c:smooth val="0"/>
          <c:extLst>
            <c:ext xmlns:c16="http://schemas.microsoft.com/office/drawing/2014/chart" uri="{C3380CC4-5D6E-409C-BE32-E72D297353CC}">
              <c16:uniqueId val="{00000000-CBBD-4C66-B8BB-75010265165A}"/>
            </c:ext>
          </c:extLst>
        </c:ser>
        <c:dLbls>
          <c:showLegendKey val="0"/>
          <c:showVal val="0"/>
          <c:showCatName val="0"/>
          <c:showSerName val="0"/>
          <c:showPercent val="0"/>
          <c:showBubbleSize val="0"/>
        </c:dLbls>
        <c:axId val="344838239"/>
        <c:axId val="349444831"/>
        <c:axId val="488257631"/>
      </c:line3DChart>
      <c:catAx>
        <c:axId val="344838239"/>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1" i="0" u="none" strike="noStrike" kern="1200" baseline="0">
                <a:solidFill>
                  <a:schemeClr val="bg2">
                    <a:lumMod val="50000"/>
                  </a:schemeClr>
                </a:solidFill>
                <a:latin typeface="Constantia" panose="02030602050306030303" pitchFamily="18" charset="0"/>
                <a:ea typeface="+mn-ea"/>
                <a:cs typeface="+mn-cs"/>
              </a:defRPr>
            </a:pPr>
            <a:endParaRPr lang="en-US"/>
          </a:p>
        </c:txPr>
        <c:crossAx val="349444831"/>
        <c:crosses val="autoZero"/>
        <c:auto val="1"/>
        <c:lblAlgn val="ctr"/>
        <c:lblOffset val="100"/>
        <c:noMultiLvlLbl val="0"/>
      </c:catAx>
      <c:valAx>
        <c:axId val="349444831"/>
        <c:scaling>
          <c:orientation val="minMax"/>
        </c:scaling>
        <c:delete val="0"/>
        <c:axPos val="l"/>
        <c:majorGridlines>
          <c:spPr>
            <a:ln w="9525" cap="flat" cmpd="sng" algn="ctr">
              <a:solidFill>
                <a:schemeClr val="dk1">
                  <a:lumMod val="50000"/>
                  <a:lumOff val="50000"/>
                </a:schemeClr>
              </a:solidFill>
              <a:round/>
            </a:ln>
            <a:effectLst/>
          </c:spPr>
        </c:majorGridlines>
        <c:numFmt formatCode="yyyy\-mm\-dd"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50000"/>
                  </a:schemeClr>
                </a:solidFill>
                <a:latin typeface="Constantia" panose="02030602050306030303" pitchFamily="18" charset="0"/>
                <a:ea typeface="+mn-ea"/>
                <a:cs typeface="+mn-cs"/>
              </a:defRPr>
            </a:pPr>
            <a:endParaRPr lang="en-US"/>
          </a:p>
        </c:txPr>
        <c:crossAx val="344838239"/>
        <c:crosses val="autoZero"/>
        <c:crossBetween val="between"/>
      </c:valAx>
      <c:serAx>
        <c:axId val="488257631"/>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1" i="0" u="none" strike="noStrike" kern="1200" baseline="0">
                <a:solidFill>
                  <a:schemeClr val="bg2">
                    <a:lumMod val="50000"/>
                  </a:schemeClr>
                </a:solidFill>
                <a:latin typeface="Constantia" panose="02030602050306030303" pitchFamily="18" charset="0"/>
                <a:ea typeface="+mn-ea"/>
                <a:cs typeface="+mn-cs"/>
              </a:defRPr>
            </a:pPr>
            <a:endParaRPr lang="en-US"/>
          </a:p>
        </c:txPr>
        <c:crossAx val="349444831"/>
        <c:crosses val="autoZero"/>
      </c:serAx>
      <c:spPr>
        <a:solidFill>
          <a:schemeClr val="bg2">
            <a:lumMod val="1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Inventory Data (Updated).xlsx]Pivot Table!PivotTable1</c:name>
    <c:fmtId val="7"/>
  </c:pivotSource>
  <c:chart>
    <c:title>
      <c:tx>
        <c:rich>
          <a:bodyPr rot="0" vert="horz"/>
          <a:lstStyle/>
          <a:p>
            <a:pPr>
              <a:defRPr sz="1400" b="1">
                <a:latin typeface="Constantia" panose="02030602050306030303" pitchFamily="18" charset="0"/>
              </a:defRPr>
            </a:pPr>
            <a:r>
              <a:rPr lang="en-US" sz="1400" b="1">
                <a:latin typeface="Constantia" panose="02030602050306030303" pitchFamily="18" charset="0"/>
              </a:rPr>
              <a:t>Stock Level per Category</a:t>
            </a:r>
          </a:p>
        </c:rich>
      </c:tx>
      <c:overlay val="0"/>
      <c:spPr>
        <a:solidFill>
          <a:schemeClr val="bg2">
            <a:lumMod val="10000"/>
          </a:schemeClr>
        </a:solidFill>
        <a:ln>
          <a:noFill/>
        </a:ln>
        <a:effectLst/>
      </c:spPr>
    </c:title>
    <c:autoTitleDeleted val="0"/>
    <c:pivotFmts>
      <c:pivotFmt>
        <c:idx val="0"/>
        <c:spPr>
          <a:solidFill>
            <a:schemeClr val="bg2">
              <a:lumMod val="10000"/>
            </a:schemeClr>
          </a:solidFill>
          <a:ln>
            <a:noFill/>
          </a:ln>
          <a:effectLst/>
        </c:spPr>
        <c:marker>
          <c:symbol val="none"/>
        </c:marker>
      </c:pivotFmt>
      <c:pivotFmt>
        <c:idx val="1"/>
        <c:spPr>
          <a:solidFill>
            <a:schemeClr val="bg2">
              <a:lumMod val="10000"/>
            </a:schemeClr>
          </a:solidFill>
          <a:ln>
            <a:noFill/>
          </a:ln>
          <a:effectLst/>
        </c:spPr>
        <c:marker>
          <c:symbol val="none"/>
        </c:marker>
      </c:pivotFmt>
      <c:pivotFmt>
        <c:idx val="2"/>
        <c:spPr>
          <a:solidFill>
            <a:schemeClr val="bg2">
              <a:lumMod val="10000"/>
            </a:schemeClr>
          </a:solidFill>
          <a:ln>
            <a:noFill/>
          </a:ln>
          <a:effectLst/>
        </c:spPr>
        <c:marker>
          <c:symbol val="none"/>
        </c:marker>
      </c:pivotFmt>
      <c:pivotFmt>
        <c:idx val="3"/>
        <c:spPr>
          <a:solidFill>
            <a:schemeClr val="bg2">
              <a:lumMod val="10000"/>
            </a:schemeClr>
          </a:solidFill>
          <a:ln>
            <a:noFill/>
          </a:ln>
          <a:effectLst/>
        </c:spPr>
        <c:marker>
          <c:symbol val="none"/>
        </c:marker>
      </c:pivotFmt>
      <c:pivotFmt>
        <c:idx val="4"/>
        <c:spPr>
          <a:solidFill>
            <a:schemeClr val="bg2">
              <a:lumMod val="10000"/>
            </a:schemeClr>
          </a:solidFill>
          <a:ln>
            <a:noFill/>
          </a:ln>
          <a:effectLst/>
        </c:spPr>
        <c:marker>
          <c:symbol val="none"/>
        </c:marker>
      </c:pivotFmt>
      <c:pivotFmt>
        <c:idx val="5"/>
        <c:spPr>
          <a:solidFill>
            <a:schemeClr val="bg2">
              <a:lumMod val="10000"/>
            </a:schemeClr>
          </a:solidFill>
          <a:ln>
            <a:noFill/>
          </a:ln>
          <a:effectLst/>
        </c:spPr>
        <c:marker>
          <c:symbol val="none"/>
        </c:marker>
      </c:pivotFmt>
      <c:pivotFmt>
        <c:idx val="6"/>
        <c:spPr>
          <a:solidFill>
            <a:schemeClr val="bg2">
              <a:lumMod val="10000"/>
            </a:schemeClr>
          </a:solidFill>
          <a:ln>
            <a:noFill/>
          </a:ln>
          <a:effectLst/>
        </c:spPr>
        <c:marker>
          <c:symbol val="none"/>
        </c:marker>
      </c:pivotFmt>
      <c:pivotFmt>
        <c:idx val="7"/>
        <c:spPr>
          <a:solidFill>
            <a:schemeClr val="bg2">
              <a:lumMod val="10000"/>
            </a:schemeClr>
          </a:solidFill>
          <a:ln>
            <a:noFill/>
          </a:ln>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solidFill>
              <a:schemeClr val="bg2">
                <a:lumMod val="10000"/>
              </a:schemeClr>
            </a:solidFill>
            <a:ln>
              <a:noFill/>
            </a:ln>
            <a:effectLst/>
          </c:spPr>
          <c:invertIfNegative val="0"/>
          <c:cat>
            <c:strRef>
              <c:f>'Pivot Table'!$A$4:$A$8</c:f>
              <c:strCache>
                <c:ptCount val="4"/>
                <c:pt idx="0">
                  <c:v>Beverages</c:v>
                </c:pt>
                <c:pt idx="1">
                  <c:v>Household</c:v>
                </c:pt>
                <c:pt idx="2">
                  <c:v>Personal Care</c:v>
                </c:pt>
                <c:pt idx="3">
                  <c:v>Snacks</c:v>
                </c:pt>
              </c:strCache>
            </c:strRef>
          </c:cat>
          <c:val>
            <c:numRef>
              <c:f>'Pivot Table'!$B$4:$B$8</c:f>
              <c:numCache>
                <c:formatCode>General</c:formatCode>
                <c:ptCount val="4"/>
                <c:pt idx="0">
                  <c:v>1584</c:v>
                </c:pt>
                <c:pt idx="1">
                  <c:v>1338</c:v>
                </c:pt>
                <c:pt idx="2">
                  <c:v>1375</c:v>
                </c:pt>
                <c:pt idx="3">
                  <c:v>945</c:v>
                </c:pt>
              </c:numCache>
            </c:numRef>
          </c:val>
          <c:extLst>
            <c:ext xmlns:c16="http://schemas.microsoft.com/office/drawing/2014/chart" uri="{C3380CC4-5D6E-409C-BE32-E72D297353CC}">
              <c16:uniqueId val="{00000000-F4A1-4193-BB90-966B134562A3}"/>
            </c:ext>
          </c:extLst>
        </c:ser>
        <c:dLbls>
          <c:showLegendKey val="0"/>
          <c:showVal val="0"/>
          <c:showCatName val="0"/>
          <c:showSerName val="0"/>
          <c:showPercent val="0"/>
          <c:showBubbleSize val="0"/>
        </c:dLbls>
        <c:gapWidth val="219"/>
        <c:overlap val="-27"/>
        <c:axId val="190435295"/>
        <c:axId val="338285023"/>
      </c:barChart>
      <c:catAx>
        <c:axId val="19043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b="1">
                <a:latin typeface="Constantia" panose="02030602050306030303" pitchFamily="18" charset="0"/>
              </a:defRPr>
            </a:pPr>
            <a:endParaRPr lang="en-US"/>
          </a:p>
        </c:txPr>
        <c:crossAx val="338285023"/>
        <c:crosses val="autoZero"/>
        <c:auto val="1"/>
        <c:lblAlgn val="ctr"/>
        <c:lblOffset val="100"/>
        <c:noMultiLvlLbl val="0"/>
      </c:catAx>
      <c:valAx>
        <c:axId val="338285023"/>
        <c:scaling>
          <c:orientation val="minMax"/>
        </c:scaling>
        <c:delete val="0"/>
        <c:axPos val="l"/>
        <c:numFmt formatCode="General" sourceLinked="1"/>
        <c:majorTickMark val="none"/>
        <c:minorTickMark val="none"/>
        <c:tickLblPos val="nextTo"/>
        <c:spPr>
          <a:noFill/>
          <a:ln>
            <a:noFill/>
          </a:ln>
          <a:effectLst/>
        </c:spPr>
        <c:txPr>
          <a:bodyPr rot="-60000000" vert="horz"/>
          <a:lstStyle/>
          <a:p>
            <a:pPr>
              <a:defRPr b="1">
                <a:latin typeface="Constantia" panose="02030602050306030303" pitchFamily="18" charset="0"/>
              </a:defRPr>
            </a:pPr>
            <a:endParaRPr lang="en-US"/>
          </a:p>
        </c:txPr>
        <c:crossAx val="190435295"/>
        <c:crosses val="autoZero"/>
        <c:crossBetween val="between"/>
      </c:valAx>
      <c:spPr>
        <a:solidFill>
          <a:schemeClr val="bg2">
            <a:lumMod val="50000"/>
          </a:schemeClr>
        </a:solidFill>
      </c:spPr>
    </c:plotArea>
    <c:plotVisOnly val="1"/>
    <c:dispBlanksAs val="gap"/>
    <c:showDLblsOverMax val="0"/>
    <c:extLst/>
  </c:chart>
  <c:spPr>
    <a:solidFill>
      <a:schemeClr val="bg2">
        <a:lumMod val="10000"/>
      </a:schemeClr>
    </a:solidFill>
  </c:spPr>
  <c:txPr>
    <a:bodyPr/>
    <a:lstStyle/>
    <a:p>
      <a:pPr>
        <a:defRPr>
          <a:solidFill>
            <a:schemeClr val="bg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57150</xdr:colOff>
      <xdr:row>0</xdr:row>
      <xdr:rowOff>161925</xdr:rowOff>
    </xdr:from>
    <xdr:to>
      <xdr:col>13</xdr:col>
      <xdr:colOff>133350</xdr:colOff>
      <xdr:row>3</xdr:row>
      <xdr:rowOff>66675</xdr:rowOff>
    </xdr:to>
    <xdr:sp macro="" textlink="">
      <xdr:nvSpPr>
        <xdr:cNvPr id="3" name="Rectangle: Rounded Corners 2">
          <a:extLst>
            <a:ext uri="{FF2B5EF4-FFF2-40B4-BE49-F238E27FC236}">
              <a16:creationId xmlns:a16="http://schemas.microsoft.com/office/drawing/2014/main" id="{1886B4BD-8B80-456D-951B-0AF53E593083}"/>
            </a:ext>
          </a:extLst>
        </xdr:cNvPr>
        <xdr:cNvSpPr/>
      </xdr:nvSpPr>
      <xdr:spPr>
        <a:xfrm>
          <a:off x="2495550" y="161925"/>
          <a:ext cx="5562600" cy="476250"/>
        </a:xfrm>
        <a:prstGeom prst="roundRect">
          <a:avLst/>
        </a:prstGeom>
        <a:solidFill>
          <a:schemeClr val="bg2">
            <a:lumMod val="10000"/>
          </a:schemeClr>
        </a:solidFill>
        <a:ln>
          <a:noFill/>
        </a:ln>
        <a:effectLst>
          <a:glow rad="101600">
            <a:schemeClr val="bg2">
              <a:lumMod val="25000"/>
              <a:alpha val="6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2">
                  <a:lumMod val="50000"/>
                </a:schemeClr>
              </a:solidFill>
              <a:effectLst>
                <a:glow rad="101600">
                  <a:schemeClr val="bg2">
                    <a:lumMod val="50000"/>
                    <a:alpha val="60000"/>
                  </a:schemeClr>
                </a:glow>
              </a:effectLst>
              <a:latin typeface="Constantia" panose="02030602050306030303" pitchFamily="18" charset="0"/>
            </a:rPr>
            <a:t>INVENTORY MANAGEMENT DASHBOARD</a:t>
          </a:r>
        </a:p>
      </xdr:txBody>
    </xdr:sp>
    <xdr:clientData/>
  </xdr:twoCellAnchor>
  <xdr:twoCellAnchor>
    <xdr:from>
      <xdr:col>13</xdr:col>
      <xdr:colOff>333376</xdr:colOff>
      <xdr:row>4</xdr:row>
      <xdr:rowOff>57151</xdr:rowOff>
    </xdr:from>
    <xdr:to>
      <xdr:col>16</xdr:col>
      <xdr:colOff>1952626</xdr:colOff>
      <xdr:row>24</xdr:row>
      <xdr:rowOff>9525</xdr:rowOff>
    </xdr:to>
    <xdr:graphicFrame macro="">
      <xdr:nvGraphicFramePr>
        <xdr:cNvPr id="4" name="Chart 3">
          <a:extLst>
            <a:ext uri="{FF2B5EF4-FFF2-40B4-BE49-F238E27FC236}">
              <a16:creationId xmlns:a16="http://schemas.microsoft.com/office/drawing/2014/main" id="{F8464470-7D27-47D0-AC16-72FAD56EB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514350</xdr:colOff>
      <xdr:row>4</xdr:row>
      <xdr:rowOff>57151</xdr:rowOff>
    </xdr:from>
    <xdr:to>
      <xdr:col>13</xdr:col>
      <xdr:colOff>257175</xdr:colOff>
      <xdr:row>24</xdr:row>
      <xdr:rowOff>28575</xdr:rowOff>
    </xdr:to>
    <xdr:graphicFrame macro="">
      <xdr:nvGraphicFramePr>
        <xdr:cNvPr id="6" name="Chart 5">
          <a:extLst>
            <a:ext uri="{FF2B5EF4-FFF2-40B4-BE49-F238E27FC236}">
              <a16:creationId xmlns:a16="http://schemas.microsoft.com/office/drawing/2014/main" id="{9EBBF738-F54B-4DCD-A5B4-AD1BFDCB3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95251</xdr:colOff>
      <xdr:row>8</xdr:row>
      <xdr:rowOff>57151</xdr:rowOff>
    </xdr:from>
    <xdr:ext cx="1609724" cy="2076450"/>
    <xdr:sp macro="" textlink="">
      <xdr:nvSpPr>
        <xdr:cNvPr id="7" name="TextBox 6">
          <a:extLst>
            <a:ext uri="{FF2B5EF4-FFF2-40B4-BE49-F238E27FC236}">
              <a16:creationId xmlns:a16="http://schemas.microsoft.com/office/drawing/2014/main" id="{D6684F5A-0504-4293-AB9D-6BDE5FE0B47A}"/>
            </a:ext>
          </a:extLst>
        </xdr:cNvPr>
        <xdr:cNvSpPr txBox="1"/>
      </xdr:nvSpPr>
      <xdr:spPr>
        <a:xfrm>
          <a:off x="95251" y="1581151"/>
          <a:ext cx="1609724" cy="2076450"/>
        </a:xfrm>
        <a:prstGeom prst="rect">
          <a:avLst/>
        </a:prstGeom>
        <a:solidFill>
          <a:schemeClr val="bg2">
            <a:lumMod val="1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twoCellAnchor>
    <xdr:from>
      <xdr:col>0</xdr:col>
      <xdr:colOff>142875</xdr:colOff>
      <xdr:row>8</xdr:row>
      <xdr:rowOff>114301</xdr:rowOff>
    </xdr:from>
    <xdr:to>
      <xdr:col>2</xdr:col>
      <xdr:colOff>409575</xdr:colOff>
      <xdr:row>11</xdr:row>
      <xdr:rowOff>152401</xdr:rowOff>
    </xdr:to>
    <xdr:sp macro="" textlink="">
      <xdr:nvSpPr>
        <xdr:cNvPr id="8" name="Hexagon 7">
          <a:extLst>
            <a:ext uri="{FF2B5EF4-FFF2-40B4-BE49-F238E27FC236}">
              <a16:creationId xmlns:a16="http://schemas.microsoft.com/office/drawing/2014/main" id="{C632DD86-8AD0-4351-8ED4-0771DD617D2A}"/>
            </a:ext>
          </a:extLst>
        </xdr:cNvPr>
        <xdr:cNvSpPr/>
      </xdr:nvSpPr>
      <xdr:spPr>
        <a:xfrm>
          <a:off x="142875" y="1638301"/>
          <a:ext cx="1485900" cy="609600"/>
        </a:xfrm>
        <a:prstGeom prst="hexagon">
          <a:avLst/>
        </a:prstGeom>
        <a:solidFill>
          <a:schemeClr val="bg2">
            <a:lumMod val="50000"/>
          </a:schemeClr>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b="1">
              <a:solidFill>
                <a:schemeClr val="bg2">
                  <a:lumMod val="10000"/>
                </a:schemeClr>
              </a:solidFill>
              <a:latin typeface="Constantia" panose="02030602050306030303" pitchFamily="18" charset="0"/>
            </a:rPr>
            <a:t>TOTAL PRODUCT COUNT</a:t>
          </a:r>
          <a:r>
            <a:rPr lang="en-US" sz="1100" b="1">
              <a:solidFill>
                <a:schemeClr val="bg2">
                  <a:lumMod val="10000"/>
                </a:schemeClr>
              </a:solidFill>
              <a:latin typeface="Constantia" panose="02030602050306030303" pitchFamily="18" charset="0"/>
            </a:rPr>
            <a:t>: 100</a:t>
          </a:r>
        </a:p>
      </xdr:txBody>
    </xdr:sp>
    <xdr:clientData/>
  </xdr:twoCellAnchor>
  <xdr:twoCellAnchor>
    <xdr:from>
      <xdr:col>0</xdr:col>
      <xdr:colOff>142875</xdr:colOff>
      <xdr:row>12</xdr:row>
      <xdr:rowOff>28575</xdr:rowOff>
    </xdr:from>
    <xdr:to>
      <xdr:col>2</xdr:col>
      <xdr:colOff>371475</xdr:colOff>
      <xdr:row>15</xdr:row>
      <xdr:rowOff>28574</xdr:rowOff>
    </xdr:to>
    <xdr:sp macro="" textlink="">
      <xdr:nvSpPr>
        <xdr:cNvPr id="10" name="Hexagon 9">
          <a:extLst>
            <a:ext uri="{FF2B5EF4-FFF2-40B4-BE49-F238E27FC236}">
              <a16:creationId xmlns:a16="http://schemas.microsoft.com/office/drawing/2014/main" id="{588559AD-6E6E-405C-AD28-436609C87C12}"/>
            </a:ext>
          </a:extLst>
        </xdr:cNvPr>
        <xdr:cNvSpPr/>
      </xdr:nvSpPr>
      <xdr:spPr>
        <a:xfrm>
          <a:off x="142875" y="2314575"/>
          <a:ext cx="1447800" cy="571499"/>
        </a:xfrm>
        <a:prstGeom prst="hexagon">
          <a:avLst/>
        </a:prstGeom>
        <a:solidFill>
          <a:schemeClr val="bg2">
            <a:lumMod val="50000"/>
          </a:schemeClr>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b="1">
              <a:solidFill>
                <a:schemeClr val="bg2">
                  <a:lumMod val="10000"/>
                </a:schemeClr>
              </a:solidFill>
              <a:latin typeface="Constantia" panose="02030602050306030303" pitchFamily="18" charset="0"/>
            </a:rPr>
            <a:t>LOW STOCK</a:t>
          </a:r>
          <a:r>
            <a:rPr lang="en-US" sz="800" b="1" baseline="0">
              <a:solidFill>
                <a:schemeClr val="bg2">
                  <a:lumMod val="10000"/>
                </a:schemeClr>
              </a:solidFill>
              <a:latin typeface="Constantia" panose="02030602050306030303" pitchFamily="18" charset="0"/>
            </a:rPr>
            <a:t> COUNT: 22</a:t>
          </a:r>
          <a:endParaRPr lang="en-US" sz="800" b="1">
            <a:solidFill>
              <a:schemeClr val="bg2">
                <a:lumMod val="10000"/>
              </a:schemeClr>
            </a:solidFill>
            <a:latin typeface="Constantia" panose="02030602050306030303" pitchFamily="18" charset="0"/>
          </a:endParaRPr>
        </a:p>
      </xdr:txBody>
    </xdr:sp>
    <xdr:clientData/>
  </xdr:twoCellAnchor>
  <xdr:twoCellAnchor editAs="oneCell">
    <xdr:from>
      <xdr:col>0</xdr:col>
      <xdr:colOff>142875</xdr:colOff>
      <xdr:row>4</xdr:row>
      <xdr:rowOff>76200</xdr:rowOff>
    </xdr:from>
    <xdr:to>
      <xdr:col>2</xdr:col>
      <xdr:colOff>485774</xdr:colOff>
      <xdr:row>7</xdr:row>
      <xdr:rowOff>152399</xdr:rowOff>
    </xdr:to>
    <mc:AlternateContent xmlns:mc="http://schemas.openxmlformats.org/markup-compatibility/2006" xmlns:a14="http://schemas.microsoft.com/office/drawing/2010/main">
      <mc:Choice Requires="a14">
        <xdr:graphicFrame macro="">
          <xdr:nvGraphicFramePr>
            <xdr:cNvPr id="12" name="Category">
              <a:extLst>
                <a:ext uri="{FF2B5EF4-FFF2-40B4-BE49-F238E27FC236}">
                  <a16:creationId xmlns:a16="http://schemas.microsoft.com/office/drawing/2014/main" id="{A12E3C5A-BF52-452D-8D37-57441AFA68B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2875" y="838200"/>
              <a:ext cx="1562099"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495299</xdr:colOff>
      <xdr:row>4</xdr:row>
      <xdr:rowOff>66675</xdr:rowOff>
    </xdr:from>
    <xdr:to>
      <xdr:col>7</xdr:col>
      <xdr:colOff>466724</xdr:colOff>
      <xdr:row>24</xdr:row>
      <xdr:rowOff>47624</xdr:rowOff>
    </xdr:to>
    <xdr:graphicFrame macro="">
      <xdr:nvGraphicFramePr>
        <xdr:cNvPr id="14" name="Chart 13">
          <a:extLst>
            <a:ext uri="{FF2B5EF4-FFF2-40B4-BE49-F238E27FC236}">
              <a16:creationId xmlns:a16="http://schemas.microsoft.com/office/drawing/2014/main" id="{59779116-5736-453B-BDE1-6B4FA63E2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161926</xdr:colOff>
      <xdr:row>15</xdr:row>
      <xdr:rowOff>95251</xdr:rowOff>
    </xdr:from>
    <xdr:to>
      <xdr:col>2</xdr:col>
      <xdr:colOff>352426</xdr:colOff>
      <xdr:row>18</xdr:row>
      <xdr:rowOff>133351</xdr:rowOff>
    </xdr:to>
    <xdr:sp macro="" textlink="">
      <xdr:nvSpPr>
        <xdr:cNvPr id="15" name="Hexagon 14">
          <a:extLst>
            <a:ext uri="{FF2B5EF4-FFF2-40B4-BE49-F238E27FC236}">
              <a16:creationId xmlns:a16="http://schemas.microsoft.com/office/drawing/2014/main" id="{3F6844BC-4AB1-4608-82C3-6B9F44CF8562}"/>
            </a:ext>
          </a:extLst>
        </xdr:cNvPr>
        <xdr:cNvSpPr/>
      </xdr:nvSpPr>
      <xdr:spPr>
        <a:xfrm>
          <a:off x="161926" y="2952751"/>
          <a:ext cx="1409700" cy="609600"/>
        </a:xfrm>
        <a:prstGeom prst="hexagon">
          <a:avLst/>
        </a:prstGeom>
        <a:solidFill>
          <a:schemeClr val="bg2">
            <a:lumMod val="50000"/>
          </a:schemeClr>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b="1">
              <a:solidFill>
                <a:schemeClr val="bg2">
                  <a:lumMod val="10000"/>
                </a:schemeClr>
              </a:solidFill>
              <a:latin typeface="Constantia" panose="02030602050306030303" pitchFamily="18" charset="0"/>
            </a:rPr>
            <a:t>OUTSTOCK COUNT: 1</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GEE" refreshedDate="45874.539528356479" createdVersion="6" refreshedVersion="6" minRefreshableVersion="3" recordCount="101" xr:uid="{EEABB6C2-A161-4431-AEF4-D21CD25CE90A}">
  <cacheSource type="worksheet">
    <worksheetSource ref="A1:I1048576" sheet="Dataset"/>
  </cacheSource>
  <cacheFields count="9">
    <cacheField name="Product ID" numFmtId="0">
      <sharedItems containsBlank="1"/>
    </cacheField>
    <cacheField name="Product Name" numFmtId="0">
      <sharedItems containsBlank="1" count="17">
        <s v="Biscuits"/>
        <s v="Soda"/>
        <s v="Popcorn"/>
        <s v="Bleach"/>
        <s v="Detergent"/>
        <s v="Water"/>
        <s v="Dish Soap"/>
        <s v="Lotion"/>
        <s v="Chocolate"/>
        <s v="Air Freshener"/>
        <s v="Juice"/>
        <s v="Chips"/>
        <s v="Soap"/>
        <s v="Energy Drink"/>
        <s v="Toothpaste"/>
        <s v="Shampoo"/>
        <m/>
      </sharedItems>
    </cacheField>
    <cacheField name="Category" numFmtId="0">
      <sharedItems containsBlank="1" count="5">
        <s v="Snacks"/>
        <s v="Beverages"/>
        <s v="Household"/>
        <s v="Personal Care"/>
        <m/>
      </sharedItems>
    </cacheField>
    <cacheField name="Supplier" numFmtId="0">
      <sharedItems containsBlank="1"/>
    </cacheField>
    <cacheField name="Supplier2" numFmtId="0">
      <sharedItems containsBlank="1" count="5">
        <s v="ValueMart Distribution"/>
        <s v="Daily Goods Inc."/>
        <s v="FastTrack Wholesalers"/>
        <s v="Fresh Supplies Ltd."/>
        <m/>
      </sharedItems>
    </cacheField>
    <cacheField name="Quantity in Stock" numFmtId="0">
      <sharedItems containsString="0" containsBlank="1" containsNumber="1" containsInteger="1" minValue="0" maxValue="100"/>
    </cacheField>
    <cacheField name="Reorder Level" numFmtId="0">
      <sharedItems containsString="0" containsBlank="1" containsNumber="1" containsInteger="1" minValue="10" maxValue="50"/>
    </cacheField>
    <cacheField name="Status" numFmtId="0">
      <sharedItems containsBlank="1" count="4">
        <s v="Low Stock"/>
        <s v="In Stock"/>
        <s v="Out of Stock"/>
        <m/>
      </sharedItems>
    </cacheField>
    <cacheField name="Last Restock Date" numFmtId="0">
      <sharedItems containsNonDate="0" containsDate="1" containsString="0" containsBlank="1" minDate="2025-02-03T00:00:00" maxDate="2025-08-02T00:00:00" count="83">
        <d v="2025-03-01T00:00:00"/>
        <d v="2025-02-14T00:00:00"/>
        <d v="2025-05-04T00:00:00"/>
        <d v="2025-06-14T00:00:00"/>
        <d v="2025-04-30T00:00:00"/>
        <d v="2025-07-04T00:00:00"/>
        <d v="2025-04-11T00:00:00"/>
        <d v="2025-03-30T00:00:00"/>
        <d v="2025-04-24T00:00:00"/>
        <d v="2025-02-17T00:00:00"/>
        <d v="2025-05-06T00:00:00"/>
        <d v="2025-07-29T00:00:00"/>
        <d v="2025-04-26T00:00:00"/>
        <d v="2025-06-21T00:00:00"/>
        <d v="2025-02-18T00:00:00"/>
        <d v="2025-02-04T00:00:00"/>
        <d v="2025-03-20T00:00:00"/>
        <d v="2025-06-20T00:00:00"/>
        <d v="2025-06-26T00:00:00"/>
        <d v="2025-06-11T00:00:00"/>
        <d v="2025-03-31T00:00:00"/>
        <d v="2025-02-24T00:00:00"/>
        <d v="2025-05-11T00:00:00"/>
        <d v="2025-03-15T00:00:00"/>
        <d v="2025-03-23T00:00:00"/>
        <d v="2025-06-05T00:00:00"/>
        <d v="2025-04-17T00:00:00"/>
        <d v="2025-07-07T00:00:00"/>
        <d v="2025-07-14T00:00:00"/>
        <d v="2025-03-17T00:00:00"/>
        <d v="2025-06-04T00:00:00"/>
        <d v="2025-07-12T00:00:00"/>
        <d v="2025-04-25T00:00:00"/>
        <d v="2025-03-02T00:00:00"/>
        <d v="2025-07-01T00:00:00"/>
        <d v="2025-03-27T00:00:00"/>
        <d v="2025-04-18T00:00:00"/>
        <d v="2025-02-10T00:00:00"/>
        <d v="2025-06-30T00:00:00"/>
        <d v="2025-03-13T00:00:00"/>
        <d v="2025-06-03T00:00:00"/>
        <d v="2025-06-25T00:00:00"/>
        <d v="2025-05-23T00:00:00"/>
        <d v="2025-08-01T00:00:00"/>
        <d v="2025-05-21T00:00:00"/>
        <d v="2025-03-28T00:00:00"/>
        <d v="2025-06-17T00:00:00"/>
        <d v="2025-02-21T00:00:00"/>
        <d v="2025-04-19T00:00:00"/>
        <d v="2025-05-15T00:00:00"/>
        <d v="2025-03-16T00:00:00"/>
        <d v="2025-05-05T00:00:00"/>
        <d v="2025-02-22T00:00:00"/>
        <d v="2025-07-22T00:00:00"/>
        <d v="2025-07-18T00:00:00"/>
        <d v="2025-03-04T00:00:00"/>
        <d v="2025-02-16T00:00:00"/>
        <d v="2025-03-03T00:00:00"/>
        <d v="2025-05-20T00:00:00"/>
        <d v="2025-02-20T00:00:00"/>
        <d v="2025-02-23T00:00:00"/>
        <d v="2025-07-05T00:00:00"/>
        <d v="2025-02-03T00:00:00"/>
        <d v="2025-04-12T00:00:00"/>
        <d v="2025-05-29T00:00:00"/>
        <d v="2025-04-22T00:00:00"/>
        <d v="2025-06-22T00:00:00"/>
        <d v="2025-02-08T00:00:00"/>
        <d v="2025-03-18T00:00:00"/>
        <d v="2025-06-07T00:00:00"/>
        <d v="2025-05-14T00:00:00"/>
        <d v="2025-04-03T00:00:00"/>
        <d v="2025-04-08T00:00:00"/>
        <d v="2025-06-01T00:00:00"/>
        <d v="2025-06-19T00:00:00"/>
        <d v="2025-05-03T00:00:00"/>
        <d v="2025-03-19T00:00:00"/>
        <d v="2025-02-19T00:00:00"/>
        <d v="2025-03-05T00:00:00"/>
        <d v="2025-04-15T00:00:00"/>
        <d v="2025-07-13T00:00:00"/>
        <d v="2025-05-01T00:00:00"/>
        <m/>
      </sharedItems>
    </cacheField>
  </cacheFields>
  <extLst>
    <ext xmlns:x14="http://schemas.microsoft.com/office/spreadsheetml/2009/9/main" uri="{725AE2AE-9491-48be-B2B4-4EB974FC3084}">
      <x14:pivotCacheDefinition pivotCacheId="14874059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PRD0001"/>
    <x v="0"/>
    <x v="0"/>
    <s v="Valuemart Distribution"/>
    <x v="0"/>
    <n v="47"/>
    <n v="48"/>
    <x v="0"/>
    <x v="0"/>
  </r>
  <r>
    <s v="PRD0002"/>
    <x v="1"/>
    <x v="1"/>
    <s v="Daily Goods Inc."/>
    <x v="1"/>
    <n v="60"/>
    <n v="26"/>
    <x v="1"/>
    <x v="1"/>
  </r>
  <r>
    <s v="PRD0003"/>
    <x v="2"/>
    <x v="0"/>
    <s v="Valuemart Distribution"/>
    <x v="0"/>
    <n v="69"/>
    <n v="45"/>
    <x v="1"/>
    <x v="2"/>
  </r>
  <r>
    <s v="PRD0004"/>
    <x v="3"/>
    <x v="2"/>
    <s v="Daily Goods Inc."/>
    <x v="1"/>
    <n v="29"/>
    <n v="50"/>
    <x v="0"/>
    <x v="3"/>
  </r>
  <r>
    <s v="PRD0005"/>
    <x v="4"/>
    <x v="2"/>
    <s v="Daily Goods Inc."/>
    <x v="1"/>
    <n v="85"/>
    <n v="14"/>
    <x v="1"/>
    <x v="4"/>
  </r>
  <r>
    <s v="PRD0006"/>
    <x v="5"/>
    <x v="1"/>
    <s v="Fasttrack Wholesalers"/>
    <x v="2"/>
    <n v="99"/>
    <n v="11"/>
    <x v="1"/>
    <x v="5"/>
  </r>
  <r>
    <s v="PRD0007"/>
    <x v="6"/>
    <x v="2"/>
    <s v="Valuemart Distribution"/>
    <x v="0"/>
    <n v="91"/>
    <n v="37"/>
    <x v="1"/>
    <x v="6"/>
  </r>
  <r>
    <s v="PRD0008"/>
    <x v="3"/>
    <x v="2"/>
    <s v="Fresh Supplies Ltd."/>
    <x v="3"/>
    <n v="46"/>
    <n v="16"/>
    <x v="1"/>
    <x v="7"/>
  </r>
  <r>
    <s v="PRD0009"/>
    <x v="2"/>
    <x v="0"/>
    <s v="Valuemart Distribution"/>
    <x v="0"/>
    <n v="27"/>
    <n v="26"/>
    <x v="1"/>
    <x v="6"/>
  </r>
  <r>
    <s v="PRD0010"/>
    <x v="7"/>
    <x v="3"/>
    <s v="Fasttrack Wholesalers"/>
    <x v="2"/>
    <n v="64"/>
    <n v="34"/>
    <x v="1"/>
    <x v="8"/>
  </r>
  <r>
    <s v="PRD0011"/>
    <x v="3"/>
    <x v="2"/>
    <s v="Fasttrack Wholesalers"/>
    <x v="2"/>
    <n v="43"/>
    <n v="11"/>
    <x v="1"/>
    <x v="9"/>
  </r>
  <r>
    <s v="PRD0012"/>
    <x v="8"/>
    <x v="0"/>
    <s v="Fresh Supplies Ltd."/>
    <x v="3"/>
    <n v="69"/>
    <n v="46"/>
    <x v="1"/>
    <x v="10"/>
  </r>
  <r>
    <s v="PRD0013"/>
    <x v="8"/>
    <x v="0"/>
    <s v="Fresh Supplies Ltd."/>
    <x v="3"/>
    <n v="36"/>
    <n v="17"/>
    <x v="1"/>
    <x v="11"/>
  </r>
  <r>
    <s v="PRD0014"/>
    <x v="6"/>
    <x v="2"/>
    <s v="Fresh Supplies Ltd."/>
    <x v="3"/>
    <n v="11"/>
    <n v="32"/>
    <x v="0"/>
    <x v="12"/>
  </r>
  <r>
    <s v="PRD0015"/>
    <x v="3"/>
    <x v="2"/>
    <s v="Valuemart Distribution"/>
    <x v="0"/>
    <n v="2"/>
    <n v="28"/>
    <x v="0"/>
    <x v="13"/>
  </r>
  <r>
    <s v="PRD0016"/>
    <x v="4"/>
    <x v="2"/>
    <s v="Fresh Supplies Ltd."/>
    <x v="3"/>
    <n v="5"/>
    <n v="48"/>
    <x v="0"/>
    <x v="14"/>
  </r>
  <r>
    <s v="PRD0017"/>
    <x v="9"/>
    <x v="2"/>
    <s v="Daily Goods Inc."/>
    <x v="1"/>
    <n v="70"/>
    <n v="27"/>
    <x v="1"/>
    <x v="15"/>
  </r>
  <r>
    <s v="PRD0018"/>
    <x v="5"/>
    <x v="1"/>
    <s v="Fresh Supplies Ltd."/>
    <x v="3"/>
    <n v="0"/>
    <n v="14"/>
    <x v="2"/>
    <x v="16"/>
  </r>
  <r>
    <s v="PRD0019"/>
    <x v="10"/>
    <x v="1"/>
    <s v="Fasttrack Wholesalers"/>
    <x v="2"/>
    <n v="52"/>
    <n v="28"/>
    <x v="1"/>
    <x v="17"/>
  </r>
  <r>
    <s v="PRD0020"/>
    <x v="11"/>
    <x v="0"/>
    <s v="Fasttrack Wholesalers"/>
    <x v="2"/>
    <n v="43"/>
    <n v="30"/>
    <x v="1"/>
    <x v="18"/>
  </r>
  <r>
    <s v="PRD0021"/>
    <x v="2"/>
    <x v="0"/>
    <s v="Valuemart Distribution"/>
    <x v="0"/>
    <n v="48"/>
    <n v="39"/>
    <x v="1"/>
    <x v="19"/>
  </r>
  <r>
    <s v="PRD0022"/>
    <x v="5"/>
    <x v="1"/>
    <s v="Daily Goods Inc."/>
    <x v="1"/>
    <n v="55"/>
    <n v="50"/>
    <x v="1"/>
    <x v="20"/>
  </r>
  <r>
    <s v="PRD0023"/>
    <x v="7"/>
    <x v="3"/>
    <s v="Fasttrack Wholesalers"/>
    <x v="2"/>
    <n v="33"/>
    <n v="43"/>
    <x v="0"/>
    <x v="21"/>
  </r>
  <r>
    <s v="PRD0024"/>
    <x v="12"/>
    <x v="3"/>
    <s v="Fasttrack Wholesalers"/>
    <x v="2"/>
    <n v="100"/>
    <n v="36"/>
    <x v="1"/>
    <x v="22"/>
  </r>
  <r>
    <s v="PRD0025"/>
    <x v="13"/>
    <x v="1"/>
    <s v="Daily Goods Inc."/>
    <x v="1"/>
    <n v="78"/>
    <n v="47"/>
    <x v="1"/>
    <x v="23"/>
  </r>
  <r>
    <s v="PRD0026"/>
    <x v="5"/>
    <x v="1"/>
    <s v="Fasttrack Wholesalers"/>
    <x v="2"/>
    <n v="59"/>
    <n v="32"/>
    <x v="1"/>
    <x v="24"/>
  </r>
  <r>
    <s v="PRD0027"/>
    <x v="7"/>
    <x v="3"/>
    <s v="Fresh Supplies Ltd."/>
    <x v="3"/>
    <n v="2"/>
    <n v="47"/>
    <x v="0"/>
    <x v="25"/>
  </r>
  <r>
    <s v="PRD0028"/>
    <x v="5"/>
    <x v="1"/>
    <s v="Valuemart Distribution"/>
    <x v="0"/>
    <n v="32"/>
    <n v="50"/>
    <x v="0"/>
    <x v="26"/>
  </r>
  <r>
    <s v="PRD0029"/>
    <x v="14"/>
    <x v="3"/>
    <s v="Daily Goods Inc."/>
    <x v="1"/>
    <n v="22"/>
    <n v="33"/>
    <x v="0"/>
    <x v="27"/>
  </r>
  <r>
    <s v="PRD0030"/>
    <x v="14"/>
    <x v="3"/>
    <s v="Fasttrack Wholesalers"/>
    <x v="2"/>
    <n v="76"/>
    <n v="26"/>
    <x v="1"/>
    <x v="28"/>
  </r>
  <r>
    <s v="PRD0031"/>
    <x v="4"/>
    <x v="2"/>
    <s v="Daily Goods Inc."/>
    <x v="1"/>
    <n v="98"/>
    <n v="11"/>
    <x v="1"/>
    <x v="29"/>
  </r>
  <r>
    <s v="PRD0032"/>
    <x v="15"/>
    <x v="3"/>
    <s v="Daily Goods Inc."/>
    <x v="1"/>
    <n v="83"/>
    <n v="27"/>
    <x v="1"/>
    <x v="30"/>
  </r>
  <r>
    <s v="PRD0033"/>
    <x v="15"/>
    <x v="3"/>
    <s v="Fresh Supplies Ltd."/>
    <x v="3"/>
    <n v="86"/>
    <n v="37"/>
    <x v="1"/>
    <x v="31"/>
  </r>
  <r>
    <s v="PRD0034"/>
    <x v="5"/>
    <x v="1"/>
    <s v="Valuemart Distribution"/>
    <x v="0"/>
    <n v="42"/>
    <n v="24"/>
    <x v="1"/>
    <x v="32"/>
  </r>
  <r>
    <s v="PRD0035"/>
    <x v="11"/>
    <x v="0"/>
    <s v="Valuemart Distribution"/>
    <x v="0"/>
    <n v="43"/>
    <n v="23"/>
    <x v="1"/>
    <x v="33"/>
  </r>
  <r>
    <s v="PRD0036"/>
    <x v="15"/>
    <x v="3"/>
    <s v="Fresh Supplies Ltd."/>
    <x v="3"/>
    <n v="100"/>
    <n v="17"/>
    <x v="1"/>
    <x v="34"/>
  </r>
  <r>
    <s v="PRD0037"/>
    <x v="8"/>
    <x v="0"/>
    <s v="Fasttrack Wholesalers"/>
    <x v="2"/>
    <n v="73"/>
    <n v="21"/>
    <x v="1"/>
    <x v="35"/>
  </r>
  <r>
    <s v="PRD0038"/>
    <x v="12"/>
    <x v="3"/>
    <s v="Daily Goods Inc."/>
    <x v="1"/>
    <n v="79"/>
    <n v="32"/>
    <x v="1"/>
    <x v="36"/>
  </r>
  <r>
    <s v="PRD0039"/>
    <x v="9"/>
    <x v="2"/>
    <s v="Valuemart Distribution"/>
    <x v="0"/>
    <n v="66"/>
    <n v="27"/>
    <x v="1"/>
    <x v="37"/>
  </r>
  <r>
    <s v="PRD0040"/>
    <x v="7"/>
    <x v="3"/>
    <s v="Valuemart Distribution"/>
    <x v="0"/>
    <n v="37"/>
    <n v="36"/>
    <x v="1"/>
    <x v="14"/>
  </r>
  <r>
    <s v="PRD0041"/>
    <x v="13"/>
    <x v="1"/>
    <s v="Fresh Supplies Ltd."/>
    <x v="3"/>
    <n v="19"/>
    <n v="22"/>
    <x v="0"/>
    <x v="38"/>
  </r>
  <r>
    <s v="PRD0042"/>
    <x v="6"/>
    <x v="2"/>
    <s v="Fresh Supplies Ltd."/>
    <x v="3"/>
    <n v="71"/>
    <n v="24"/>
    <x v="1"/>
    <x v="39"/>
  </r>
  <r>
    <s v="PRD0043"/>
    <x v="9"/>
    <x v="2"/>
    <s v="Daily Goods Inc."/>
    <x v="1"/>
    <n v="69"/>
    <n v="31"/>
    <x v="1"/>
    <x v="40"/>
  </r>
  <r>
    <s v="PRD0044"/>
    <x v="5"/>
    <x v="1"/>
    <s v="Fresh Supplies Ltd."/>
    <x v="3"/>
    <n v="15"/>
    <n v="25"/>
    <x v="0"/>
    <x v="41"/>
  </r>
  <r>
    <s v="PRD0045"/>
    <x v="10"/>
    <x v="1"/>
    <s v="Fresh Supplies Ltd."/>
    <x v="3"/>
    <n v="55"/>
    <n v="46"/>
    <x v="1"/>
    <x v="42"/>
  </r>
  <r>
    <s v="PRD0046"/>
    <x v="13"/>
    <x v="1"/>
    <s v="Daily Goods Inc."/>
    <x v="1"/>
    <n v="95"/>
    <n v="17"/>
    <x v="1"/>
    <x v="43"/>
  </r>
  <r>
    <s v="PRD0047"/>
    <x v="15"/>
    <x v="3"/>
    <s v="Valuemart Distribution"/>
    <x v="0"/>
    <n v="84"/>
    <n v="11"/>
    <x v="1"/>
    <x v="44"/>
  </r>
  <r>
    <s v="PRD0048"/>
    <x v="1"/>
    <x v="1"/>
    <s v="Fasttrack Wholesalers"/>
    <x v="2"/>
    <n v="43"/>
    <n v="18"/>
    <x v="1"/>
    <x v="38"/>
  </r>
  <r>
    <s v="PRD0049"/>
    <x v="4"/>
    <x v="2"/>
    <s v="Daily Goods Inc."/>
    <x v="1"/>
    <n v="45"/>
    <n v="24"/>
    <x v="1"/>
    <x v="45"/>
  </r>
  <r>
    <s v="PRD0050"/>
    <x v="1"/>
    <x v="1"/>
    <s v="Fasttrack Wholesalers"/>
    <x v="2"/>
    <n v="21"/>
    <n v="25"/>
    <x v="0"/>
    <x v="46"/>
  </r>
  <r>
    <s v="PRD0051"/>
    <x v="11"/>
    <x v="0"/>
    <s v="Valuemart Distribution"/>
    <x v="0"/>
    <n v="62"/>
    <n v="50"/>
    <x v="1"/>
    <x v="47"/>
  </r>
  <r>
    <s v="PRD0052"/>
    <x v="5"/>
    <x v="1"/>
    <s v="Valuemart Distribution"/>
    <x v="0"/>
    <n v="31"/>
    <n v="27"/>
    <x v="1"/>
    <x v="48"/>
  </r>
  <r>
    <s v="PRD0053"/>
    <x v="13"/>
    <x v="1"/>
    <s v="Fresh Supplies Ltd."/>
    <x v="3"/>
    <n v="41"/>
    <n v="10"/>
    <x v="1"/>
    <x v="49"/>
  </r>
  <r>
    <s v="PRD0054"/>
    <x v="11"/>
    <x v="0"/>
    <s v="Fresh Supplies Ltd."/>
    <x v="3"/>
    <n v="15"/>
    <n v="13"/>
    <x v="1"/>
    <x v="18"/>
  </r>
  <r>
    <s v="PRD0055"/>
    <x v="4"/>
    <x v="2"/>
    <s v="Valuemart Distribution"/>
    <x v="0"/>
    <n v="91"/>
    <n v="15"/>
    <x v="1"/>
    <x v="31"/>
  </r>
  <r>
    <s v="PRD0056"/>
    <x v="15"/>
    <x v="3"/>
    <s v="Fasttrack Wholesalers"/>
    <x v="2"/>
    <n v="40"/>
    <n v="14"/>
    <x v="1"/>
    <x v="44"/>
  </r>
  <r>
    <s v="PRD0057"/>
    <x v="6"/>
    <x v="2"/>
    <s v="Fasttrack Wholesalers"/>
    <x v="2"/>
    <n v="75"/>
    <n v="29"/>
    <x v="1"/>
    <x v="50"/>
  </r>
  <r>
    <s v="PRD0058"/>
    <x v="15"/>
    <x v="3"/>
    <s v="Fresh Supplies Ltd."/>
    <x v="3"/>
    <n v="42"/>
    <n v="37"/>
    <x v="1"/>
    <x v="51"/>
  </r>
  <r>
    <s v="PRD0059"/>
    <x v="11"/>
    <x v="0"/>
    <s v="Fresh Supplies Ltd."/>
    <x v="3"/>
    <n v="91"/>
    <n v="34"/>
    <x v="1"/>
    <x v="52"/>
  </r>
  <r>
    <s v="PRD0060"/>
    <x v="11"/>
    <x v="0"/>
    <s v="Valuemart Distribution"/>
    <x v="0"/>
    <n v="47"/>
    <n v="39"/>
    <x v="1"/>
    <x v="53"/>
  </r>
  <r>
    <s v="PRD0061"/>
    <x v="13"/>
    <x v="1"/>
    <s v="Valuemart Distribution"/>
    <x v="0"/>
    <n v="6"/>
    <n v="33"/>
    <x v="0"/>
    <x v="54"/>
  </r>
  <r>
    <s v="PRD0062"/>
    <x v="7"/>
    <x v="3"/>
    <s v="Valuemart Distribution"/>
    <x v="0"/>
    <n v="88"/>
    <n v="36"/>
    <x v="1"/>
    <x v="55"/>
  </r>
  <r>
    <s v="PRD0063"/>
    <x v="10"/>
    <x v="1"/>
    <s v="Fasttrack Wholesalers"/>
    <x v="2"/>
    <n v="27"/>
    <n v="44"/>
    <x v="0"/>
    <x v="56"/>
  </r>
  <r>
    <s v="PRD0064"/>
    <x v="13"/>
    <x v="1"/>
    <s v="Daily Goods Inc."/>
    <x v="1"/>
    <n v="28"/>
    <n v="37"/>
    <x v="0"/>
    <x v="57"/>
  </r>
  <r>
    <s v="PRD0065"/>
    <x v="5"/>
    <x v="1"/>
    <s v="Fasttrack Wholesalers"/>
    <x v="2"/>
    <n v="47"/>
    <n v="45"/>
    <x v="1"/>
    <x v="58"/>
  </r>
  <r>
    <s v="PRD0066"/>
    <x v="13"/>
    <x v="1"/>
    <s v="Valuemart Distribution"/>
    <x v="0"/>
    <n v="88"/>
    <n v="17"/>
    <x v="1"/>
    <x v="59"/>
  </r>
  <r>
    <s v="PRD0067"/>
    <x v="5"/>
    <x v="1"/>
    <s v="Fresh Supplies Ltd."/>
    <x v="3"/>
    <n v="72"/>
    <n v="44"/>
    <x v="1"/>
    <x v="20"/>
  </r>
  <r>
    <s v="PRD0068"/>
    <x v="13"/>
    <x v="1"/>
    <s v="Valuemart Distribution"/>
    <x v="0"/>
    <n v="18"/>
    <n v="25"/>
    <x v="0"/>
    <x v="31"/>
  </r>
  <r>
    <s v="PRD0069"/>
    <x v="1"/>
    <x v="1"/>
    <s v="Valuemart Distribution"/>
    <x v="0"/>
    <n v="72"/>
    <n v="16"/>
    <x v="1"/>
    <x v="4"/>
  </r>
  <r>
    <s v="PRD0070"/>
    <x v="11"/>
    <x v="0"/>
    <s v="Fresh Supplies Ltd."/>
    <x v="3"/>
    <n v="43"/>
    <n v="17"/>
    <x v="1"/>
    <x v="60"/>
  </r>
  <r>
    <s v="PRD0071"/>
    <x v="13"/>
    <x v="1"/>
    <s v="Fasttrack Wholesalers"/>
    <x v="2"/>
    <n v="89"/>
    <n v="28"/>
    <x v="1"/>
    <x v="61"/>
  </r>
  <r>
    <s v="PRD0072"/>
    <x v="1"/>
    <x v="1"/>
    <s v="Daily Goods Inc."/>
    <x v="1"/>
    <n v="98"/>
    <n v="46"/>
    <x v="1"/>
    <x v="62"/>
  </r>
  <r>
    <s v="PRD0073"/>
    <x v="1"/>
    <x v="1"/>
    <s v="Fasttrack Wholesalers"/>
    <x v="2"/>
    <n v="70"/>
    <n v="13"/>
    <x v="1"/>
    <x v="63"/>
  </r>
  <r>
    <s v="PRD0074"/>
    <x v="11"/>
    <x v="0"/>
    <s v="Daily Goods Inc."/>
    <x v="1"/>
    <n v="30"/>
    <n v="21"/>
    <x v="1"/>
    <x v="64"/>
  </r>
  <r>
    <s v="PRD0075"/>
    <x v="6"/>
    <x v="2"/>
    <s v="Valuemart Distribution"/>
    <x v="0"/>
    <n v="32"/>
    <n v="33"/>
    <x v="0"/>
    <x v="65"/>
  </r>
  <r>
    <s v="PRD0076"/>
    <x v="7"/>
    <x v="3"/>
    <s v="Daily Goods Inc."/>
    <x v="1"/>
    <n v="10"/>
    <n v="34"/>
    <x v="0"/>
    <x v="6"/>
  </r>
  <r>
    <s v="PRD0077"/>
    <x v="3"/>
    <x v="2"/>
    <s v="Valuemart Distribution"/>
    <x v="0"/>
    <n v="53"/>
    <n v="46"/>
    <x v="1"/>
    <x v="66"/>
  </r>
  <r>
    <s v="PRD0078"/>
    <x v="2"/>
    <x v="0"/>
    <s v="Fresh Supplies Ltd."/>
    <x v="3"/>
    <n v="19"/>
    <n v="20"/>
    <x v="0"/>
    <x v="67"/>
  </r>
  <r>
    <s v="PRD0079"/>
    <x v="6"/>
    <x v="2"/>
    <s v="Valuemart Distribution"/>
    <x v="0"/>
    <n v="89"/>
    <n v="43"/>
    <x v="1"/>
    <x v="68"/>
  </r>
  <r>
    <s v="PRD0080"/>
    <x v="0"/>
    <x v="0"/>
    <s v="Daily Goods Inc."/>
    <x v="1"/>
    <n v="34"/>
    <n v="22"/>
    <x v="1"/>
    <x v="69"/>
  </r>
  <r>
    <s v="PRD0081"/>
    <x v="15"/>
    <x v="3"/>
    <s v="Fasttrack Wholesalers"/>
    <x v="2"/>
    <n v="88"/>
    <n v="44"/>
    <x v="1"/>
    <x v="70"/>
  </r>
  <r>
    <s v="PRD0082"/>
    <x v="9"/>
    <x v="2"/>
    <s v="Fresh Supplies Ltd."/>
    <x v="3"/>
    <n v="27"/>
    <n v="29"/>
    <x v="0"/>
    <x v="71"/>
  </r>
  <r>
    <s v="PRD0083"/>
    <x v="7"/>
    <x v="3"/>
    <s v="Daily Goods Inc."/>
    <x v="1"/>
    <n v="48"/>
    <n v="22"/>
    <x v="1"/>
    <x v="72"/>
  </r>
  <r>
    <s v="PRD0084"/>
    <x v="15"/>
    <x v="3"/>
    <s v="Daily Goods Inc."/>
    <x v="1"/>
    <n v="41"/>
    <n v="40"/>
    <x v="1"/>
    <x v="73"/>
  </r>
  <r>
    <s v="PRD0085"/>
    <x v="6"/>
    <x v="2"/>
    <s v="Daily Goods Inc."/>
    <x v="1"/>
    <n v="89"/>
    <n v="48"/>
    <x v="1"/>
    <x v="74"/>
  </r>
  <r>
    <s v="PRD0086"/>
    <x v="4"/>
    <x v="2"/>
    <s v="Valuemart Distribution"/>
    <x v="0"/>
    <n v="61"/>
    <n v="14"/>
    <x v="1"/>
    <x v="6"/>
  </r>
  <r>
    <s v="PRD0087"/>
    <x v="13"/>
    <x v="1"/>
    <s v="Fresh Supplies Ltd."/>
    <x v="3"/>
    <n v="29"/>
    <n v="25"/>
    <x v="1"/>
    <x v="48"/>
  </r>
  <r>
    <s v="PRD0088"/>
    <x v="8"/>
    <x v="0"/>
    <s v="Fasttrack Wholesalers"/>
    <x v="2"/>
    <n v="30"/>
    <n v="22"/>
    <x v="1"/>
    <x v="75"/>
  </r>
  <r>
    <s v="PRD0089"/>
    <x v="0"/>
    <x v="0"/>
    <s v="Fasttrack Wholesalers"/>
    <x v="2"/>
    <n v="79"/>
    <n v="12"/>
    <x v="1"/>
    <x v="76"/>
  </r>
  <r>
    <s v="PRD0090"/>
    <x v="11"/>
    <x v="0"/>
    <s v="Valuemart Distribution"/>
    <x v="0"/>
    <n v="40"/>
    <n v="21"/>
    <x v="1"/>
    <x v="77"/>
  </r>
  <r>
    <s v="PRD0091"/>
    <x v="1"/>
    <x v="1"/>
    <s v="Fasttrack Wholesalers"/>
    <x v="2"/>
    <n v="15"/>
    <n v="15"/>
    <x v="1"/>
    <x v="43"/>
  </r>
  <r>
    <s v="PRD0092"/>
    <x v="12"/>
    <x v="3"/>
    <s v="Fasttrack Wholesalers"/>
    <x v="2"/>
    <n v="45"/>
    <n v="38"/>
    <x v="1"/>
    <x v="78"/>
  </r>
  <r>
    <s v="PRD0093"/>
    <x v="1"/>
    <x v="1"/>
    <s v="Valuemart Distribution"/>
    <x v="0"/>
    <n v="42"/>
    <n v="31"/>
    <x v="1"/>
    <x v="79"/>
  </r>
  <r>
    <s v="PRD0094"/>
    <x v="6"/>
    <x v="2"/>
    <s v="Valuemart Distribution"/>
    <x v="0"/>
    <n v="9"/>
    <n v="23"/>
    <x v="0"/>
    <x v="74"/>
  </r>
  <r>
    <s v="PRD0095"/>
    <x v="3"/>
    <x v="2"/>
    <s v="Fresh Supplies Ltd."/>
    <x v="3"/>
    <n v="69"/>
    <n v="30"/>
    <x v="1"/>
    <x v="80"/>
  </r>
  <r>
    <s v="PRD0096"/>
    <x v="12"/>
    <x v="3"/>
    <s v="Fresh Supplies Ltd."/>
    <x v="3"/>
    <n v="85"/>
    <n v="37"/>
    <x v="1"/>
    <x v="56"/>
  </r>
  <r>
    <s v="PRD0097"/>
    <x v="9"/>
    <x v="2"/>
    <s v="Fasttrack Wholesalers"/>
    <x v="2"/>
    <n v="12"/>
    <n v="43"/>
    <x v="0"/>
    <x v="52"/>
  </r>
  <r>
    <s v="PRD0098"/>
    <x v="7"/>
    <x v="3"/>
    <s v="Fresh Supplies Ltd."/>
    <x v="3"/>
    <n v="37"/>
    <n v="26"/>
    <x v="1"/>
    <x v="69"/>
  </r>
  <r>
    <s v="PRD0099"/>
    <x v="12"/>
    <x v="3"/>
    <s v="Fasttrack Wholesalers"/>
    <x v="2"/>
    <n v="85"/>
    <n v="41"/>
    <x v="1"/>
    <x v="51"/>
  </r>
  <r>
    <s v="PRD0100"/>
    <x v="5"/>
    <x v="1"/>
    <s v="Daily Goods Inc."/>
    <x v="1"/>
    <n v="86"/>
    <n v="46"/>
    <x v="1"/>
    <x v="81"/>
  </r>
  <r>
    <m/>
    <x v="16"/>
    <x v="4"/>
    <m/>
    <x v="4"/>
    <m/>
    <m/>
    <x v="3"/>
    <x v="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645710-151D-4FF7-814B-105DEAFC027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Category">
  <location ref="A3:B8" firstHeaderRow="1" firstDataRow="1" firstDataCol="1"/>
  <pivotFields count="9">
    <pivotField showAll="0"/>
    <pivotField showAll="0"/>
    <pivotField axis="axisRow" showAll="0">
      <items count="6">
        <item x="1"/>
        <item x="2"/>
        <item x="3"/>
        <item x="0"/>
        <item h="1" x="4"/>
        <item t="default"/>
      </items>
    </pivotField>
    <pivotField showAll="0"/>
    <pivotField showAll="0"/>
    <pivotField dataField="1" showAll="0"/>
    <pivotField showAll="0"/>
    <pivotField showAll="0"/>
    <pivotField showAll="0"/>
  </pivotFields>
  <rowFields count="1">
    <field x="2"/>
  </rowFields>
  <rowItems count="5">
    <i>
      <x/>
    </i>
    <i>
      <x v="1"/>
    </i>
    <i>
      <x v="2"/>
    </i>
    <i>
      <x v="3"/>
    </i>
    <i t="grand">
      <x/>
    </i>
  </rowItems>
  <colItems count="1">
    <i/>
  </colItems>
  <dataFields count="1">
    <dataField name="Sum of Quantity in Stock" fld="5" baseField="0" baseItem="0"/>
  </dataFields>
  <formats count="17">
    <format dxfId="16">
      <pivotArea field="2" type="button" dataOnly="0" labelOnly="1" outline="0" axis="axisRow" fieldPosition="0"/>
    </format>
    <format dxfId="15">
      <pivotArea dataOnly="0" labelOnly="1" outline="0" axis="axisValues" fieldPosition="0"/>
    </format>
    <format dxfId="14">
      <pivotArea field="2" type="button" dataOnly="0" labelOnly="1" outline="0" axis="axisRow" fieldPosition="0"/>
    </format>
    <format dxfId="13">
      <pivotArea dataOnly="0" labelOnly="1" outline="0" axis="axisValues" fieldPosition="0"/>
    </format>
    <format dxfId="12">
      <pivotArea field="2" type="button" dataOnly="0" labelOnly="1" outline="0" axis="axisRow" fieldPosition="0"/>
    </format>
    <format dxfId="11">
      <pivotArea dataOnly="0" labelOnly="1" outline="0" axis="axisValues" fieldPosition="0"/>
    </format>
    <format dxfId="10">
      <pivotArea field="2" type="button" dataOnly="0" labelOnly="1" outline="0" axis="axisRow" fieldPosition="0"/>
    </format>
    <format dxfId="9">
      <pivotArea dataOnly="0" labelOnly="1" outline="0" axis="axisValues" fieldPosition="0"/>
    </format>
    <format dxfId="8">
      <pivotArea grandRow="1" outline="0" collapsedLevelsAreSubtotals="1" fieldPosition="0"/>
    </format>
    <format dxfId="7">
      <pivotArea dataOnly="0" labelOnly="1" grandRow="1" outline="0" fieldPosition="0"/>
    </format>
    <format dxfId="6">
      <pivotArea grandRow="1" outline="0" collapsedLevelsAreSubtotals="1" fieldPosition="0"/>
    </format>
    <format dxfId="5">
      <pivotArea dataOnly="0" labelOnly="1" grandRow="1" outline="0" fieldPosition="0"/>
    </format>
    <format dxfId="4">
      <pivotArea grandRow="1" outline="0" collapsedLevelsAreSubtotals="1" fieldPosition="0"/>
    </format>
    <format dxfId="3">
      <pivotArea dataOnly="0" labelOnly="1" grandRow="1" outline="0" fieldPosition="0"/>
    </format>
    <format dxfId="2">
      <pivotArea dataOnly="0" fieldPosition="0">
        <references count="1">
          <reference field="2" count="0"/>
        </references>
      </pivotArea>
    </format>
    <format dxfId="1">
      <pivotArea collapsedLevelsAreSubtotals="1" fieldPosition="0">
        <references count="1">
          <reference field="2" count="0"/>
        </references>
      </pivotArea>
    </format>
    <format dxfId="0">
      <pivotArea dataOnly="0" labelOnly="1" fieldPosition="0">
        <references count="1">
          <reference field="2" count="0"/>
        </references>
      </pivotArea>
    </format>
  </formats>
  <chartFormats count="1">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970AE5-843B-49B0-8ACB-19B656B3B2C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Category">
  <location ref="D3:E8" firstHeaderRow="1" firstDataRow="1" firstDataCol="1"/>
  <pivotFields count="9">
    <pivotField showAll="0"/>
    <pivotField showAll="0"/>
    <pivotField axis="axisRow" showAll="0">
      <items count="6">
        <item x="1"/>
        <item x="2"/>
        <item x="3"/>
        <item x="0"/>
        <item h="1" x="4"/>
        <item t="default"/>
      </items>
    </pivotField>
    <pivotField showAll="0"/>
    <pivotField showAll="0">
      <items count="6">
        <item x="1"/>
        <item x="2"/>
        <item x="3"/>
        <item x="0"/>
        <item x="4"/>
        <item t="default"/>
      </items>
    </pivotField>
    <pivotField showAll="0"/>
    <pivotField dataField="1" showAll="0"/>
    <pivotField showAll="0"/>
    <pivotField showAll="0"/>
  </pivotFields>
  <rowFields count="1">
    <field x="2"/>
  </rowFields>
  <rowItems count="5">
    <i>
      <x/>
    </i>
    <i>
      <x v="1"/>
    </i>
    <i>
      <x v="2"/>
    </i>
    <i>
      <x v="3"/>
    </i>
    <i t="grand">
      <x/>
    </i>
  </rowItems>
  <colItems count="1">
    <i/>
  </colItems>
  <dataFields count="1">
    <dataField name="Sum of Reorder Level" fld="6" baseField="0" baseItem="0"/>
  </dataFields>
  <formats count="17">
    <format dxfId="33">
      <pivotArea field="2" type="button" dataOnly="0" labelOnly="1" outline="0" axis="axisRow" fieldPosition="0"/>
    </format>
    <format dxfId="32">
      <pivotArea dataOnly="0" labelOnly="1" outline="0" axis="axisValues" fieldPosition="0"/>
    </format>
    <format dxfId="31">
      <pivotArea field="2" type="button" dataOnly="0" labelOnly="1" outline="0" axis="axisRow" fieldPosition="0"/>
    </format>
    <format dxfId="30">
      <pivotArea dataOnly="0" labelOnly="1" outline="0" axis="axisValues" fieldPosition="0"/>
    </format>
    <format dxfId="29">
      <pivotArea field="2" type="button" dataOnly="0" labelOnly="1" outline="0" axis="axisRow" fieldPosition="0"/>
    </format>
    <format dxfId="28">
      <pivotArea dataOnly="0" labelOnly="1" outline="0" axis="axisValues" fieldPosition="0"/>
    </format>
    <format dxfId="27">
      <pivotArea field="2" type="button" dataOnly="0" labelOnly="1" outline="0" axis="axisRow" fieldPosition="0"/>
    </format>
    <format dxfId="26">
      <pivotArea dataOnly="0" labelOnly="1" outline="0" axis="axisValues" fieldPosition="0"/>
    </format>
    <format dxfId="25">
      <pivotArea grandRow="1" outline="0" collapsedLevelsAreSubtotals="1" fieldPosition="0"/>
    </format>
    <format dxfId="24">
      <pivotArea dataOnly="0" labelOnly="1" grandRow="1" outline="0" fieldPosition="0"/>
    </format>
    <format dxfId="23">
      <pivotArea grandRow="1" outline="0" collapsedLevelsAreSubtotals="1" fieldPosition="0"/>
    </format>
    <format dxfId="22">
      <pivotArea dataOnly="0" labelOnly="1" grandRow="1" outline="0" fieldPosition="0"/>
    </format>
    <format dxfId="21">
      <pivotArea grandRow="1" outline="0" collapsedLevelsAreSubtotals="1" fieldPosition="0"/>
    </format>
    <format dxfId="20">
      <pivotArea dataOnly="0" labelOnly="1" grandRow="1" outline="0" fieldPosition="0"/>
    </format>
    <format dxfId="19">
      <pivotArea dataOnly="0" fieldPosition="0">
        <references count="1">
          <reference field="2" count="0"/>
        </references>
      </pivotArea>
    </format>
    <format dxfId="18">
      <pivotArea collapsedLevelsAreSubtotals="1" fieldPosition="0">
        <references count="1">
          <reference field="2" count="0"/>
        </references>
      </pivotArea>
    </format>
    <format dxfId="17">
      <pivotArea dataOnly="0" labelOnly="1" fieldPosition="0">
        <references count="1">
          <reference field="2"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C2C54EE-446B-4FFF-B881-4EA2D300BBB3}" sourceName="Category">
  <pivotTables>
    <pivotTable tabId="2" name="PivotTable2"/>
  </pivotTables>
  <data>
    <tabular pivotCacheId="1487405926">
      <items count="5">
        <i x="1" s="1"/>
        <i x="2" s="1"/>
        <i x="3" s="1"/>
        <i x="0" s="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B18F77F-54AC-4330-806D-ECC5762E2542}" cache="Slicer_Category" caption="Category"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1"/>
  <sheetViews>
    <sheetView tabSelected="1" zoomScaleNormal="100" workbookViewId="0">
      <selection activeCell="J1" sqref="J1:Q1"/>
    </sheetView>
  </sheetViews>
  <sheetFormatPr defaultRowHeight="15" x14ac:dyDescent="0.25"/>
  <cols>
    <col min="1" max="1" width="19.7109375" style="1" customWidth="1"/>
    <col min="2" max="2" width="26.7109375" style="1" customWidth="1"/>
    <col min="3" max="3" width="23.7109375" style="1" customWidth="1"/>
    <col min="4" max="4" width="24.28515625" style="1" customWidth="1"/>
    <col min="5" max="5" width="25.85546875" style="1" hidden="1" customWidth="1"/>
    <col min="6" max="6" width="25.7109375" style="1" customWidth="1"/>
    <col min="7" max="7" width="23.85546875" style="1" customWidth="1"/>
    <col min="8" max="8" width="16.28515625" style="1" customWidth="1"/>
    <col min="9" max="9" width="26.85546875" style="1" customWidth="1"/>
    <col min="10" max="10" width="11.7109375" customWidth="1"/>
    <col min="11" max="11" width="12.85546875" style="1" customWidth="1"/>
    <col min="12" max="12" width="12.28515625" style="1" customWidth="1"/>
    <col min="13" max="13" width="20.7109375" style="1" customWidth="1"/>
    <col min="14" max="14" width="25.42578125" style="1" customWidth="1"/>
    <col min="15" max="15" width="26.140625" style="1" customWidth="1"/>
    <col min="16" max="16" width="28.42578125" style="1" customWidth="1"/>
    <col min="17" max="17" width="26.85546875" style="1" customWidth="1"/>
    <col min="18" max="16384" width="9.140625" style="1"/>
  </cols>
  <sheetData>
    <row r="1" spans="1:17" x14ac:dyDescent="0.25">
      <c r="A1" s="13" t="s">
        <v>0</v>
      </c>
      <c r="B1" s="13" t="s">
        <v>1</v>
      </c>
      <c r="C1" s="13" t="s">
        <v>2</v>
      </c>
      <c r="D1" s="14" t="s">
        <v>3</v>
      </c>
      <c r="E1" s="13" t="s">
        <v>3</v>
      </c>
      <c r="F1" s="13" t="s">
        <v>4</v>
      </c>
      <c r="G1" s="13" t="s">
        <v>5</v>
      </c>
      <c r="H1" s="13" t="s">
        <v>6</v>
      </c>
      <c r="I1" s="13" t="s">
        <v>7</v>
      </c>
      <c r="J1" s="15" t="s">
        <v>133</v>
      </c>
      <c r="K1" s="15" t="s">
        <v>134</v>
      </c>
      <c r="L1" s="15" t="s">
        <v>132</v>
      </c>
      <c r="M1" s="15" t="s">
        <v>129</v>
      </c>
      <c r="N1" s="15" t="s">
        <v>136</v>
      </c>
      <c r="O1" s="15" t="s">
        <v>135</v>
      </c>
      <c r="P1" s="15" t="s">
        <v>137</v>
      </c>
      <c r="Q1" s="15" t="s">
        <v>139</v>
      </c>
    </row>
    <row r="2" spans="1:17" x14ac:dyDescent="0.25">
      <c r="A2" s="1" t="s">
        <v>8</v>
      </c>
      <c r="B2" s="1" t="s">
        <v>108</v>
      </c>
      <c r="C2" s="1" t="s">
        <v>124</v>
      </c>
      <c r="D2" s="1" t="str">
        <f t="shared" ref="D2:D33" si="0">PROPER(E2:E101)</f>
        <v>Valuemart Distribution</v>
      </c>
      <c r="E2" s="1" t="s">
        <v>128</v>
      </c>
      <c r="F2" s="1">
        <v>47</v>
      </c>
      <c r="G2" s="1">
        <v>48</v>
      </c>
      <c r="H2" s="1" t="s">
        <v>132</v>
      </c>
      <c r="I2" s="2">
        <v>45717</v>
      </c>
      <c r="J2" s="1">
        <f>COUNTIF(H2:H101,"In Stock")</f>
        <v>77</v>
      </c>
      <c r="K2" s="1">
        <f>COUNTIF(H2:H101,"Out of Stock")</f>
        <v>1</v>
      </c>
      <c r="L2" s="1">
        <f>COUNTIF(H2:H101,"Low Stock")</f>
        <v>22</v>
      </c>
      <c r="M2" s="1" t="s">
        <v>108</v>
      </c>
      <c r="N2" s="1" t="s">
        <v>108</v>
      </c>
      <c r="O2" s="1" t="s">
        <v>110</v>
      </c>
      <c r="P2" s="1" t="s">
        <v>108</v>
      </c>
      <c r="Q2" s="1" t="s">
        <v>138</v>
      </c>
    </row>
    <row r="3" spans="1:17" x14ac:dyDescent="0.25">
      <c r="A3" s="1" t="s">
        <v>9</v>
      </c>
      <c r="B3" s="1" t="s">
        <v>109</v>
      </c>
      <c r="C3" s="1" t="s">
        <v>125</v>
      </c>
      <c r="D3" s="1" t="str">
        <f t="shared" si="0"/>
        <v>Daily Goods Inc.</v>
      </c>
      <c r="E3" s="1" t="s">
        <v>129</v>
      </c>
      <c r="F3" s="1">
        <v>60</v>
      </c>
      <c r="G3" s="1">
        <v>26</v>
      </c>
      <c r="H3" s="1" t="s">
        <v>133</v>
      </c>
      <c r="I3" s="2">
        <v>45702</v>
      </c>
      <c r="J3" s="1"/>
      <c r="M3" s="1" t="s">
        <v>109</v>
      </c>
      <c r="N3" s="1" t="s">
        <v>109</v>
      </c>
      <c r="O3" s="1" t="s">
        <v>111</v>
      </c>
      <c r="P3" s="1" t="s">
        <v>109</v>
      </c>
    </row>
    <row r="4" spans="1:17" x14ac:dyDescent="0.25">
      <c r="A4" s="1" t="s">
        <v>10</v>
      </c>
      <c r="B4" s="1" t="s">
        <v>110</v>
      </c>
      <c r="C4" s="1" t="s">
        <v>124</v>
      </c>
      <c r="D4" s="1" t="str">
        <f t="shared" si="0"/>
        <v>Valuemart Distribution</v>
      </c>
      <c r="E4" s="1" t="s">
        <v>128</v>
      </c>
      <c r="F4" s="1">
        <v>69</v>
      </c>
      <c r="G4" s="1">
        <v>45</v>
      </c>
      <c r="H4" s="1" t="s">
        <v>133</v>
      </c>
      <c r="I4" s="2">
        <v>45781</v>
      </c>
      <c r="J4" s="1"/>
      <c r="M4" s="1" t="s">
        <v>111</v>
      </c>
      <c r="N4" s="1" t="s">
        <v>111</v>
      </c>
      <c r="O4" s="1" t="s">
        <v>112</v>
      </c>
      <c r="P4" s="1" t="s">
        <v>110</v>
      </c>
    </row>
    <row r="5" spans="1:17" x14ac:dyDescent="0.25">
      <c r="A5" s="1" t="s">
        <v>11</v>
      </c>
      <c r="B5" s="1" t="s">
        <v>111</v>
      </c>
      <c r="C5" s="1" t="s">
        <v>126</v>
      </c>
      <c r="D5" s="1" t="str">
        <f t="shared" si="0"/>
        <v>Daily Goods Inc.</v>
      </c>
      <c r="E5" s="1" t="s">
        <v>129</v>
      </c>
      <c r="F5" s="1">
        <v>29</v>
      </c>
      <c r="G5" s="1">
        <v>50</v>
      </c>
      <c r="H5" s="1" t="s">
        <v>132</v>
      </c>
      <c r="I5" s="2">
        <v>45822</v>
      </c>
      <c r="J5" s="1"/>
      <c r="M5" s="1" t="s">
        <v>112</v>
      </c>
      <c r="N5" s="1" t="s">
        <v>113</v>
      </c>
      <c r="O5" s="1" t="s">
        <v>113</v>
      </c>
      <c r="P5" s="1" t="s">
        <v>111</v>
      </c>
    </row>
    <row r="6" spans="1:17" x14ac:dyDescent="0.25">
      <c r="A6" s="1" t="s">
        <v>12</v>
      </c>
      <c r="B6" s="1" t="s">
        <v>112</v>
      </c>
      <c r="C6" s="1" t="s">
        <v>126</v>
      </c>
      <c r="D6" s="1" t="str">
        <f t="shared" si="0"/>
        <v>Daily Goods Inc.</v>
      </c>
      <c r="E6" s="1" t="s">
        <v>129</v>
      </c>
      <c r="F6" s="1">
        <v>85</v>
      </c>
      <c r="G6" s="1">
        <v>14</v>
      </c>
      <c r="H6" s="1" t="s">
        <v>133</v>
      </c>
      <c r="I6" s="2">
        <v>45777</v>
      </c>
      <c r="J6" s="1"/>
      <c r="M6" s="1" t="s">
        <v>113</v>
      </c>
      <c r="N6" s="1" t="s">
        <v>114</v>
      </c>
      <c r="O6" s="1" t="s">
        <v>114</v>
      </c>
      <c r="P6" s="1" t="s">
        <v>112</v>
      </c>
    </row>
    <row r="7" spans="1:17" x14ac:dyDescent="0.25">
      <c r="A7" s="1" t="s">
        <v>13</v>
      </c>
      <c r="B7" s="1" t="s">
        <v>113</v>
      </c>
      <c r="C7" s="1" t="s">
        <v>125</v>
      </c>
      <c r="D7" s="1" t="str">
        <f t="shared" si="0"/>
        <v>Fasttrack Wholesalers</v>
      </c>
      <c r="E7" s="1" t="s">
        <v>130</v>
      </c>
      <c r="F7" s="1">
        <v>99</v>
      </c>
      <c r="G7" s="1">
        <v>11</v>
      </c>
      <c r="H7" s="1" t="s">
        <v>133</v>
      </c>
      <c r="I7" s="2">
        <v>45842</v>
      </c>
      <c r="J7" s="1"/>
      <c r="M7" s="1" t="s">
        <v>114</v>
      </c>
      <c r="N7" s="1" t="s">
        <v>115</v>
      </c>
      <c r="O7" s="1" t="s">
        <v>115</v>
      </c>
      <c r="P7" s="1" t="s">
        <v>113</v>
      </c>
    </row>
    <row r="8" spans="1:17" x14ac:dyDescent="0.25">
      <c r="A8" s="1" t="s">
        <v>14</v>
      </c>
      <c r="B8" s="1" t="s">
        <v>114</v>
      </c>
      <c r="C8" s="1" t="s">
        <v>126</v>
      </c>
      <c r="D8" s="1" t="str">
        <f t="shared" si="0"/>
        <v>Valuemart Distribution</v>
      </c>
      <c r="E8" s="1" t="s">
        <v>128</v>
      </c>
      <c r="F8" s="1">
        <v>91</v>
      </c>
      <c r="G8" s="1">
        <v>37</v>
      </c>
      <c r="H8" s="1" t="s">
        <v>133</v>
      </c>
      <c r="I8" s="2">
        <v>45758</v>
      </c>
      <c r="J8" s="1"/>
      <c r="M8" s="1" t="s">
        <v>115</v>
      </c>
      <c r="N8" s="1" t="s">
        <v>116</v>
      </c>
      <c r="O8" s="1" t="s">
        <v>116</v>
      </c>
      <c r="P8" s="1" t="s">
        <v>114</v>
      </c>
    </row>
    <row r="9" spans="1:17" x14ac:dyDescent="0.25">
      <c r="A9" s="1" t="s">
        <v>15</v>
      </c>
      <c r="B9" s="1" t="s">
        <v>111</v>
      </c>
      <c r="C9" s="1" t="s">
        <v>126</v>
      </c>
      <c r="D9" s="1" t="str">
        <f t="shared" si="0"/>
        <v>Fresh Supplies Ltd.</v>
      </c>
      <c r="E9" s="1" t="s">
        <v>131</v>
      </c>
      <c r="F9" s="1">
        <v>46</v>
      </c>
      <c r="G9" s="1">
        <v>16</v>
      </c>
      <c r="H9" s="1" t="s">
        <v>133</v>
      </c>
      <c r="I9" s="2">
        <v>45746</v>
      </c>
      <c r="J9" s="1"/>
      <c r="M9" s="1" t="s">
        <v>117</v>
      </c>
      <c r="N9" s="1" t="s">
        <v>117</v>
      </c>
      <c r="O9" s="1" t="s">
        <v>117</v>
      </c>
      <c r="P9" s="1" t="s">
        <v>115</v>
      </c>
    </row>
    <row r="10" spans="1:17" x14ac:dyDescent="0.25">
      <c r="A10" s="1" t="s">
        <v>16</v>
      </c>
      <c r="B10" s="1" t="s">
        <v>110</v>
      </c>
      <c r="C10" s="1" t="s">
        <v>124</v>
      </c>
      <c r="D10" s="1" t="str">
        <f t="shared" si="0"/>
        <v>Valuemart Distribution</v>
      </c>
      <c r="E10" s="1" t="s">
        <v>128</v>
      </c>
      <c r="F10" s="1">
        <v>27</v>
      </c>
      <c r="G10" s="1">
        <v>26</v>
      </c>
      <c r="H10" s="1" t="s">
        <v>133</v>
      </c>
      <c r="I10" s="2">
        <v>45758</v>
      </c>
      <c r="J10" s="1"/>
      <c r="M10" s="1" t="s">
        <v>120</v>
      </c>
      <c r="N10" s="1" t="s">
        <v>118</v>
      </c>
      <c r="O10" s="1" t="s">
        <v>118</v>
      </c>
      <c r="P10" s="1" t="s">
        <v>117</v>
      </c>
    </row>
    <row r="11" spans="1:17" x14ac:dyDescent="0.25">
      <c r="A11" s="1" t="s">
        <v>17</v>
      </c>
      <c r="B11" s="1" t="s">
        <v>115</v>
      </c>
      <c r="C11" s="1" t="s">
        <v>127</v>
      </c>
      <c r="D11" s="1" t="str">
        <f t="shared" si="0"/>
        <v>Fasttrack Wholesalers</v>
      </c>
      <c r="E11" s="1" t="s">
        <v>130</v>
      </c>
      <c r="F11" s="1">
        <v>64</v>
      </c>
      <c r="G11" s="1">
        <v>34</v>
      </c>
      <c r="H11" s="1" t="s">
        <v>133</v>
      </c>
      <c r="I11" s="2">
        <v>45771</v>
      </c>
      <c r="J11" s="1"/>
      <c r="M11" s="1" t="s">
        <v>121</v>
      </c>
      <c r="N11" s="1" t="s">
        <v>120</v>
      </c>
      <c r="O11" s="1" t="s">
        <v>120</v>
      </c>
      <c r="P11" s="1" t="s">
        <v>121</v>
      </c>
    </row>
    <row r="12" spans="1:17" x14ac:dyDescent="0.25">
      <c r="A12" s="1" t="s">
        <v>18</v>
      </c>
      <c r="B12" s="1" t="s">
        <v>111</v>
      </c>
      <c r="C12" s="1" t="s">
        <v>126</v>
      </c>
      <c r="D12" s="1" t="str">
        <f t="shared" si="0"/>
        <v>Fasttrack Wholesalers</v>
      </c>
      <c r="E12" s="1" t="s">
        <v>130</v>
      </c>
      <c r="F12" s="1">
        <v>43</v>
      </c>
      <c r="G12" s="1">
        <v>11</v>
      </c>
      <c r="H12" s="1" t="s">
        <v>133</v>
      </c>
      <c r="I12" s="2">
        <v>45705</v>
      </c>
      <c r="J12" s="1"/>
      <c r="M12" s="1" t="s">
        <v>122</v>
      </c>
      <c r="N12" s="1" t="s">
        <v>121</v>
      </c>
      <c r="O12" s="1" t="s">
        <v>121</v>
      </c>
      <c r="P12" s="1" t="s">
        <v>123</v>
      </c>
    </row>
    <row r="13" spans="1:17" x14ac:dyDescent="0.25">
      <c r="A13" s="1" t="s">
        <v>19</v>
      </c>
      <c r="B13" s="1" t="s">
        <v>116</v>
      </c>
      <c r="C13" s="1" t="s">
        <v>124</v>
      </c>
      <c r="D13" s="1" t="str">
        <f t="shared" si="0"/>
        <v>Fresh Supplies Ltd.</v>
      </c>
      <c r="E13" s="1" t="s">
        <v>131</v>
      </c>
      <c r="F13" s="1">
        <v>69</v>
      </c>
      <c r="G13" s="1">
        <v>46</v>
      </c>
      <c r="H13" s="1" t="s">
        <v>133</v>
      </c>
      <c r="I13" s="2">
        <v>45783</v>
      </c>
      <c r="J13" s="1"/>
      <c r="M13" s="1" t="s">
        <v>123</v>
      </c>
      <c r="N13" s="1" t="s">
        <v>122</v>
      </c>
      <c r="O13" s="1" t="s">
        <v>123</v>
      </c>
      <c r="P13" s="1" t="s">
        <v>119</v>
      </c>
    </row>
    <row r="14" spans="1:17" x14ac:dyDescent="0.25">
      <c r="A14" s="1" t="s">
        <v>20</v>
      </c>
      <c r="B14" s="1" t="s">
        <v>116</v>
      </c>
      <c r="C14" s="1" t="s">
        <v>124</v>
      </c>
      <c r="D14" s="1" t="str">
        <f t="shared" si="0"/>
        <v>Fresh Supplies Ltd.</v>
      </c>
      <c r="E14" s="1" t="s">
        <v>131</v>
      </c>
      <c r="F14" s="1">
        <v>36</v>
      </c>
      <c r="G14" s="1">
        <v>17</v>
      </c>
      <c r="H14" s="1" t="s">
        <v>133</v>
      </c>
      <c r="I14" s="2">
        <v>45867</v>
      </c>
      <c r="J14" s="1"/>
      <c r="M14" s="1" t="s">
        <v>119</v>
      </c>
      <c r="N14" s="1" t="s">
        <v>123</v>
      </c>
      <c r="O14" s="1" t="s">
        <v>119</v>
      </c>
    </row>
    <row r="15" spans="1:17" x14ac:dyDescent="0.25">
      <c r="A15" s="1" t="s">
        <v>21</v>
      </c>
      <c r="B15" s="1" t="s">
        <v>114</v>
      </c>
      <c r="C15" s="1" t="s">
        <v>126</v>
      </c>
      <c r="D15" s="1" t="str">
        <f t="shared" si="0"/>
        <v>Fresh Supplies Ltd.</v>
      </c>
      <c r="E15" s="1" t="s">
        <v>131</v>
      </c>
      <c r="F15" s="1">
        <v>11</v>
      </c>
      <c r="G15" s="1">
        <v>32</v>
      </c>
      <c r="H15" s="1" t="s">
        <v>132</v>
      </c>
      <c r="I15" s="2">
        <v>45773</v>
      </c>
      <c r="J15" s="1"/>
      <c r="N15" s="1" t="s">
        <v>119</v>
      </c>
    </row>
    <row r="16" spans="1:17" x14ac:dyDescent="0.25">
      <c r="A16" s="1" t="s">
        <v>22</v>
      </c>
      <c r="B16" s="1" t="s">
        <v>111</v>
      </c>
      <c r="C16" s="1" t="s">
        <v>126</v>
      </c>
      <c r="D16" s="1" t="str">
        <f t="shared" si="0"/>
        <v>Valuemart Distribution</v>
      </c>
      <c r="E16" s="1" t="s">
        <v>128</v>
      </c>
      <c r="F16" s="1">
        <v>2</v>
      </c>
      <c r="G16" s="1">
        <v>28</v>
      </c>
      <c r="H16" s="1" t="s">
        <v>132</v>
      </c>
      <c r="I16" s="2">
        <v>45829</v>
      </c>
      <c r="J16" s="1"/>
    </row>
    <row r="17" spans="1:10" x14ac:dyDescent="0.25">
      <c r="A17" s="1" t="s">
        <v>23</v>
      </c>
      <c r="B17" s="1" t="s">
        <v>112</v>
      </c>
      <c r="C17" s="1" t="s">
        <v>126</v>
      </c>
      <c r="D17" s="1" t="str">
        <f t="shared" si="0"/>
        <v>Fresh Supplies Ltd.</v>
      </c>
      <c r="E17" s="1" t="s">
        <v>131</v>
      </c>
      <c r="F17" s="1">
        <v>5</v>
      </c>
      <c r="G17" s="1">
        <v>48</v>
      </c>
      <c r="H17" s="1" t="s">
        <v>132</v>
      </c>
      <c r="I17" s="2">
        <v>45706</v>
      </c>
      <c r="J17" s="1"/>
    </row>
    <row r="18" spans="1:10" x14ac:dyDescent="0.25">
      <c r="A18" s="1" t="s">
        <v>24</v>
      </c>
      <c r="B18" s="1" t="s">
        <v>117</v>
      </c>
      <c r="C18" s="1" t="s">
        <v>126</v>
      </c>
      <c r="D18" s="1" t="str">
        <f t="shared" si="0"/>
        <v>Daily Goods Inc.</v>
      </c>
      <c r="E18" s="1" t="s">
        <v>129</v>
      </c>
      <c r="F18" s="1">
        <v>70</v>
      </c>
      <c r="G18" s="1">
        <v>27</v>
      </c>
      <c r="H18" s="1" t="s">
        <v>133</v>
      </c>
      <c r="I18" s="2">
        <v>45692</v>
      </c>
      <c r="J18" s="1"/>
    </row>
    <row r="19" spans="1:10" x14ac:dyDescent="0.25">
      <c r="A19" s="1" t="s">
        <v>25</v>
      </c>
      <c r="B19" s="1" t="s">
        <v>113</v>
      </c>
      <c r="C19" s="1" t="s">
        <v>125</v>
      </c>
      <c r="D19" s="1" t="str">
        <f t="shared" si="0"/>
        <v>Fresh Supplies Ltd.</v>
      </c>
      <c r="E19" s="1" t="s">
        <v>131</v>
      </c>
      <c r="F19" s="1">
        <v>0</v>
      </c>
      <c r="G19" s="1">
        <v>14</v>
      </c>
      <c r="H19" s="1" t="s">
        <v>134</v>
      </c>
      <c r="I19" s="2">
        <v>45736</v>
      </c>
      <c r="J19" s="1"/>
    </row>
    <row r="20" spans="1:10" x14ac:dyDescent="0.25">
      <c r="A20" s="1" t="s">
        <v>26</v>
      </c>
      <c r="B20" s="1" t="s">
        <v>118</v>
      </c>
      <c r="C20" s="1" t="s">
        <v>125</v>
      </c>
      <c r="D20" s="1" t="str">
        <f t="shared" si="0"/>
        <v>Fasttrack Wholesalers</v>
      </c>
      <c r="E20" s="1" t="s">
        <v>130</v>
      </c>
      <c r="F20" s="1">
        <v>52</v>
      </c>
      <c r="G20" s="1">
        <v>28</v>
      </c>
      <c r="H20" s="1" t="s">
        <v>133</v>
      </c>
      <c r="I20" s="2">
        <v>45828</v>
      </c>
      <c r="J20" s="1"/>
    </row>
    <row r="21" spans="1:10" x14ac:dyDescent="0.25">
      <c r="A21" s="1" t="s">
        <v>27</v>
      </c>
      <c r="B21" s="1" t="s">
        <v>119</v>
      </c>
      <c r="C21" s="1" t="s">
        <v>124</v>
      </c>
      <c r="D21" s="1" t="str">
        <f t="shared" si="0"/>
        <v>Fasttrack Wholesalers</v>
      </c>
      <c r="E21" s="1" t="s">
        <v>130</v>
      </c>
      <c r="F21" s="1">
        <v>43</v>
      </c>
      <c r="G21" s="1">
        <v>30</v>
      </c>
      <c r="H21" s="1" t="s">
        <v>133</v>
      </c>
      <c r="I21" s="2">
        <v>45834</v>
      </c>
      <c r="J21" s="1"/>
    </row>
    <row r="22" spans="1:10" x14ac:dyDescent="0.25">
      <c r="A22" s="1" t="s">
        <v>28</v>
      </c>
      <c r="B22" s="1" t="s">
        <v>110</v>
      </c>
      <c r="C22" s="1" t="s">
        <v>124</v>
      </c>
      <c r="D22" s="1" t="str">
        <f t="shared" si="0"/>
        <v>Valuemart Distribution</v>
      </c>
      <c r="E22" s="1" t="s">
        <v>128</v>
      </c>
      <c r="F22" s="1">
        <v>48</v>
      </c>
      <c r="G22" s="1">
        <v>39</v>
      </c>
      <c r="H22" s="1" t="s">
        <v>133</v>
      </c>
      <c r="I22" s="2">
        <v>45819</v>
      </c>
      <c r="J22" s="1"/>
    </row>
    <row r="23" spans="1:10" x14ac:dyDescent="0.25">
      <c r="A23" s="1" t="s">
        <v>29</v>
      </c>
      <c r="B23" s="1" t="s">
        <v>113</v>
      </c>
      <c r="C23" s="1" t="s">
        <v>125</v>
      </c>
      <c r="D23" s="1" t="str">
        <f t="shared" si="0"/>
        <v>Daily Goods Inc.</v>
      </c>
      <c r="E23" s="1" t="s">
        <v>129</v>
      </c>
      <c r="F23" s="1">
        <v>55</v>
      </c>
      <c r="G23" s="1">
        <v>50</v>
      </c>
      <c r="H23" s="1" t="s">
        <v>133</v>
      </c>
      <c r="I23" s="2">
        <v>45747</v>
      </c>
      <c r="J23" s="1"/>
    </row>
    <row r="24" spans="1:10" x14ac:dyDescent="0.25">
      <c r="A24" s="1" t="s">
        <v>30</v>
      </c>
      <c r="B24" s="1" t="s">
        <v>115</v>
      </c>
      <c r="C24" s="1" t="s">
        <v>127</v>
      </c>
      <c r="D24" s="1" t="str">
        <f t="shared" si="0"/>
        <v>Fasttrack Wholesalers</v>
      </c>
      <c r="E24" s="1" t="s">
        <v>130</v>
      </c>
      <c r="F24" s="1">
        <v>33</v>
      </c>
      <c r="G24" s="1">
        <v>43</v>
      </c>
      <c r="H24" s="1" t="s">
        <v>132</v>
      </c>
      <c r="I24" s="2">
        <v>45712</v>
      </c>
      <c r="J24" s="1"/>
    </row>
    <row r="25" spans="1:10" x14ac:dyDescent="0.25">
      <c r="A25" s="1" t="s">
        <v>31</v>
      </c>
      <c r="B25" s="1" t="s">
        <v>120</v>
      </c>
      <c r="C25" s="1" t="s">
        <v>127</v>
      </c>
      <c r="D25" s="1" t="str">
        <f t="shared" si="0"/>
        <v>Fasttrack Wholesalers</v>
      </c>
      <c r="E25" s="1" t="s">
        <v>130</v>
      </c>
      <c r="F25" s="1">
        <v>100</v>
      </c>
      <c r="G25" s="1">
        <v>36</v>
      </c>
      <c r="H25" s="1" t="s">
        <v>133</v>
      </c>
      <c r="I25" s="2">
        <v>45788</v>
      </c>
      <c r="J25" s="1"/>
    </row>
    <row r="26" spans="1:10" x14ac:dyDescent="0.25">
      <c r="A26" s="1" t="s">
        <v>32</v>
      </c>
      <c r="B26" s="1" t="s">
        <v>121</v>
      </c>
      <c r="C26" s="1" t="s">
        <v>125</v>
      </c>
      <c r="D26" s="1" t="str">
        <f t="shared" si="0"/>
        <v>Daily Goods Inc.</v>
      </c>
      <c r="E26" s="1" t="s">
        <v>129</v>
      </c>
      <c r="F26" s="1">
        <v>78</v>
      </c>
      <c r="G26" s="1">
        <v>47</v>
      </c>
      <c r="H26" s="1" t="s">
        <v>133</v>
      </c>
      <c r="I26" s="2">
        <v>45731</v>
      </c>
      <c r="J26" s="1"/>
    </row>
    <row r="27" spans="1:10" x14ac:dyDescent="0.25">
      <c r="A27" s="1" t="s">
        <v>33</v>
      </c>
      <c r="B27" s="1" t="s">
        <v>113</v>
      </c>
      <c r="C27" s="1" t="s">
        <v>125</v>
      </c>
      <c r="D27" s="1" t="str">
        <f t="shared" si="0"/>
        <v>Fasttrack Wholesalers</v>
      </c>
      <c r="E27" s="1" t="s">
        <v>130</v>
      </c>
      <c r="F27" s="1">
        <v>59</v>
      </c>
      <c r="G27" s="1">
        <v>32</v>
      </c>
      <c r="H27" s="1" t="s">
        <v>133</v>
      </c>
      <c r="I27" s="2">
        <v>45739</v>
      </c>
      <c r="J27" s="1"/>
    </row>
    <row r="28" spans="1:10" x14ac:dyDescent="0.25">
      <c r="A28" s="1" t="s">
        <v>34</v>
      </c>
      <c r="B28" s="1" t="s">
        <v>115</v>
      </c>
      <c r="C28" s="1" t="s">
        <v>127</v>
      </c>
      <c r="D28" s="1" t="str">
        <f t="shared" si="0"/>
        <v>Fresh Supplies Ltd.</v>
      </c>
      <c r="E28" s="1" t="s">
        <v>131</v>
      </c>
      <c r="F28" s="1">
        <v>2</v>
      </c>
      <c r="G28" s="1">
        <v>47</v>
      </c>
      <c r="H28" s="1" t="s">
        <v>132</v>
      </c>
      <c r="I28" s="2">
        <v>45813</v>
      </c>
      <c r="J28" s="1"/>
    </row>
    <row r="29" spans="1:10" x14ac:dyDescent="0.25">
      <c r="A29" s="1" t="s">
        <v>35</v>
      </c>
      <c r="B29" s="1" t="s">
        <v>113</v>
      </c>
      <c r="C29" s="1" t="s">
        <v>125</v>
      </c>
      <c r="D29" s="1" t="str">
        <f t="shared" si="0"/>
        <v>Valuemart Distribution</v>
      </c>
      <c r="E29" s="1" t="s">
        <v>128</v>
      </c>
      <c r="F29" s="1">
        <v>32</v>
      </c>
      <c r="G29" s="1">
        <v>50</v>
      </c>
      <c r="H29" s="1" t="s">
        <v>132</v>
      </c>
      <c r="I29" s="2">
        <v>45764</v>
      </c>
      <c r="J29" s="1"/>
    </row>
    <row r="30" spans="1:10" x14ac:dyDescent="0.25">
      <c r="A30" s="1" t="s">
        <v>36</v>
      </c>
      <c r="B30" s="1" t="s">
        <v>122</v>
      </c>
      <c r="C30" s="1" t="s">
        <v>127</v>
      </c>
      <c r="D30" s="1" t="str">
        <f t="shared" si="0"/>
        <v>Daily Goods Inc.</v>
      </c>
      <c r="E30" s="1" t="s">
        <v>129</v>
      </c>
      <c r="F30" s="1">
        <v>22</v>
      </c>
      <c r="G30" s="1">
        <v>33</v>
      </c>
      <c r="H30" s="1" t="s">
        <v>132</v>
      </c>
      <c r="I30" s="2">
        <v>45845</v>
      </c>
      <c r="J30" s="1"/>
    </row>
    <row r="31" spans="1:10" x14ac:dyDescent="0.25">
      <c r="A31" s="1" t="s">
        <v>37</v>
      </c>
      <c r="B31" s="1" t="s">
        <v>122</v>
      </c>
      <c r="C31" s="1" t="s">
        <v>127</v>
      </c>
      <c r="D31" s="1" t="str">
        <f t="shared" si="0"/>
        <v>Fasttrack Wholesalers</v>
      </c>
      <c r="E31" s="1" t="s">
        <v>130</v>
      </c>
      <c r="F31" s="1">
        <v>76</v>
      </c>
      <c r="G31" s="1">
        <v>26</v>
      </c>
      <c r="H31" s="1" t="s">
        <v>133</v>
      </c>
      <c r="I31" s="2">
        <v>45852</v>
      </c>
      <c r="J31" s="1"/>
    </row>
    <row r="32" spans="1:10" x14ac:dyDescent="0.25">
      <c r="A32" s="1" t="s">
        <v>38</v>
      </c>
      <c r="B32" s="1" t="s">
        <v>112</v>
      </c>
      <c r="C32" s="1" t="s">
        <v>126</v>
      </c>
      <c r="D32" s="1" t="str">
        <f t="shared" si="0"/>
        <v>Daily Goods Inc.</v>
      </c>
      <c r="E32" s="1" t="s">
        <v>129</v>
      </c>
      <c r="F32" s="1">
        <v>98</v>
      </c>
      <c r="G32" s="1">
        <v>11</v>
      </c>
      <c r="H32" s="1" t="s">
        <v>133</v>
      </c>
      <c r="I32" s="2">
        <v>45733</v>
      </c>
      <c r="J32" s="1"/>
    </row>
    <row r="33" spans="1:10" x14ac:dyDescent="0.25">
      <c r="A33" s="1" t="s">
        <v>39</v>
      </c>
      <c r="B33" s="1" t="s">
        <v>123</v>
      </c>
      <c r="C33" s="1" t="s">
        <v>127</v>
      </c>
      <c r="D33" s="1" t="str">
        <f t="shared" si="0"/>
        <v>Daily Goods Inc.</v>
      </c>
      <c r="E33" s="1" t="s">
        <v>129</v>
      </c>
      <c r="F33" s="1">
        <v>83</v>
      </c>
      <c r="G33" s="1">
        <v>27</v>
      </c>
      <c r="H33" s="1" t="s">
        <v>133</v>
      </c>
      <c r="I33" s="2">
        <v>45812</v>
      </c>
      <c r="J33" s="1"/>
    </row>
    <row r="34" spans="1:10" x14ac:dyDescent="0.25">
      <c r="A34" s="1" t="s">
        <v>40</v>
      </c>
      <c r="B34" s="1" t="s">
        <v>123</v>
      </c>
      <c r="C34" s="1" t="s">
        <v>127</v>
      </c>
      <c r="D34" s="1" t="str">
        <f t="shared" ref="D34:D65" si="1">PROPER(E34:E133)</f>
        <v>Fresh Supplies Ltd.</v>
      </c>
      <c r="E34" s="1" t="s">
        <v>131</v>
      </c>
      <c r="F34" s="1">
        <v>86</v>
      </c>
      <c r="G34" s="1">
        <v>37</v>
      </c>
      <c r="H34" s="1" t="s">
        <v>133</v>
      </c>
      <c r="I34" s="2">
        <v>45850</v>
      </c>
      <c r="J34" s="1"/>
    </row>
    <row r="35" spans="1:10" x14ac:dyDescent="0.25">
      <c r="A35" s="1" t="s">
        <v>41</v>
      </c>
      <c r="B35" s="1" t="s">
        <v>113</v>
      </c>
      <c r="C35" s="1" t="s">
        <v>125</v>
      </c>
      <c r="D35" s="1" t="str">
        <f t="shared" si="1"/>
        <v>Valuemart Distribution</v>
      </c>
      <c r="E35" s="1" t="s">
        <v>128</v>
      </c>
      <c r="F35" s="1">
        <v>42</v>
      </c>
      <c r="G35" s="1">
        <v>24</v>
      </c>
      <c r="H35" s="1" t="s">
        <v>133</v>
      </c>
      <c r="I35" s="2">
        <v>45772</v>
      </c>
      <c r="J35" s="1"/>
    </row>
    <row r="36" spans="1:10" x14ac:dyDescent="0.25">
      <c r="A36" s="1" t="s">
        <v>42</v>
      </c>
      <c r="B36" s="1" t="s">
        <v>119</v>
      </c>
      <c r="C36" s="1" t="s">
        <v>124</v>
      </c>
      <c r="D36" s="1" t="str">
        <f t="shared" si="1"/>
        <v>Valuemart Distribution</v>
      </c>
      <c r="E36" s="1" t="s">
        <v>128</v>
      </c>
      <c r="F36" s="1">
        <v>43</v>
      </c>
      <c r="G36" s="1">
        <v>23</v>
      </c>
      <c r="H36" s="1" t="s">
        <v>133</v>
      </c>
      <c r="I36" s="2">
        <v>45718</v>
      </c>
      <c r="J36" s="1"/>
    </row>
    <row r="37" spans="1:10" x14ac:dyDescent="0.25">
      <c r="A37" s="1" t="s">
        <v>43</v>
      </c>
      <c r="B37" s="1" t="s">
        <v>123</v>
      </c>
      <c r="C37" s="1" t="s">
        <v>127</v>
      </c>
      <c r="D37" s="1" t="str">
        <f t="shared" si="1"/>
        <v>Fresh Supplies Ltd.</v>
      </c>
      <c r="E37" s="1" t="s">
        <v>131</v>
      </c>
      <c r="F37" s="1">
        <v>100</v>
      </c>
      <c r="G37" s="1">
        <v>17</v>
      </c>
      <c r="H37" s="1" t="s">
        <v>133</v>
      </c>
      <c r="I37" s="2">
        <v>45839</v>
      </c>
      <c r="J37" s="1"/>
    </row>
    <row r="38" spans="1:10" x14ac:dyDescent="0.25">
      <c r="A38" s="1" t="s">
        <v>44</v>
      </c>
      <c r="B38" s="1" t="s">
        <v>116</v>
      </c>
      <c r="C38" s="1" t="s">
        <v>124</v>
      </c>
      <c r="D38" s="1" t="str">
        <f t="shared" si="1"/>
        <v>Fasttrack Wholesalers</v>
      </c>
      <c r="E38" s="1" t="s">
        <v>130</v>
      </c>
      <c r="F38" s="1">
        <v>73</v>
      </c>
      <c r="G38" s="1">
        <v>21</v>
      </c>
      <c r="H38" s="1" t="s">
        <v>133</v>
      </c>
      <c r="I38" s="2">
        <v>45743</v>
      </c>
      <c r="J38" s="1"/>
    </row>
    <row r="39" spans="1:10" x14ac:dyDescent="0.25">
      <c r="A39" s="1" t="s">
        <v>45</v>
      </c>
      <c r="B39" s="1" t="s">
        <v>120</v>
      </c>
      <c r="C39" s="1" t="s">
        <v>127</v>
      </c>
      <c r="D39" s="1" t="str">
        <f t="shared" si="1"/>
        <v>Daily Goods Inc.</v>
      </c>
      <c r="E39" s="1" t="s">
        <v>129</v>
      </c>
      <c r="F39" s="1">
        <v>79</v>
      </c>
      <c r="G39" s="1">
        <v>32</v>
      </c>
      <c r="H39" s="1" t="s">
        <v>133</v>
      </c>
      <c r="I39" s="2">
        <v>45765</v>
      </c>
      <c r="J39" s="1"/>
    </row>
    <row r="40" spans="1:10" x14ac:dyDescent="0.25">
      <c r="A40" s="1" t="s">
        <v>46</v>
      </c>
      <c r="B40" s="1" t="s">
        <v>117</v>
      </c>
      <c r="C40" s="1" t="s">
        <v>126</v>
      </c>
      <c r="D40" s="1" t="str">
        <f t="shared" si="1"/>
        <v>Valuemart Distribution</v>
      </c>
      <c r="E40" s="1" t="s">
        <v>128</v>
      </c>
      <c r="F40" s="1">
        <v>66</v>
      </c>
      <c r="G40" s="1">
        <v>27</v>
      </c>
      <c r="H40" s="1" t="s">
        <v>133</v>
      </c>
      <c r="I40" s="2">
        <v>45698</v>
      </c>
      <c r="J40" s="1"/>
    </row>
    <row r="41" spans="1:10" x14ac:dyDescent="0.25">
      <c r="A41" s="1" t="s">
        <v>47</v>
      </c>
      <c r="B41" s="1" t="s">
        <v>115</v>
      </c>
      <c r="C41" s="1" t="s">
        <v>127</v>
      </c>
      <c r="D41" s="1" t="str">
        <f t="shared" si="1"/>
        <v>Valuemart Distribution</v>
      </c>
      <c r="E41" s="1" t="s">
        <v>128</v>
      </c>
      <c r="F41" s="1">
        <v>37</v>
      </c>
      <c r="G41" s="1">
        <v>36</v>
      </c>
      <c r="H41" s="1" t="s">
        <v>133</v>
      </c>
      <c r="I41" s="2">
        <v>45706</v>
      </c>
      <c r="J41" s="1"/>
    </row>
    <row r="42" spans="1:10" x14ac:dyDescent="0.25">
      <c r="A42" s="1" t="s">
        <v>48</v>
      </c>
      <c r="B42" s="1" t="s">
        <v>121</v>
      </c>
      <c r="C42" s="1" t="s">
        <v>125</v>
      </c>
      <c r="D42" s="1" t="str">
        <f t="shared" si="1"/>
        <v>Fresh Supplies Ltd.</v>
      </c>
      <c r="E42" s="1" t="s">
        <v>131</v>
      </c>
      <c r="F42" s="1">
        <v>19</v>
      </c>
      <c r="G42" s="1">
        <v>22</v>
      </c>
      <c r="H42" s="1" t="s">
        <v>132</v>
      </c>
      <c r="I42" s="2">
        <v>45838</v>
      </c>
      <c r="J42" s="1"/>
    </row>
    <row r="43" spans="1:10" x14ac:dyDescent="0.25">
      <c r="A43" s="1" t="s">
        <v>49</v>
      </c>
      <c r="B43" s="1" t="s">
        <v>114</v>
      </c>
      <c r="C43" s="1" t="s">
        <v>126</v>
      </c>
      <c r="D43" s="1" t="str">
        <f t="shared" si="1"/>
        <v>Fresh Supplies Ltd.</v>
      </c>
      <c r="E43" s="1" t="s">
        <v>131</v>
      </c>
      <c r="F43" s="1">
        <v>71</v>
      </c>
      <c r="G43" s="1">
        <v>24</v>
      </c>
      <c r="H43" s="1" t="s">
        <v>133</v>
      </c>
      <c r="I43" s="2">
        <v>45729</v>
      </c>
      <c r="J43" s="1"/>
    </row>
    <row r="44" spans="1:10" x14ac:dyDescent="0.25">
      <c r="A44" s="1" t="s">
        <v>50</v>
      </c>
      <c r="B44" s="1" t="s">
        <v>117</v>
      </c>
      <c r="C44" s="1" t="s">
        <v>126</v>
      </c>
      <c r="D44" s="1" t="str">
        <f t="shared" si="1"/>
        <v>Daily Goods Inc.</v>
      </c>
      <c r="E44" s="1" t="s">
        <v>129</v>
      </c>
      <c r="F44" s="1">
        <v>69</v>
      </c>
      <c r="G44" s="1">
        <v>31</v>
      </c>
      <c r="H44" s="1" t="s">
        <v>133</v>
      </c>
      <c r="I44" s="2">
        <v>45811</v>
      </c>
      <c r="J44" s="1"/>
    </row>
    <row r="45" spans="1:10" x14ac:dyDescent="0.25">
      <c r="A45" s="1" t="s">
        <v>51</v>
      </c>
      <c r="B45" s="1" t="s">
        <v>113</v>
      </c>
      <c r="C45" s="1" t="s">
        <v>125</v>
      </c>
      <c r="D45" s="1" t="str">
        <f t="shared" si="1"/>
        <v>Fresh Supplies Ltd.</v>
      </c>
      <c r="E45" s="1" t="s">
        <v>131</v>
      </c>
      <c r="F45" s="1">
        <v>15</v>
      </c>
      <c r="G45" s="1">
        <v>25</v>
      </c>
      <c r="H45" s="1" t="s">
        <v>132</v>
      </c>
      <c r="I45" s="2">
        <v>45833</v>
      </c>
      <c r="J45" s="1"/>
    </row>
    <row r="46" spans="1:10" x14ac:dyDescent="0.25">
      <c r="A46" s="1" t="s">
        <v>52</v>
      </c>
      <c r="B46" s="1" t="s">
        <v>118</v>
      </c>
      <c r="C46" s="1" t="s">
        <v>125</v>
      </c>
      <c r="D46" s="1" t="str">
        <f t="shared" si="1"/>
        <v>Fresh Supplies Ltd.</v>
      </c>
      <c r="E46" s="1" t="s">
        <v>131</v>
      </c>
      <c r="F46" s="1">
        <v>55</v>
      </c>
      <c r="G46" s="1">
        <v>46</v>
      </c>
      <c r="H46" s="1" t="s">
        <v>133</v>
      </c>
      <c r="I46" s="2">
        <v>45800</v>
      </c>
      <c r="J46" s="1"/>
    </row>
    <row r="47" spans="1:10" x14ac:dyDescent="0.25">
      <c r="A47" s="1" t="s">
        <v>53</v>
      </c>
      <c r="B47" s="1" t="s">
        <v>121</v>
      </c>
      <c r="C47" s="1" t="s">
        <v>125</v>
      </c>
      <c r="D47" s="1" t="str">
        <f t="shared" si="1"/>
        <v>Daily Goods Inc.</v>
      </c>
      <c r="E47" s="1" t="s">
        <v>129</v>
      </c>
      <c r="F47" s="1">
        <v>95</v>
      </c>
      <c r="G47" s="1">
        <v>17</v>
      </c>
      <c r="H47" s="1" t="s">
        <v>133</v>
      </c>
      <c r="I47" s="2">
        <v>45870</v>
      </c>
      <c r="J47" s="1"/>
    </row>
    <row r="48" spans="1:10" x14ac:dyDescent="0.25">
      <c r="A48" s="1" t="s">
        <v>54</v>
      </c>
      <c r="B48" s="1" t="s">
        <v>123</v>
      </c>
      <c r="C48" s="1" t="s">
        <v>127</v>
      </c>
      <c r="D48" s="1" t="str">
        <f t="shared" si="1"/>
        <v>Valuemart Distribution</v>
      </c>
      <c r="E48" s="1" t="s">
        <v>128</v>
      </c>
      <c r="F48" s="1">
        <v>84</v>
      </c>
      <c r="G48" s="1">
        <v>11</v>
      </c>
      <c r="H48" s="1" t="s">
        <v>133</v>
      </c>
      <c r="I48" s="2">
        <v>45798</v>
      </c>
      <c r="J48" s="1"/>
    </row>
    <row r="49" spans="1:10" x14ac:dyDescent="0.25">
      <c r="A49" s="1" t="s">
        <v>55</v>
      </c>
      <c r="B49" s="1" t="s">
        <v>109</v>
      </c>
      <c r="C49" s="1" t="s">
        <v>125</v>
      </c>
      <c r="D49" s="1" t="str">
        <f t="shared" si="1"/>
        <v>Fasttrack Wholesalers</v>
      </c>
      <c r="E49" s="1" t="s">
        <v>130</v>
      </c>
      <c r="F49" s="1">
        <v>43</v>
      </c>
      <c r="G49" s="1">
        <v>18</v>
      </c>
      <c r="H49" s="1" t="s">
        <v>133</v>
      </c>
      <c r="I49" s="2">
        <v>45838</v>
      </c>
      <c r="J49" s="1"/>
    </row>
    <row r="50" spans="1:10" x14ac:dyDescent="0.25">
      <c r="A50" s="1" t="s">
        <v>56</v>
      </c>
      <c r="B50" s="1" t="s">
        <v>112</v>
      </c>
      <c r="C50" s="1" t="s">
        <v>126</v>
      </c>
      <c r="D50" s="1" t="str">
        <f t="shared" si="1"/>
        <v>Daily Goods Inc.</v>
      </c>
      <c r="E50" s="1" t="s">
        <v>129</v>
      </c>
      <c r="F50" s="1">
        <v>45</v>
      </c>
      <c r="G50" s="1">
        <v>24</v>
      </c>
      <c r="H50" s="1" t="s">
        <v>133</v>
      </c>
      <c r="I50" s="2">
        <v>45744</v>
      </c>
      <c r="J50" s="1"/>
    </row>
    <row r="51" spans="1:10" x14ac:dyDescent="0.25">
      <c r="A51" s="1" t="s">
        <v>57</v>
      </c>
      <c r="B51" s="1" t="s">
        <v>109</v>
      </c>
      <c r="C51" s="1" t="s">
        <v>125</v>
      </c>
      <c r="D51" s="1" t="str">
        <f t="shared" si="1"/>
        <v>Fasttrack Wholesalers</v>
      </c>
      <c r="E51" s="1" t="s">
        <v>130</v>
      </c>
      <c r="F51" s="1">
        <v>21</v>
      </c>
      <c r="G51" s="1">
        <v>25</v>
      </c>
      <c r="H51" s="1" t="s">
        <v>132</v>
      </c>
      <c r="I51" s="2">
        <v>45825</v>
      </c>
      <c r="J51" s="1"/>
    </row>
    <row r="52" spans="1:10" x14ac:dyDescent="0.25">
      <c r="A52" s="1" t="s">
        <v>58</v>
      </c>
      <c r="B52" s="1" t="s">
        <v>119</v>
      </c>
      <c r="C52" s="1" t="s">
        <v>124</v>
      </c>
      <c r="D52" s="1" t="str">
        <f t="shared" si="1"/>
        <v>Valuemart Distribution</v>
      </c>
      <c r="E52" s="1" t="s">
        <v>128</v>
      </c>
      <c r="F52" s="1">
        <v>62</v>
      </c>
      <c r="G52" s="1">
        <v>50</v>
      </c>
      <c r="H52" s="1" t="s">
        <v>133</v>
      </c>
      <c r="I52" s="2">
        <v>45709</v>
      </c>
      <c r="J52" s="1"/>
    </row>
    <row r="53" spans="1:10" x14ac:dyDescent="0.25">
      <c r="A53" s="1" t="s">
        <v>59</v>
      </c>
      <c r="B53" s="1" t="s">
        <v>113</v>
      </c>
      <c r="C53" s="1" t="s">
        <v>125</v>
      </c>
      <c r="D53" s="1" t="str">
        <f t="shared" si="1"/>
        <v>Valuemart Distribution</v>
      </c>
      <c r="E53" s="1" t="s">
        <v>128</v>
      </c>
      <c r="F53" s="1">
        <v>31</v>
      </c>
      <c r="G53" s="1">
        <v>27</v>
      </c>
      <c r="H53" s="1" t="s">
        <v>133</v>
      </c>
      <c r="I53" s="2">
        <v>45766</v>
      </c>
      <c r="J53" s="1"/>
    </row>
    <row r="54" spans="1:10" x14ac:dyDescent="0.25">
      <c r="A54" s="1" t="s">
        <v>60</v>
      </c>
      <c r="B54" s="1" t="s">
        <v>121</v>
      </c>
      <c r="C54" s="1" t="s">
        <v>125</v>
      </c>
      <c r="D54" s="1" t="str">
        <f t="shared" si="1"/>
        <v>Fresh Supplies Ltd.</v>
      </c>
      <c r="E54" s="1" t="s">
        <v>131</v>
      </c>
      <c r="F54" s="1">
        <v>41</v>
      </c>
      <c r="G54" s="1">
        <v>10</v>
      </c>
      <c r="H54" s="1" t="s">
        <v>133</v>
      </c>
      <c r="I54" s="2">
        <v>45792</v>
      </c>
      <c r="J54" s="1"/>
    </row>
    <row r="55" spans="1:10" x14ac:dyDescent="0.25">
      <c r="A55" s="1" t="s">
        <v>61</v>
      </c>
      <c r="B55" s="1" t="s">
        <v>119</v>
      </c>
      <c r="C55" s="1" t="s">
        <v>124</v>
      </c>
      <c r="D55" s="1" t="str">
        <f t="shared" si="1"/>
        <v>Fresh Supplies Ltd.</v>
      </c>
      <c r="E55" s="1" t="s">
        <v>131</v>
      </c>
      <c r="F55" s="1">
        <v>15</v>
      </c>
      <c r="G55" s="1">
        <v>13</v>
      </c>
      <c r="H55" s="1" t="s">
        <v>133</v>
      </c>
      <c r="I55" s="2">
        <v>45834</v>
      </c>
      <c r="J55" s="1"/>
    </row>
    <row r="56" spans="1:10" x14ac:dyDescent="0.25">
      <c r="A56" s="1" t="s">
        <v>62</v>
      </c>
      <c r="B56" s="1" t="s">
        <v>112</v>
      </c>
      <c r="C56" s="1" t="s">
        <v>126</v>
      </c>
      <c r="D56" s="1" t="str">
        <f t="shared" si="1"/>
        <v>Valuemart Distribution</v>
      </c>
      <c r="E56" s="1" t="s">
        <v>128</v>
      </c>
      <c r="F56" s="1">
        <v>91</v>
      </c>
      <c r="G56" s="1">
        <v>15</v>
      </c>
      <c r="H56" s="1" t="s">
        <v>133</v>
      </c>
      <c r="I56" s="2">
        <v>45850</v>
      </c>
      <c r="J56" s="1"/>
    </row>
    <row r="57" spans="1:10" x14ac:dyDescent="0.25">
      <c r="A57" s="1" t="s">
        <v>63</v>
      </c>
      <c r="B57" s="1" t="s">
        <v>123</v>
      </c>
      <c r="C57" s="1" t="s">
        <v>127</v>
      </c>
      <c r="D57" s="1" t="str">
        <f t="shared" si="1"/>
        <v>Fasttrack Wholesalers</v>
      </c>
      <c r="E57" s="1" t="s">
        <v>130</v>
      </c>
      <c r="F57" s="1">
        <v>40</v>
      </c>
      <c r="G57" s="1">
        <v>14</v>
      </c>
      <c r="H57" s="1" t="s">
        <v>133</v>
      </c>
      <c r="I57" s="2">
        <v>45798</v>
      </c>
      <c r="J57" s="1"/>
    </row>
    <row r="58" spans="1:10" x14ac:dyDescent="0.25">
      <c r="A58" s="1" t="s">
        <v>64</v>
      </c>
      <c r="B58" s="1" t="s">
        <v>114</v>
      </c>
      <c r="C58" s="1" t="s">
        <v>126</v>
      </c>
      <c r="D58" s="1" t="str">
        <f t="shared" si="1"/>
        <v>Fasttrack Wholesalers</v>
      </c>
      <c r="E58" s="1" t="s">
        <v>130</v>
      </c>
      <c r="F58" s="1">
        <v>75</v>
      </c>
      <c r="G58" s="1">
        <v>29</v>
      </c>
      <c r="H58" s="1" t="s">
        <v>133</v>
      </c>
      <c r="I58" s="2">
        <v>45732</v>
      </c>
      <c r="J58" s="1"/>
    </row>
    <row r="59" spans="1:10" x14ac:dyDescent="0.25">
      <c r="A59" s="1" t="s">
        <v>65</v>
      </c>
      <c r="B59" s="1" t="s">
        <v>123</v>
      </c>
      <c r="C59" s="1" t="s">
        <v>127</v>
      </c>
      <c r="D59" s="1" t="str">
        <f t="shared" si="1"/>
        <v>Fresh Supplies Ltd.</v>
      </c>
      <c r="E59" s="1" t="s">
        <v>131</v>
      </c>
      <c r="F59" s="1">
        <v>42</v>
      </c>
      <c r="G59" s="1">
        <v>37</v>
      </c>
      <c r="H59" s="1" t="s">
        <v>133</v>
      </c>
      <c r="I59" s="2">
        <v>45782</v>
      </c>
      <c r="J59" s="1"/>
    </row>
    <row r="60" spans="1:10" x14ac:dyDescent="0.25">
      <c r="A60" s="1" t="s">
        <v>66</v>
      </c>
      <c r="B60" s="1" t="s">
        <v>119</v>
      </c>
      <c r="C60" s="1" t="s">
        <v>124</v>
      </c>
      <c r="D60" s="1" t="str">
        <f t="shared" si="1"/>
        <v>Fresh Supplies Ltd.</v>
      </c>
      <c r="E60" s="1" t="s">
        <v>131</v>
      </c>
      <c r="F60" s="1">
        <v>91</v>
      </c>
      <c r="G60" s="1">
        <v>34</v>
      </c>
      <c r="H60" s="1" t="s">
        <v>133</v>
      </c>
      <c r="I60" s="2">
        <v>45710</v>
      </c>
      <c r="J60" s="1"/>
    </row>
    <row r="61" spans="1:10" x14ac:dyDescent="0.25">
      <c r="A61" s="1" t="s">
        <v>67</v>
      </c>
      <c r="B61" s="1" t="s">
        <v>119</v>
      </c>
      <c r="C61" s="1" t="s">
        <v>124</v>
      </c>
      <c r="D61" s="1" t="str">
        <f t="shared" si="1"/>
        <v>Valuemart Distribution</v>
      </c>
      <c r="E61" s="1" t="s">
        <v>128</v>
      </c>
      <c r="F61" s="1">
        <v>47</v>
      </c>
      <c r="G61" s="1">
        <v>39</v>
      </c>
      <c r="H61" s="1" t="s">
        <v>133</v>
      </c>
      <c r="I61" s="2">
        <v>45860</v>
      </c>
      <c r="J61" s="1"/>
    </row>
    <row r="62" spans="1:10" x14ac:dyDescent="0.25">
      <c r="A62" s="1" t="s">
        <v>68</v>
      </c>
      <c r="B62" s="1" t="s">
        <v>121</v>
      </c>
      <c r="C62" s="1" t="s">
        <v>125</v>
      </c>
      <c r="D62" s="1" t="str">
        <f t="shared" si="1"/>
        <v>Valuemart Distribution</v>
      </c>
      <c r="E62" s="1" t="s">
        <v>128</v>
      </c>
      <c r="F62" s="1">
        <v>6</v>
      </c>
      <c r="G62" s="1">
        <v>33</v>
      </c>
      <c r="H62" s="1" t="s">
        <v>132</v>
      </c>
      <c r="I62" s="2">
        <v>45856</v>
      </c>
      <c r="J62" s="1"/>
    </row>
    <row r="63" spans="1:10" x14ac:dyDescent="0.25">
      <c r="A63" s="1" t="s">
        <v>69</v>
      </c>
      <c r="B63" s="1" t="s">
        <v>115</v>
      </c>
      <c r="C63" s="1" t="s">
        <v>127</v>
      </c>
      <c r="D63" s="1" t="str">
        <f t="shared" si="1"/>
        <v>Valuemart Distribution</v>
      </c>
      <c r="E63" s="1" t="s">
        <v>128</v>
      </c>
      <c r="F63" s="1">
        <v>88</v>
      </c>
      <c r="G63" s="1">
        <v>36</v>
      </c>
      <c r="H63" s="1" t="s">
        <v>133</v>
      </c>
      <c r="I63" s="2">
        <v>45720</v>
      </c>
      <c r="J63" s="1"/>
    </row>
    <row r="64" spans="1:10" x14ac:dyDescent="0.25">
      <c r="A64" s="1" t="s">
        <v>70</v>
      </c>
      <c r="B64" s="1" t="s">
        <v>118</v>
      </c>
      <c r="C64" s="1" t="s">
        <v>125</v>
      </c>
      <c r="D64" s="1" t="str">
        <f t="shared" si="1"/>
        <v>Fasttrack Wholesalers</v>
      </c>
      <c r="E64" s="1" t="s">
        <v>130</v>
      </c>
      <c r="F64" s="1">
        <v>27</v>
      </c>
      <c r="G64" s="1">
        <v>44</v>
      </c>
      <c r="H64" s="1" t="s">
        <v>132</v>
      </c>
      <c r="I64" s="2">
        <v>45704</v>
      </c>
      <c r="J64" s="1"/>
    </row>
    <row r="65" spans="1:10" x14ac:dyDescent="0.25">
      <c r="A65" s="1" t="s">
        <v>71</v>
      </c>
      <c r="B65" s="1" t="s">
        <v>121</v>
      </c>
      <c r="C65" s="1" t="s">
        <v>125</v>
      </c>
      <c r="D65" s="1" t="str">
        <f t="shared" si="1"/>
        <v>Daily Goods Inc.</v>
      </c>
      <c r="E65" s="1" t="s">
        <v>129</v>
      </c>
      <c r="F65" s="1">
        <v>28</v>
      </c>
      <c r="G65" s="1">
        <v>37</v>
      </c>
      <c r="H65" s="1" t="s">
        <v>132</v>
      </c>
      <c r="I65" s="2">
        <v>45719</v>
      </c>
      <c r="J65" s="1"/>
    </row>
    <row r="66" spans="1:10" x14ac:dyDescent="0.25">
      <c r="A66" s="1" t="s">
        <v>72</v>
      </c>
      <c r="B66" s="1" t="s">
        <v>113</v>
      </c>
      <c r="C66" s="1" t="s">
        <v>125</v>
      </c>
      <c r="D66" s="1" t="str">
        <f t="shared" ref="D66:D97" si="2">PROPER(E66:E165)</f>
        <v>Fasttrack Wholesalers</v>
      </c>
      <c r="E66" s="1" t="s">
        <v>130</v>
      </c>
      <c r="F66" s="1">
        <v>47</v>
      </c>
      <c r="G66" s="1">
        <v>45</v>
      </c>
      <c r="H66" s="1" t="s">
        <v>133</v>
      </c>
      <c r="I66" s="2">
        <v>45797</v>
      </c>
      <c r="J66" s="1"/>
    </row>
    <row r="67" spans="1:10" x14ac:dyDescent="0.25">
      <c r="A67" s="1" t="s">
        <v>73</v>
      </c>
      <c r="B67" s="1" t="s">
        <v>121</v>
      </c>
      <c r="C67" s="1" t="s">
        <v>125</v>
      </c>
      <c r="D67" s="1" t="str">
        <f t="shared" si="2"/>
        <v>Valuemart Distribution</v>
      </c>
      <c r="E67" s="1" t="s">
        <v>128</v>
      </c>
      <c r="F67" s="1">
        <v>88</v>
      </c>
      <c r="G67" s="1">
        <v>17</v>
      </c>
      <c r="H67" s="1" t="s">
        <v>133</v>
      </c>
      <c r="I67" s="2">
        <v>45708</v>
      </c>
      <c r="J67" s="1"/>
    </row>
    <row r="68" spans="1:10" x14ac:dyDescent="0.25">
      <c r="A68" s="1" t="s">
        <v>74</v>
      </c>
      <c r="B68" s="1" t="s">
        <v>113</v>
      </c>
      <c r="C68" s="1" t="s">
        <v>125</v>
      </c>
      <c r="D68" s="1" t="str">
        <f t="shared" si="2"/>
        <v>Fresh Supplies Ltd.</v>
      </c>
      <c r="E68" s="1" t="s">
        <v>131</v>
      </c>
      <c r="F68" s="1">
        <v>72</v>
      </c>
      <c r="G68" s="1">
        <v>44</v>
      </c>
      <c r="H68" s="1" t="s">
        <v>133</v>
      </c>
      <c r="I68" s="2">
        <v>45747</v>
      </c>
      <c r="J68" s="1"/>
    </row>
    <row r="69" spans="1:10" x14ac:dyDescent="0.25">
      <c r="A69" s="1" t="s">
        <v>75</v>
      </c>
      <c r="B69" s="1" t="s">
        <v>121</v>
      </c>
      <c r="C69" s="1" t="s">
        <v>125</v>
      </c>
      <c r="D69" s="1" t="str">
        <f t="shared" si="2"/>
        <v>Valuemart Distribution</v>
      </c>
      <c r="E69" s="1" t="s">
        <v>128</v>
      </c>
      <c r="F69" s="1">
        <v>18</v>
      </c>
      <c r="G69" s="1">
        <v>25</v>
      </c>
      <c r="H69" s="1" t="s">
        <v>132</v>
      </c>
      <c r="I69" s="2">
        <v>45850</v>
      </c>
      <c r="J69" s="1"/>
    </row>
    <row r="70" spans="1:10" x14ac:dyDescent="0.25">
      <c r="A70" s="1" t="s">
        <v>76</v>
      </c>
      <c r="B70" s="1" t="s">
        <v>109</v>
      </c>
      <c r="C70" s="1" t="s">
        <v>125</v>
      </c>
      <c r="D70" s="1" t="str">
        <f t="shared" si="2"/>
        <v>Valuemart Distribution</v>
      </c>
      <c r="E70" s="1" t="s">
        <v>128</v>
      </c>
      <c r="F70" s="1">
        <v>72</v>
      </c>
      <c r="G70" s="1">
        <v>16</v>
      </c>
      <c r="H70" s="1" t="s">
        <v>133</v>
      </c>
      <c r="I70" s="2">
        <v>45777</v>
      </c>
      <c r="J70" s="1"/>
    </row>
    <row r="71" spans="1:10" x14ac:dyDescent="0.25">
      <c r="A71" s="1" t="s">
        <v>77</v>
      </c>
      <c r="B71" s="1" t="s">
        <v>119</v>
      </c>
      <c r="C71" s="1" t="s">
        <v>124</v>
      </c>
      <c r="D71" s="1" t="str">
        <f t="shared" si="2"/>
        <v>Fresh Supplies Ltd.</v>
      </c>
      <c r="E71" s="1" t="s">
        <v>131</v>
      </c>
      <c r="F71" s="1">
        <v>43</v>
      </c>
      <c r="G71" s="1">
        <v>17</v>
      </c>
      <c r="H71" s="1" t="s">
        <v>133</v>
      </c>
      <c r="I71" s="2">
        <v>45711</v>
      </c>
      <c r="J71" s="1"/>
    </row>
    <row r="72" spans="1:10" x14ac:dyDescent="0.25">
      <c r="A72" s="1" t="s">
        <v>78</v>
      </c>
      <c r="B72" s="1" t="s">
        <v>121</v>
      </c>
      <c r="C72" s="1" t="s">
        <v>125</v>
      </c>
      <c r="D72" s="1" t="str">
        <f t="shared" si="2"/>
        <v>Fasttrack Wholesalers</v>
      </c>
      <c r="E72" s="1" t="s">
        <v>130</v>
      </c>
      <c r="F72" s="1">
        <v>89</v>
      </c>
      <c r="G72" s="1">
        <v>28</v>
      </c>
      <c r="H72" s="1" t="s">
        <v>133</v>
      </c>
      <c r="I72" s="2">
        <v>45843</v>
      </c>
      <c r="J72" s="1"/>
    </row>
    <row r="73" spans="1:10" x14ac:dyDescent="0.25">
      <c r="A73" s="1" t="s">
        <v>79</v>
      </c>
      <c r="B73" s="1" t="s">
        <v>109</v>
      </c>
      <c r="C73" s="1" t="s">
        <v>125</v>
      </c>
      <c r="D73" s="1" t="str">
        <f t="shared" si="2"/>
        <v>Daily Goods Inc.</v>
      </c>
      <c r="E73" s="1" t="s">
        <v>129</v>
      </c>
      <c r="F73" s="1">
        <v>98</v>
      </c>
      <c r="G73" s="1">
        <v>46</v>
      </c>
      <c r="H73" s="1" t="s">
        <v>133</v>
      </c>
      <c r="I73" s="2">
        <v>45691</v>
      </c>
      <c r="J73" s="1"/>
    </row>
    <row r="74" spans="1:10" x14ac:dyDescent="0.25">
      <c r="A74" s="1" t="s">
        <v>80</v>
      </c>
      <c r="B74" s="1" t="s">
        <v>109</v>
      </c>
      <c r="C74" s="1" t="s">
        <v>125</v>
      </c>
      <c r="D74" s="1" t="str">
        <f t="shared" si="2"/>
        <v>Fasttrack Wholesalers</v>
      </c>
      <c r="E74" s="1" t="s">
        <v>130</v>
      </c>
      <c r="F74" s="1">
        <v>70</v>
      </c>
      <c r="G74" s="1">
        <v>13</v>
      </c>
      <c r="H74" s="1" t="s">
        <v>133</v>
      </c>
      <c r="I74" s="2">
        <v>45759</v>
      </c>
      <c r="J74" s="1"/>
    </row>
    <row r="75" spans="1:10" x14ac:dyDescent="0.25">
      <c r="A75" s="1" t="s">
        <v>81</v>
      </c>
      <c r="B75" s="1" t="s">
        <v>119</v>
      </c>
      <c r="C75" s="1" t="s">
        <v>124</v>
      </c>
      <c r="D75" s="1" t="str">
        <f t="shared" si="2"/>
        <v>Daily Goods Inc.</v>
      </c>
      <c r="E75" s="1" t="s">
        <v>129</v>
      </c>
      <c r="F75" s="1">
        <v>30</v>
      </c>
      <c r="G75" s="1">
        <v>21</v>
      </c>
      <c r="H75" s="1" t="s">
        <v>133</v>
      </c>
      <c r="I75" s="2">
        <v>45806</v>
      </c>
      <c r="J75" s="1"/>
    </row>
    <row r="76" spans="1:10" x14ac:dyDescent="0.25">
      <c r="A76" s="1" t="s">
        <v>82</v>
      </c>
      <c r="B76" s="1" t="s">
        <v>114</v>
      </c>
      <c r="C76" s="1" t="s">
        <v>126</v>
      </c>
      <c r="D76" s="1" t="str">
        <f t="shared" si="2"/>
        <v>Valuemart Distribution</v>
      </c>
      <c r="E76" s="1" t="s">
        <v>128</v>
      </c>
      <c r="F76" s="1">
        <v>32</v>
      </c>
      <c r="G76" s="1">
        <v>33</v>
      </c>
      <c r="H76" s="1" t="s">
        <v>132</v>
      </c>
      <c r="I76" s="2">
        <v>45769</v>
      </c>
      <c r="J76" s="1"/>
    </row>
    <row r="77" spans="1:10" x14ac:dyDescent="0.25">
      <c r="A77" s="1" t="s">
        <v>83</v>
      </c>
      <c r="B77" s="1" t="s">
        <v>115</v>
      </c>
      <c r="C77" s="1" t="s">
        <v>127</v>
      </c>
      <c r="D77" s="1" t="str">
        <f t="shared" si="2"/>
        <v>Daily Goods Inc.</v>
      </c>
      <c r="E77" s="1" t="s">
        <v>129</v>
      </c>
      <c r="F77" s="1">
        <v>10</v>
      </c>
      <c r="G77" s="1">
        <v>34</v>
      </c>
      <c r="H77" s="1" t="s">
        <v>132</v>
      </c>
      <c r="I77" s="2">
        <v>45758</v>
      </c>
      <c r="J77" s="1"/>
    </row>
    <row r="78" spans="1:10" x14ac:dyDescent="0.25">
      <c r="A78" s="1" t="s">
        <v>84</v>
      </c>
      <c r="B78" s="1" t="s">
        <v>111</v>
      </c>
      <c r="C78" s="1" t="s">
        <v>126</v>
      </c>
      <c r="D78" s="1" t="str">
        <f t="shared" si="2"/>
        <v>Valuemart Distribution</v>
      </c>
      <c r="E78" s="1" t="s">
        <v>128</v>
      </c>
      <c r="F78" s="1">
        <v>53</v>
      </c>
      <c r="G78" s="1">
        <v>46</v>
      </c>
      <c r="H78" s="1" t="s">
        <v>133</v>
      </c>
      <c r="I78" s="2">
        <v>45830</v>
      </c>
      <c r="J78" s="1"/>
    </row>
    <row r="79" spans="1:10" x14ac:dyDescent="0.25">
      <c r="A79" s="1" t="s">
        <v>85</v>
      </c>
      <c r="B79" s="1" t="s">
        <v>110</v>
      </c>
      <c r="C79" s="1" t="s">
        <v>124</v>
      </c>
      <c r="D79" s="1" t="str">
        <f t="shared" si="2"/>
        <v>Fresh Supplies Ltd.</v>
      </c>
      <c r="E79" s="1" t="s">
        <v>131</v>
      </c>
      <c r="F79" s="1">
        <v>19</v>
      </c>
      <c r="G79" s="1">
        <v>20</v>
      </c>
      <c r="H79" s="1" t="s">
        <v>132</v>
      </c>
      <c r="I79" s="2">
        <v>45696</v>
      </c>
      <c r="J79" s="1"/>
    </row>
    <row r="80" spans="1:10" x14ac:dyDescent="0.25">
      <c r="A80" s="1" t="s">
        <v>86</v>
      </c>
      <c r="B80" s="1" t="s">
        <v>114</v>
      </c>
      <c r="C80" s="1" t="s">
        <v>126</v>
      </c>
      <c r="D80" s="1" t="str">
        <f t="shared" si="2"/>
        <v>Valuemart Distribution</v>
      </c>
      <c r="E80" s="1" t="s">
        <v>128</v>
      </c>
      <c r="F80" s="1">
        <v>89</v>
      </c>
      <c r="G80" s="1">
        <v>43</v>
      </c>
      <c r="H80" s="1" t="s">
        <v>133</v>
      </c>
      <c r="I80" s="2">
        <v>45734</v>
      </c>
      <c r="J80" s="1"/>
    </row>
    <row r="81" spans="1:10" x14ac:dyDescent="0.25">
      <c r="A81" s="1" t="s">
        <v>87</v>
      </c>
      <c r="B81" s="1" t="s">
        <v>108</v>
      </c>
      <c r="C81" s="1" t="s">
        <v>124</v>
      </c>
      <c r="D81" s="1" t="str">
        <f t="shared" si="2"/>
        <v>Daily Goods Inc.</v>
      </c>
      <c r="E81" s="1" t="s">
        <v>129</v>
      </c>
      <c r="F81" s="1">
        <v>34</v>
      </c>
      <c r="G81" s="1">
        <v>22</v>
      </c>
      <c r="H81" s="1" t="s">
        <v>133</v>
      </c>
      <c r="I81" s="2">
        <v>45815</v>
      </c>
      <c r="J81" s="1"/>
    </row>
    <row r="82" spans="1:10" x14ac:dyDescent="0.25">
      <c r="A82" s="1" t="s">
        <v>88</v>
      </c>
      <c r="B82" s="1" t="s">
        <v>123</v>
      </c>
      <c r="C82" s="1" t="s">
        <v>127</v>
      </c>
      <c r="D82" s="1" t="str">
        <f t="shared" si="2"/>
        <v>Fasttrack Wholesalers</v>
      </c>
      <c r="E82" s="1" t="s">
        <v>130</v>
      </c>
      <c r="F82" s="1">
        <v>88</v>
      </c>
      <c r="G82" s="1">
        <v>44</v>
      </c>
      <c r="H82" s="1" t="s">
        <v>133</v>
      </c>
      <c r="I82" s="2">
        <v>45791</v>
      </c>
      <c r="J82" s="1"/>
    </row>
    <row r="83" spans="1:10" x14ac:dyDescent="0.25">
      <c r="A83" s="1" t="s">
        <v>89</v>
      </c>
      <c r="B83" s="1" t="s">
        <v>117</v>
      </c>
      <c r="C83" s="1" t="s">
        <v>126</v>
      </c>
      <c r="D83" s="1" t="str">
        <f t="shared" si="2"/>
        <v>Fresh Supplies Ltd.</v>
      </c>
      <c r="E83" s="1" t="s">
        <v>131</v>
      </c>
      <c r="F83" s="1">
        <v>27</v>
      </c>
      <c r="G83" s="1">
        <v>29</v>
      </c>
      <c r="H83" s="1" t="s">
        <v>132</v>
      </c>
      <c r="I83" s="2">
        <v>45750</v>
      </c>
      <c r="J83" s="1"/>
    </row>
    <row r="84" spans="1:10" x14ac:dyDescent="0.25">
      <c r="A84" s="1" t="s">
        <v>90</v>
      </c>
      <c r="B84" s="1" t="s">
        <v>115</v>
      </c>
      <c r="C84" s="1" t="s">
        <v>127</v>
      </c>
      <c r="D84" s="1" t="str">
        <f t="shared" si="2"/>
        <v>Daily Goods Inc.</v>
      </c>
      <c r="E84" s="1" t="s">
        <v>129</v>
      </c>
      <c r="F84" s="1">
        <v>48</v>
      </c>
      <c r="G84" s="1">
        <v>22</v>
      </c>
      <c r="H84" s="1" t="s">
        <v>133</v>
      </c>
      <c r="I84" s="2">
        <v>45755</v>
      </c>
      <c r="J84" s="1"/>
    </row>
    <row r="85" spans="1:10" x14ac:dyDescent="0.25">
      <c r="A85" s="1" t="s">
        <v>91</v>
      </c>
      <c r="B85" s="1" t="s">
        <v>123</v>
      </c>
      <c r="C85" s="1" t="s">
        <v>127</v>
      </c>
      <c r="D85" s="1" t="str">
        <f t="shared" si="2"/>
        <v>Daily Goods Inc.</v>
      </c>
      <c r="E85" s="1" t="s">
        <v>129</v>
      </c>
      <c r="F85" s="1">
        <v>41</v>
      </c>
      <c r="G85" s="1">
        <v>40</v>
      </c>
      <c r="H85" s="1" t="s">
        <v>133</v>
      </c>
      <c r="I85" s="2">
        <v>45809</v>
      </c>
      <c r="J85" s="1"/>
    </row>
    <row r="86" spans="1:10" x14ac:dyDescent="0.25">
      <c r="A86" s="1" t="s">
        <v>92</v>
      </c>
      <c r="B86" s="1" t="s">
        <v>114</v>
      </c>
      <c r="C86" s="1" t="s">
        <v>126</v>
      </c>
      <c r="D86" s="1" t="str">
        <f t="shared" si="2"/>
        <v>Daily Goods Inc.</v>
      </c>
      <c r="E86" s="1" t="s">
        <v>129</v>
      </c>
      <c r="F86" s="1">
        <v>89</v>
      </c>
      <c r="G86" s="1">
        <v>48</v>
      </c>
      <c r="H86" s="1" t="s">
        <v>133</v>
      </c>
      <c r="I86" s="2">
        <v>45827</v>
      </c>
      <c r="J86" s="1"/>
    </row>
    <row r="87" spans="1:10" x14ac:dyDescent="0.25">
      <c r="A87" s="1" t="s">
        <v>93</v>
      </c>
      <c r="B87" s="1" t="s">
        <v>112</v>
      </c>
      <c r="C87" s="1" t="s">
        <v>126</v>
      </c>
      <c r="D87" s="1" t="str">
        <f t="shared" si="2"/>
        <v>Valuemart Distribution</v>
      </c>
      <c r="E87" s="1" t="s">
        <v>128</v>
      </c>
      <c r="F87" s="1">
        <v>61</v>
      </c>
      <c r="G87" s="1">
        <v>14</v>
      </c>
      <c r="H87" s="1" t="s">
        <v>133</v>
      </c>
      <c r="I87" s="2">
        <v>45758</v>
      </c>
      <c r="J87" s="1"/>
    </row>
    <row r="88" spans="1:10" x14ac:dyDescent="0.25">
      <c r="A88" s="1" t="s">
        <v>94</v>
      </c>
      <c r="B88" s="1" t="s">
        <v>121</v>
      </c>
      <c r="C88" s="1" t="s">
        <v>125</v>
      </c>
      <c r="D88" s="1" t="str">
        <f t="shared" si="2"/>
        <v>Fresh Supplies Ltd.</v>
      </c>
      <c r="E88" s="1" t="s">
        <v>131</v>
      </c>
      <c r="F88" s="1">
        <v>29</v>
      </c>
      <c r="G88" s="1">
        <v>25</v>
      </c>
      <c r="H88" s="1" t="s">
        <v>133</v>
      </c>
      <c r="I88" s="2">
        <v>45766</v>
      </c>
      <c r="J88" s="1"/>
    </row>
    <row r="89" spans="1:10" x14ac:dyDescent="0.25">
      <c r="A89" s="1" t="s">
        <v>95</v>
      </c>
      <c r="B89" s="1" t="s">
        <v>116</v>
      </c>
      <c r="C89" s="1" t="s">
        <v>124</v>
      </c>
      <c r="D89" s="1" t="str">
        <f t="shared" si="2"/>
        <v>Fasttrack Wholesalers</v>
      </c>
      <c r="E89" s="1" t="s">
        <v>130</v>
      </c>
      <c r="F89" s="1">
        <v>30</v>
      </c>
      <c r="G89" s="1">
        <v>22</v>
      </c>
      <c r="H89" s="1" t="s">
        <v>133</v>
      </c>
      <c r="I89" s="2">
        <v>45780</v>
      </c>
      <c r="J89" s="1"/>
    </row>
    <row r="90" spans="1:10" x14ac:dyDescent="0.25">
      <c r="A90" s="1" t="s">
        <v>96</v>
      </c>
      <c r="B90" s="1" t="s">
        <v>108</v>
      </c>
      <c r="C90" s="1" t="s">
        <v>124</v>
      </c>
      <c r="D90" s="1" t="str">
        <f t="shared" si="2"/>
        <v>Fasttrack Wholesalers</v>
      </c>
      <c r="E90" s="1" t="s">
        <v>130</v>
      </c>
      <c r="F90" s="1">
        <v>79</v>
      </c>
      <c r="G90" s="1">
        <v>12</v>
      </c>
      <c r="H90" s="1" t="s">
        <v>133</v>
      </c>
      <c r="I90" s="2">
        <v>45735</v>
      </c>
      <c r="J90" s="1"/>
    </row>
    <row r="91" spans="1:10" x14ac:dyDescent="0.25">
      <c r="A91" s="1" t="s">
        <v>97</v>
      </c>
      <c r="B91" s="1" t="s">
        <v>119</v>
      </c>
      <c r="C91" s="1" t="s">
        <v>124</v>
      </c>
      <c r="D91" s="1" t="str">
        <f t="shared" si="2"/>
        <v>Valuemart Distribution</v>
      </c>
      <c r="E91" s="1" t="s">
        <v>128</v>
      </c>
      <c r="F91" s="1">
        <v>40</v>
      </c>
      <c r="G91" s="1">
        <v>21</v>
      </c>
      <c r="H91" s="1" t="s">
        <v>133</v>
      </c>
      <c r="I91" s="2">
        <v>45707</v>
      </c>
      <c r="J91" s="1"/>
    </row>
    <row r="92" spans="1:10" x14ac:dyDescent="0.25">
      <c r="A92" s="1" t="s">
        <v>98</v>
      </c>
      <c r="B92" s="1" t="s">
        <v>109</v>
      </c>
      <c r="C92" s="1" t="s">
        <v>125</v>
      </c>
      <c r="D92" s="1" t="str">
        <f t="shared" si="2"/>
        <v>Fasttrack Wholesalers</v>
      </c>
      <c r="E92" s="1" t="s">
        <v>130</v>
      </c>
      <c r="F92" s="1">
        <v>15</v>
      </c>
      <c r="G92" s="1">
        <v>15</v>
      </c>
      <c r="H92" s="1" t="s">
        <v>133</v>
      </c>
      <c r="I92" s="2">
        <v>45870</v>
      </c>
      <c r="J92" s="1"/>
    </row>
    <row r="93" spans="1:10" x14ac:dyDescent="0.25">
      <c r="A93" s="1" t="s">
        <v>99</v>
      </c>
      <c r="B93" s="1" t="s">
        <v>120</v>
      </c>
      <c r="C93" s="1" t="s">
        <v>127</v>
      </c>
      <c r="D93" s="1" t="str">
        <f t="shared" si="2"/>
        <v>Fasttrack Wholesalers</v>
      </c>
      <c r="E93" s="1" t="s">
        <v>130</v>
      </c>
      <c r="F93" s="1">
        <v>45</v>
      </c>
      <c r="G93" s="1">
        <v>38</v>
      </c>
      <c r="H93" s="1" t="s">
        <v>133</v>
      </c>
      <c r="I93" s="2">
        <v>45721</v>
      </c>
      <c r="J93" s="1"/>
    </row>
    <row r="94" spans="1:10" x14ac:dyDescent="0.25">
      <c r="A94" s="1" t="s">
        <v>100</v>
      </c>
      <c r="B94" s="1" t="s">
        <v>109</v>
      </c>
      <c r="C94" s="1" t="s">
        <v>125</v>
      </c>
      <c r="D94" s="1" t="str">
        <f t="shared" si="2"/>
        <v>Valuemart Distribution</v>
      </c>
      <c r="E94" s="1" t="s">
        <v>128</v>
      </c>
      <c r="F94" s="1">
        <v>42</v>
      </c>
      <c r="G94" s="1">
        <v>31</v>
      </c>
      <c r="H94" s="1" t="s">
        <v>133</v>
      </c>
      <c r="I94" s="2">
        <v>45762</v>
      </c>
      <c r="J94" s="1"/>
    </row>
    <row r="95" spans="1:10" x14ac:dyDescent="0.25">
      <c r="A95" s="1" t="s">
        <v>101</v>
      </c>
      <c r="B95" s="1" t="s">
        <v>114</v>
      </c>
      <c r="C95" s="1" t="s">
        <v>126</v>
      </c>
      <c r="D95" s="1" t="str">
        <f t="shared" si="2"/>
        <v>Valuemart Distribution</v>
      </c>
      <c r="E95" s="1" t="s">
        <v>128</v>
      </c>
      <c r="F95" s="1">
        <v>9</v>
      </c>
      <c r="G95" s="1">
        <v>23</v>
      </c>
      <c r="H95" s="1" t="s">
        <v>132</v>
      </c>
      <c r="I95" s="2">
        <v>45827</v>
      </c>
      <c r="J95" s="1"/>
    </row>
    <row r="96" spans="1:10" x14ac:dyDescent="0.25">
      <c r="A96" s="1" t="s">
        <v>102</v>
      </c>
      <c r="B96" s="1" t="s">
        <v>111</v>
      </c>
      <c r="C96" s="1" t="s">
        <v>126</v>
      </c>
      <c r="D96" s="1" t="str">
        <f t="shared" si="2"/>
        <v>Fresh Supplies Ltd.</v>
      </c>
      <c r="E96" s="1" t="s">
        <v>131</v>
      </c>
      <c r="F96" s="1">
        <v>69</v>
      </c>
      <c r="G96" s="1">
        <v>30</v>
      </c>
      <c r="H96" s="1" t="s">
        <v>133</v>
      </c>
      <c r="I96" s="2">
        <v>45851</v>
      </c>
      <c r="J96" s="1"/>
    </row>
    <row r="97" spans="1:10" x14ac:dyDescent="0.25">
      <c r="A97" s="1" t="s">
        <v>103</v>
      </c>
      <c r="B97" s="1" t="s">
        <v>120</v>
      </c>
      <c r="C97" s="1" t="s">
        <v>127</v>
      </c>
      <c r="D97" s="1" t="str">
        <f t="shared" si="2"/>
        <v>Fresh Supplies Ltd.</v>
      </c>
      <c r="E97" s="1" t="s">
        <v>131</v>
      </c>
      <c r="F97" s="1">
        <v>85</v>
      </c>
      <c r="G97" s="1">
        <v>37</v>
      </c>
      <c r="H97" s="1" t="s">
        <v>133</v>
      </c>
      <c r="I97" s="2">
        <v>45704</v>
      </c>
      <c r="J97" s="1"/>
    </row>
    <row r="98" spans="1:10" x14ac:dyDescent="0.25">
      <c r="A98" s="1" t="s">
        <v>104</v>
      </c>
      <c r="B98" s="1" t="s">
        <v>117</v>
      </c>
      <c r="C98" s="1" t="s">
        <v>126</v>
      </c>
      <c r="D98" s="1" t="str">
        <f t="shared" ref="D98:D129" si="3">PROPER(E98:E197)</f>
        <v>Fasttrack Wholesalers</v>
      </c>
      <c r="E98" s="1" t="s">
        <v>130</v>
      </c>
      <c r="F98" s="1">
        <v>12</v>
      </c>
      <c r="G98" s="1">
        <v>43</v>
      </c>
      <c r="H98" s="1" t="s">
        <v>132</v>
      </c>
      <c r="I98" s="2">
        <v>45710</v>
      </c>
      <c r="J98" s="1"/>
    </row>
    <row r="99" spans="1:10" x14ac:dyDescent="0.25">
      <c r="A99" s="1" t="s">
        <v>105</v>
      </c>
      <c r="B99" s="1" t="s">
        <v>115</v>
      </c>
      <c r="C99" s="1" t="s">
        <v>127</v>
      </c>
      <c r="D99" s="1" t="str">
        <f t="shared" si="3"/>
        <v>Fresh Supplies Ltd.</v>
      </c>
      <c r="E99" s="1" t="s">
        <v>131</v>
      </c>
      <c r="F99" s="1">
        <v>37</v>
      </c>
      <c r="G99" s="1">
        <v>26</v>
      </c>
      <c r="H99" s="1" t="s">
        <v>133</v>
      </c>
      <c r="I99" s="2">
        <v>45815</v>
      </c>
      <c r="J99" s="1"/>
    </row>
    <row r="100" spans="1:10" x14ac:dyDescent="0.25">
      <c r="A100" s="1" t="s">
        <v>106</v>
      </c>
      <c r="B100" s="1" t="s">
        <v>120</v>
      </c>
      <c r="C100" s="1" t="s">
        <v>127</v>
      </c>
      <c r="D100" s="1" t="str">
        <f t="shared" si="3"/>
        <v>Fasttrack Wholesalers</v>
      </c>
      <c r="E100" s="1" t="s">
        <v>130</v>
      </c>
      <c r="F100" s="1">
        <v>85</v>
      </c>
      <c r="G100" s="1">
        <v>41</v>
      </c>
      <c r="H100" s="1" t="s">
        <v>133</v>
      </c>
      <c r="I100" s="2">
        <v>45782</v>
      </c>
      <c r="J100" s="1"/>
    </row>
    <row r="101" spans="1:10" x14ac:dyDescent="0.25">
      <c r="A101" s="1" t="s">
        <v>107</v>
      </c>
      <c r="B101" s="1" t="s">
        <v>113</v>
      </c>
      <c r="C101" s="1" t="s">
        <v>125</v>
      </c>
      <c r="D101" s="1" t="str">
        <f t="shared" si="3"/>
        <v>Daily Goods Inc.</v>
      </c>
      <c r="E101" s="1" t="s">
        <v>129</v>
      </c>
      <c r="F101" s="1">
        <v>86</v>
      </c>
      <c r="G101" s="1">
        <v>46</v>
      </c>
      <c r="H101" s="1" t="s">
        <v>133</v>
      </c>
      <c r="I101" s="2">
        <v>45778</v>
      </c>
      <c r="J101" s="1"/>
    </row>
  </sheetData>
  <autoFilter ref="A1:I101" xr:uid="{959092A0-41BE-41BF-8E6B-F320716970CE}"/>
  <conditionalFormatting sqref="S16">
    <cfRule type="top10" dxfId="37" priority="4" bottom="1" rank="10"/>
  </conditionalFormatting>
  <conditionalFormatting sqref="H1:H1048576">
    <cfRule type="containsText" dxfId="36" priority="1" operator="containsText" text="Low Stock">
      <formula>NOT(ISERROR(SEARCH("Low Stock",H1)))</formula>
    </cfRule>
    <cfRule type="containsText" dxfId="35" priority="2" operator="containsText" text="In Stock">
      <formula>NOT(ISERROR(SEARCH("In Stock",H1)))</formula>
    </cfRule>
    <cfRule type="top10" dxfId="34" priority="3" bottom="1" rank="10"/>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07C61-0A8B-4EDF-B203-3C8DD9DAC129}">
  <dimension ref="A1:F8"/>
  <sheetViews>
    <sheetView workbookViewId="0">
      <selection activeCell="G7" sqref="G7"/>
    </sheetView>
  </sheetViews>
  <sheetFormatPr defaultRowHeight="15" x14ac:dyDescent="0.25"/>
  <cols>
    <col min="1" max="1" width="16.7109375" customWidth="1"/>
    <col min="2" max="2" width="29" customWidth="1"/>
    <col min="4" max="4" width="14" bestFit="1" customWidth="1"/>
    <col min="5" max="5" width="23.7109375" bestFit="1" customWidth="1"/>
    <col min="7" max="8" width="9.140625" customWidth="1"/>
  </cols>
  <sheetData>
    <row r="1" spans="1:6" x14ac:dyDescent="0.25">
      <c r="A1" s="4" t="s">
        <v>142</v>
      </c>
      <c r="B1" s="5"/>
      <c r="D1" s="4" t="s">
        <v>144</v>
      </c>
      <c r="E1" s="3"/>
      <c r="F1" s="4"/>
    </row>
    <row r="3" spans="1:6" x14ac:dyDescent="0.25">
      <c r="A3" s="4" t="s">
        <v>2</v>
      </c>
      <c r="B3" s="4" t="s">
        <v>141</v>
      </c>
      <c r="D3" s="4" t="s">
        <v>2</v>
      </c>
      <c r="E3" s="4" t="s">
        <v>143</v>
      </c>
    </row>
    <row r="4" spans="1:6" x14ac:dyDescent="0.25">
      <c r="A4" s="8" t="s">
        <v>125</v>
      </c>
      <c r="B4" s="9">
        <v>1584</v>
      </c>
      <c r="D4" s="8" t="s">
        <v>125</v>
      </c>
      <c r="E4" s="9">
        <v>937</v>
      </c>
    </row>
    <row r="5" spans="1:6" x14ac:dyDescent="0.25">
      <c r="A5" s="8" t="s">
        <v>126</v>
      </c>
      <c r="B5" s="9">
        <v>1338</v>
      </c>
      <c r="D5" s="8" t="s">
        <v>126</v>
      </c>
      <c r="E5" s="9">
        <v>733</v>
      </c>
    </row>
    <row r="6" spans="1:6" x14ac:dyDescent="0.25">
      <c r="A6" s="8" t="s">
        <v>127</v>
      </c>
      <c r="B6" s="9">
        <v>1375</v>
      </c>
      <c r="D6" s="8" t="s">
        <v>127</v>
      </c>
      <c r="E6" s="9">
        <v>748</v>
      </c>
    </row>
    <row r="7" spans="1:6" x14ac:dyDescent="0.25">
      <c r="A7" s="8" t="s">
        <v>124</v>
      </c>
      <c r="B7" s="9">
        <v>945</v>
      </c>
      <c r="D7" s="8" t="s">
        <v>124</v>
      </c>
      <c r="E7" s="9">
        <v>566</v>
      </c>
    </row>
    <row r="8" spans="1:6" x14ac:dyDescent="0.25">
      <c r="A8" s="6" t="s">
        <v>140</v>
      </c>
      <c r="B8" s="7">
        <v>5242</v>
      </c>
      <c r="D8" s="6" t="s">
        <v>140</v>
      </c>
      <c r="E8" s="7">
        <v>2984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3CA91-C077-406C-A18A-34434A1B7969}">
  <dimension ref="A1:T25"/>
  <sheetViews>
    <sheetView workbookViewId="0">
      <selection activeCell="K1" sqref="K1:Q25"/>
    </sheetView>
  </sheetViews>
  <sheetFormatPr defaultRowHeight="15" x14ac:dyDescent="0.25"/>
  <cols>
    <col min="1" max="9" width="9.140625" style="12"/>
    <col min="10" max="10" width="9.140625" style="12" customWidth="1"/>
    <col min="11" max="16" width="9.140625" style="12"/>
    <col min="17" max="17" width="32.7109375" style="12" customWidth="1"/>
    <col min="18" max="16384" width="9.140625" style="12"/>
  </cols>
  <sheetData>
    <row r="1" spans="1:20" x14ac:dyDescent="0.25">
      <c r="A1" s="10"/>
      <c r="B1" s="10"/>
      <c r="C1" s="10"/>
      <c r="D1" s="10"/>
      <c r="E1" s="10"/>
      <c r="F1" s="10"/>
      <c r="G1" s="10"/>
      <c r="H1" s="10"/>
      <c r="I1" s="10"/>
      <c r="J1" s="10"/>
      <c r="K1" s="11"/>
      <c r="L1" s="11"/>
      <c r="M1" s="11"/>
      <c r="N1" s="11"/>
      <c r="O1" s="11"/>
      <c r="P1" s="11"/>
      <c r="Q1" s="11"/>
      <c r="R1" s="10"/>
      <c r="S1" s="10"/>
      <c r="T1" s="10"/>
    </row>
    <row r="2" spans="1:20" x14ac:dyDescent="0.25">
      <c r="A2" s="10"/>
      <c r="B2" s="10"/>
      <c r="C2" s="10"/>
      <c r="D2" s="10"/>
      <c r="E2" s="10"/>
      <c r="F2" s="10"/>
      <c r="G2" s="10"/>
      <c r="H2" s="10"/>
      <c r="I2" s="10"/>
      <c r="J2" s="10"/>
      <c r="K2" s="11"/>
      <c r="L2" s="11"/>
      <c r="M2" s="11"/>
      <c r="N2" s="11"/>
      <c r="O2" s="11"/>
      <c r="P2" s="11"/>
      <c r="Q2" s="11"/>
      <c r="R2" s="10"/>
      <c r="S2" s="10"/>
      <c r="T2" s="10"/>
    </row>
    <row r="3" spans="1:20" x14ac:dyDescent="0.25">
      <c r="A3" s="10"/>
      <c r="B3" s="10"/>
      <c r="C3" s="10"/>
      <c r="D3" s="10"/>
      <c r="E3" s="10"/>
      <c r="F3" s="10"/>
      <c r="G3" s="10"/>
      <c r="H3" s="10"/>
      <c r="I3" s="10"/>
      <c r="J3" s="10"/>
      <c r="K3" s="11"/>
      <c r="L3" s="11"/>
      <c r="M3" s="11"/>
      <c r="N3" s="11"/>
      <c r="O3" s="11"/>
      <c r="P3" s="11"/>
      <c r="Q3" s="11"/>
      <c r="R3" s="10"/>
      <c r="S3" s="10"/>
      <c r="T3" s="10"/>
    </row>
    <row r="4" spans="1:20" x14ac:dyDescent="0.25">
      <c r="A4" s="10"/>
      <c r="B4" s="10"/>
      <c r="C4" s="10"/>
      <c r="D4" s="10"/>
      <c r="E4" s="10"/>
      <c r="F4" s="10"/>
      <c r="G4" s="10"/>
      <c r="H4" s="10"/>
      <c r="I4" s="10"/>
      <c r="J4" s="10"/>
      <c r="K4" s="11"/>
      <c r="L4" s="11"/>
      <c r="M4" s="11"/>
      <c r="N4" s="11"/>
      <c r="O4" s="11"/>
      <c r="P4" s="11"/>
      <c r="Q4" s="11"/>
      <c r="R4" s="10"/>
      <c r="S4" s="10"/>
      <c r="T4" s="10"/>
    </row>
    <row r="5" spans="1:20" x14ac:dyDescent="0.25">
      <c r="A5" s="10"/>
      <c r="B5" s="10"/>
      <c r="C5" s="10"/>
      <c r="D5" s="10"/>
      <c r="E5" s="10"/>
      <c r="F5" s="10"/>
      <c r="G5" s="10"/>
      <c r="H5" s="10"/>
      <c r="I5" s="10"/>
      <c r="J5" s="10"/>
      <c r="K5" s="11"/>
      <c r="L5" s="11"/>
      <c r="M5" s="11"/>
      <c r="N5" s="11"/>
      <c r="O5" s="11"/>
      <c r="P5" s="11"/>
      <c r="Q5" s="11"/>
      <c r="R5" s="10"/>
      <c r="S5" s="10"/>
      <c r="T5" s="10"/>
    </row>
    <row r="6" spans="1:20" x14ac:dyDescent="0.25">
      <c r="A6" s="10"/>
      <c r="B6" s="10"/>
      <c r="C6" s="10"/>
      <c r="D6" s="10"/>
      <c r="E6" s="10"/>
      <c r="F6" s="10"/>
      <c r="G6" s="10"/>
      <c r="H6" s="10"/>
      <c r="I6" s="10"/>
      <c r="J6" s="10"/>
      <c r="K6" s="11"/>
      <c r="L6" s="11"/>
      <c r="M6" s="11"/>
      <c r="N6" s="11"/>
      <c r="O6" s="11"/>
      <c r="P6" s="11"/>
      <c r="Q6" s="11"/>
      <c r="R6" s="10"/>
      <c r="S6" s="10"/>
      <c r="T6" s="10"/>
    </row>
    <row r="7" spans="1:20" x14ac:dyDescent="0.25">
      <c r="A7" s="10"/>
      <c r="B7" s="10"/>
      <c r="C7" s="10"/>
      <c r="D7" s="10"/>
      <c r="E7" s="10"/>
      <c r="F7" s="10"/>
      <c r="G7" s="10"/>
      <c r="H7" s="10"/>
      <c r="I7" s="10"/>
      <c r="J7" s="10"/>
      <c r="K7" s="11"/>
      <c r="L7" s="11"/>
      <c r="M7" s="11"/>
      <c r="N7" s="11"/>
      <c r="O7" s="11"/>
      <c r="P7" s="11"/>
      <c r="Q7" s="11"/>
      <c r="R7" s="10"/>
      <c r="S7" s="10"/>
      <c r="T7" s="10"/>
    </row>
    <row r="8" spans="1:20" x14ac:dyDescent="0.25">
      <c r="A8" s="10"/>
      <c r="B8" s="10"/>
      <c r="C8" s="10"/>
      <c r="D8" s="10"/>
      <c r="E8" s="10"/>
      <c r="F8" s="10"/>
      <c r="G8" s="10"/>
      <c r="H8" s="10"/>
      <c r="I8" s="10"/>
      <c r="J8" s="10"/>
      <c r="K8" s="11"/>
      <c r="L8" s="11"/>
      <c r="M8" s="11"/>
      <c r="N8" s="11"/>
      <c r="O8" s="11"/>
      <c r="P8" s="11"/>
      <c r="Q8" s="11"/>
      <c r="R8" s="10"/>
      <c r="S8" s="10"/>
      <c r="T8" s="10"/>
    </row>
    <row r="9" spans="1:20" x14ac:dyDescent="0.25">
      <c r="A9" s="10"/>
      <c r="B9" s="10"/>
      <c r="C9" s="10"/>
      <c r="D9" s="10"/>
      <c r="E9" s="10"/>
      <c r="F9" s="10"/>
      <c r="G9" s="10"/>
      <c r="H9" s="10"/>
      <c r="I9" s="10"/>
      <c r="J9" s="10"/>
      <c r="K9" s="11"/>
      <c r="L9" s="11"/>
      <c r="M9" s="11"/>
      <c r="N9" s="11"/>
      <c r="O9" s="11"/>
      <c r="P9" s="11"/>
      <c r="Q9" s="11"/>
      <c r="R9" s="10"/>
      <c r="S9" s="10"/>
      <c r="T9" s="10"/>
    </row>
    <row r="10" spans="1:20" x14ac:dyDescent="0.25">
      <c r="A10" s="10"/>
      <c r="B10" s="10"/>
      <c r="C10" s="10"/>
      <c r="D10" s="10"/>
      <c r="E10" s="10"/>
      <c r="F10" s="10"/>
      <c r="G10" s="10"/>
      <c r="H10" s="10"/>
      <c r="I10" s="10"/>
      <c r="J10" s="10"/>
      <c r="K10" s="11"/>
      <c r="L10" s="11"/>
      <c r="M10" s="11"/>
      <c r="N10" s="11"/>
      <c r="O10" s="11"/>
      <c r="P10" s="11"/>
      <c r="Q10" s="11"/>
      <c r="R10" s="10"/>
      <c r="S10" s="10"/>
      <c r="T10" s="10"/>
    </row>
    <row r="11" spans="1:20" x14ac:dyDescent="0.25">
      <c r="A11" s="10"/>
      <c r="B11" s="10"/>
      <c r="C11" s="10"/>
      <c r="D11" s="10"/>
      <c r="E11" s="10"/>
      <c r="F11" s="10"/>
      <c r="G11" s="10"/>
      <c r="H11" s="10"/>
      <c r="I11" s="10"/>
      <c r="J11" s="10"/>
      <c r="K11" s="11"/>
      <c r="L11" s="11"/>
      <c r="M11" s="11"/>
      <c r="N11" s="11"/>
      <c r="O11" s="11"/>
      <c r="P11" s="11"/>
      <c r="Q11" s="11"/>
      <c r="R11" s="10"/>
      <c r="S11" s="10"/>
      <c r="T11" s="10"/>
    </row>
    <row r="12" spans="1:20" x14ac:dyDescent="0.25">
      <c r="A12" s="10"/>
      <c r="B12" s="10"/>
      <c r="C12" s="10"/>
      <c r="D12" s="10"/>
      <c r="E12" s="10"/>
      <c r="F12" s="10"/>
      <c r="G12" s="10"/>
      <c r="H12" s="10"/>
      <c r="I12" s="10"/>
      <c r="J12" s="10"/>
      <c r="K12" s="11"/>
      <c r="L12" s="11"/>
      <c r="M12" s="11"/>
      <c r="N12" s="11"/>
      <c r="O12" s="11"/>
      <c r="P12" s="11"/>
      <c r="Q12" s="11"/>
      <c r="R12" s="10"/>
      <c r="S12" s="10"/>
      <c r="T12" s="10"/>
    </row>
    <row r="13" spans="1:20" x14ac:dyDescent="0.25">
      <c r="A13" s="10"/>
      <c r="B13" s="10"/>
      <c r="C13" s="10"/>
      <c r="D13" s="10"/>
      <c r="E13" s="10"/>
      <c r="F13" s="10"/>
      <c r="G13" s="10"/>
      <c r="H13" s="10"/>
      <c r="I13" s="10"/>
      <c r="J13" s="10"/>
      <c r="K13" s="11"/>
      <c r="L13" s="11"/>
      <c r="M13" s="11"/>
      <c r="N13" s="11"/>
      <c r="O13" s="11"/>
      <c r="P13" s="11"/>
      <c r="Q13" s="11"/>
      <c r="R13" s="10"/>
      <c r="S13" s="10"/>
      <c r="T13" s="10"/>
    </row>
    <row r="14" spans="1:20" x14ac:dyDescent="0.25">
      <c r="A14" s="10"/>
      <c r="B14" s="10"/>
      <c r="C14" s="10"/>
      <c r="D14" s="10"/>
      <c r="E14" s="10"/>
      <c r="F14" s="10"/>
      <c r="G14" s="10"/>
      <c r="H14" s="10"/>
      <c r="I14" s="10"/>
      <c r="J14" s="10"/>
      <c r="K14" s="11"/>
      <c r="L14" s="11"/>
      <c r="M14" s="11"/>
      <c r="N14" s="11"/>
      <c r="O14" s="11"/>
      <c r="P14" s="11"/>
      <c r="Q14" s="11"/>
      <c r="R14" s="10"/>
      <c r="S14" s="10"/>
      <c r="T14" s="10"/>
    </row>
    <row r="15" spans="1:20" x14ac:dyDescent="0.25">
      <c r="A15" s="10"/>
      <c r="B15" s="10"/>
      <c r="C15" s="10"/>
      <c r="D15" s="10"/>
      <c r="E15" s="10"/>
      <c r="F15" s="10"/>
      <c r="G15" s="10"/>
      <c r="H15" s="10"/>
      <c r="I15" s="10"/>
      <c r="J15" s="10"/>
      <c r="K15" s="11"/>
      <c r="L15" s="11"/>
      <c r="M15" s="11"/>
      <c r="N15" s="11"/>
      <c r="O15" s="11"/>
      <c r="P15" s="11"/>
      <c r="Q15" s="11"/>
      <c r="R15" s="10"/>
      <c r="S15" s="10"/>
      <c r="T15" s="10"/>
    </row>
    <row r="16" spans="1:20" x14ac:dyDescent="0.25">
      <c r="A16" s="10"/>
      <c r="B16" s="10"/>
      <c r="C16" s="10"/>
      <c r="D16" s="10"/>
      <c r="E16" s="10"/>
      <c r="F16" s="10"/>
      <c r="G16" s="10"/>
      <c r="H16" s="10"/>
      <c r="I16" s="10"/>
      <c r="J16" s="10"/>
      <c r="K16" s="11"/>
      <c r="L16" s="11"/>
      <c r="M16" s="11"/>
      <c r="N16" s="11"/>
      <c r="O16" s="11"/>
      <c r="P16" s="11"/>
      <c r="Q16" s="11"/>
      <c r="R16" s="10"/>
      <c r="S16" s="10"/>
      <c r="T16" s="10"/>
    </row>
    <row r="17" spans="1:20" x14ac:dyDescent="0.25">
      <c r="A17" s="10"/>
      <c r="B17" s="10"/>
      <c r="C17" s="10"/>
      <c r="D17" s="10"/>
      <c r="E17" s="10"/>
      <c r="F17" s="10"/>
      <c r="G17" s="10"/>
      <c r="H17" s="10"/>
      <c r="I17" s="10"/>
      <c r="J17" s="10"/>
      <c r="K17" s="11"/>
      <c r="L17" s="11"/>
      <c r="M17" s="11"/>
      <c r="N17" s="11"/>
      <c r="O17" s="11"/>
      <c r="P17" s="11"/>
      <c r="Q17" s="11"/>
      <c r="R17" s="10"/>
      <c r="S17" s="10"/>
      <c r="T17" s="10"/>
    </row>
    <row r="18" spans="1:20" x14ac:dyDescent="0.25">
      <c r="A18" s="10"/>
      <c r="B18" s="10"/>
      <c r="C18" s="10"/>
      <c r="D18" s="10"/>
      <c r="E18" s="10"/>
      <c r="F18" s="10"/>
      <c r="G18" s="10"/>
      <c r="H18" s="10"/>
      <c r="I18" s="10"/>
      <c r="J18" s="10"/>
      <c r="K18" s="11"/>
      <c r="L18" s="11"/>
      <c r="M18" s="11"/>
      <c r="N18" s="11"/>
      <c r="O18" s="11"/>
      <c r="P18" s="11"/>
      <c r="Q18" s="11"/>
      <c r="R18" s="10"/>
      <c r="S18" s="10"/>
      <c r="T18" s="10"/>
    </row>
    <row r="19" spans="1:20" x14ac:dyDescent="0.25">
      <c r="A19" s="10"/>
      <c r="B19" s="10"/>
      <c r="C19" s="10"/>
      <c r="D19" s="10"/>
      <c r="E19" s="10"/>
      <c r="F19" s="10"/>
      <c r="G19" s="10"/>
      <c r="H19" s="10"/>
      <c r="I19" s="10"/>
      <c r="J19" s="10"/>
      <c r="K19" s="11"/>
      <c r="L19" s="11"/>
      <c r="M19" s="11"/>
      <c r="N19" s="11"/>
      <c r="O19" s="11"/>
      <c r="P19" s="11"/>
      <c r="Q19" s="11"/>
      <c r="R19" s="10"/>
      <c r="S19" s="10"/>
      <c r="T19" s="10"/>
    </row>
    <row r="20" spans="1:20" x14ac:dyDescent="0.25">
      <c r="A20" s="10"/>
      <c r="B20" s="10"/>
      <c r="C20" s="10"/>
      <c r="D20" s="10"/>
      <c r="E20" s="10"/>
      <c r="F20" s="10"/>
      <c r="G20" s="10"/>
      <c r="H20" s="10"/>
      <c r="I20" s="10"/>
      <c r="J20" s="10"/>
      <c r="K20" s="11"/>
      <c r="L20" s="11"/>
      <c r="M20" s="11"/>
      <c r="N20" s="11"/>
      <c r="O20" s="11"/>
      <c r="P20" s="11"/>
      <c r="Q20" s="11"/>
      <c r="R20" s="10"/>
      <c r="S20" s="10"/>
      <c r="T20" s="10"/>
    </row>
    <row r="21" spans="1:20" x14ac:dyDescent="0.25">
      <c r="A21" s="10"/>
      <c r="B21" s="10"/>
      <c r="C21" s="10"/>
      <c r="D21" s="10"/>
      <c r="E21" s="10"/>
      <c r="F21" s="10"/>
      <c r="G21" s="10"/>
      <c r="H21" s="10"/>
      <c r="I21" s="10"/>
      <c r="J21" s="10"/>
      <c r="K21" s="11"/>
      <c r="L21" s="11"/>
      <c r="M21" s="11"/>
      <c r="N21" s="11"/>
      <c r="O21" s="11"/>
      <c r="P21" s="11"/>
      <c r="Q21" s="11"/>
      <c r="R21" s="10"/>
      <c r="S21" s="10"/>
      <c r="T21" s="10"/>
    </row>
    <row r="22" spans="1:20" x14ac:dyDescent="0.25">
      <c r="A22" s="10"/>
      <c r="B22" s="10"/>
      <c r="C22" s="10"/>
      <c r="D22" s="10"/>
      <c r="E22" s="10"/>
      <c r="F22" s="10"/>
      <c r="G22" s="10"/>
      <c r="H22" s="10"/>
      <c r="I22" s="10"/>
      <c r="J22" s="10"/>
      <c r="K22" s="11"/>
      <c r="L22" s="11"/>
      <c r="M22" s="11"/>
      <c r="N22" s="11"/>
      <c r="O22" s="11"/>
      <c r="P22" s="11"/>
      <c r="Q22" s="11"/>
      <c r="R22" s="10"/>
      <c r="S22" s="10"/>
      <c r="T22" s="10"/>
    </row>
    <row r="23" spans="1:20" x14ac:dyDescent="0.25">
      <c r="A23" s="10"/>
      <c r="B23" s="10"/>
      <c r="C23" s="10"/>
      <c r="D23" s="10"/>
      <c r="E23" s="10"/>
      <c r="F23" s="10"/>
      <c r="G23" s="10"/>
      <c r="H23" s="10"/>
      <c r="I23" s="10"/>
      <c r="J23" s="10"/>
      <c r="K23" s="11"/>
      <c r="L23" s="11"/>
      <c r="M23" s="11"/>
      <c r="N23" s="11"/>
      <c r="O23" s="11"/>
      <c r="P23" s="11"/>
      <c r="Q23" s="11"/>
      <c r="R23" s="10"/>
      <c r="S23" s="10"/>
      <c r="T23" s="10"/>
    </row>
    <row r="24" spans="1:20" x14ac:dyDescent="0.25">
      <c r="A24" s="10"/>
      <c r="B24" s="10"/>
      <c r="C24" s="10"/>
      <c r="D24" s="10"/>
      <c r="E24" s="10"/>
      <c r="F24" s="10"/>
      <c r="G24" s="10"/>
      <c r="H24" s="10"/>
      <c r="I24" s="10"/>
      <c r="J24" s="10"/>
      <c r="K24" s="11"/>
      <c r="L24" s="11"/>
      <c r="M24" s="11"/>
      <c r="N24" s="11"/>
      <c r="O24" s="11"/>
      <c r="P24" s="11"/>
      <c r="Q24" s="11"/>
      <c r="R24" s="10"/>
      <c r="S24" s="10"/>
      <c r="T24" s="10"/>
    </row>
    <row r="25" spans="1:20" x14ac:dyDescent="0.25">
      <c r="A25" s="10"/>
      <c r="B25" s="10"/>
      <c r="C25" s="10"/>
      <c r="D25" s="10"/>
      <c r="E25" s="10"/>
      <c r="F25" s="10"/>
      <c r="G25" s="10"/>
      <c r="H25" s="10"/>
      <c r="I25" s="10"/>
      <c r="J25" s="10"/>
      <c r="K25" s="11"/>
      <c r="L25" s="11"/>
      <c r="M25" s="11"/>
      <c r="N25" s="11"/>
      <c r="O25" s="11"/>
      <c r="P25" s="11"/>
      <c r="Q25" s="11"/>
      <c r="R25" s="10"/>
      <c r="S25" s="10"/>
      <c r="T25" s="10"/>
    </row>
  </sheetData>
  <mergeCells count="3">
    <mergeCell ref="A1:J25"/>
    <mergeCell ref="K1:Q25"/>
    <mergeCell ref="R1:T2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kot</dc:creator>
  <cp:lastModifiedBy>GEEGEE</cp:lastModifiedBy>
  <dcterms:created xsi:type="dcterms:W3CDTF">2025-08-05T11:38:17Z</dcterms:created>
  <dcterms:modified xsi:type="dcterms:W3CDTF">2025-08-05T23:58:12Z</dcterms:modified>
</cp:coreProperties>
</file>