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1" l="1"/>
  <c r="C6" i="1"/>
  <c r="J18" i="1"/>
  <c r="J23" i="1"/>
  <c r="D6" i="1"/>
  <c r="J19" i="1"/>
  <c r="J24" i="1"/>
  <c r="E6" i="1"/>
  <c r="J20" i="1"/>
  <c r="J25" i="1"/>
  <c r="F6" i="1"/>
  <c r="J21" i="1"/>
  <c r="J26" i="1"/>
  <c r="J27" i="1"/>
  <c r="J29" i="1"/>
  <c r="B17" i="1"/>
  <c r="B18" i="1"/>
  <c r="B23" i="1"/>
  <c r="B19" i="1"/>
  <c r="B24" i="1"/>
  <c r="B20" i="1"/>
  <c r="B25" i="1"/>
  <c r="B21" i="1"/>
  <c r="B26" i="1"/>
  <c r="B27" i="1"/>
  <c r="B29" i="1"/>
  <c r="C17" i="1"/>
  <c r="C18" i="1"/>
  <c r="C23" i="1"/>
  <c r="C19" i="1"/>
  <c r="C24" i="1"/>
  <c r="C20" i="1"/>
  <c r="C25" i="1"/>
  <c r="C21" i="1"/>
  <c r="C26" i="1"/>
  <c r="C27" i="1"/>
  <c r="C29" i="1"/>
  <c r="D17" i="1"/>
  <c r="D18" i="1"/>
  <c r="D23" i="1"/>
  <c r="D19" i="1"/>
  <c r="D24" i="1"/>
  <c r="D20" i="1"/>
  <c r="D25" i="1"/>
  <c r="D21" i="1"/>
  <c r="D26" i="1"/>
  <c r="D27" i="1"/>
  <c r="D29" i="1"/>
  <c r="E17" i="1"/>
  <c r="E18" i="1"/>
  <c r="E23" i="1"/>
  <c r="E19" i="1"/>
  <c r="E24" i="1"/>
  <c r="E20" i="1"/>
  <c r="E25" i="1"/>
  <c r="E21" i="1"/>
  <c r="E26" i="1"/>
  <c r="E27" i="1"/>
  <c r="E29" i="1"/>
  <c r="F17" i="1"/>
  <c r="F18" i="1"/>
  <c r="F23" i="1"/>
  <c r="F19" i="1"/>
  <c r="F24" i="1"/>
  <c r="F20" i="1"/>
  <c r="F25" i="1"/>
  <c r="F21" i="1"/>
  <c r="F26" i="1"/>
  <c r="F27" i="1"/>
  <c r="F29" i="1"/>
  <c r="G17" i="1"/>
  <c r="G18" i="1"/>
  <c r="G23" i="1"/>
  <c r="G19" i="1"/>
  <c r="G24" i="1"/>
  <c r="G20" i="1"/>
  <c r="G25" i="1"/>
  <c r="G21" i="1"/>
  <c r="G26" i="1"/>
  <c r="G27" i="1"/>
  <c r="G29" i="1"/>
  <c r="H17" i="1"/>
  <c r="H18" i="1"/>
  <c r="H23" i="1"/>
  <c r="H19" i="1"/>
  <c r="H24" i="1"/>
  <c r="H20" i="1"/>
  <c r="H25" i="1"/>
  <c r="H21" i="1"/>
  <c r="H26" i="1"/>
  <c r="H27" i="1"/>
  <c r="H29" i="1"/>
  <c r="I17" i="1"/>
  <c r="I18" i="1"/>
  <c r="I23" i="1"/>
  <c r="I19" i="1"/>
  <c r="I24" i="1"/>
  <c r="I20" i="1"/>
  <c r="I25" i="1"/>
  <c r="I21" i="1"/>
  <c r="I26" i="1"/>
  <c r="I27" i="1"/>
  <c r="I29" i="1"/>
  <c r="A17" i="1"/>
  <c r="A18" i="1"/>
  <c r="A23" i="1"/>
  <c r="A19" i="1"/>
  <c r="A24" i="1"/>
  <c r="A20" i="1"/>
  <c r="A25" i="1"/>
  <c r="A21" i="1"/>
  <c r="A26" i="1"/>
  <c r="A27" i="1"/>
  <c r="A29" i="1"/>
  <c r="B6" i="1"/>
</calcChain>
</file>

<file path=xl/sharedStrings.xml><?xml version="1.0" encoding="utf-8"?>
<sst xmlns="http://schemas.openxmlformats.org/spreadsheetml/2006/main" count="19" uniqueCount="14">
  <si>
    <t>POE</t>
  </si>
  <si>
    <t>POO</t>
  </si>
  <si>
    <t>LR</t>
  </si>
  <si>
    <t>Damage-to-loss-ratio</t>
  </si>
  <si>
    <t>IML</t>
  </si>
  <si>
    <t>FRAGILITY PARAMETERS</t>
  </si>
  <si>
    <t>DS1</t>
  </si>
  <si>
    <t>DS2</t>
  </si>
  <si>
    <t>DS3</t>
  </si>
  <si>
    <t>DS4</t>
  </si>
  <si>
    <t>DS5</t>
  </si>
  <si>
    <t>THETA</t>
  </si>
  <si>
    <t>MU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</si>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</sst>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Foglio1!$A$2:$J$2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Foglio1!$A$17:$J$17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Foglio1!$A$2:$J$2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Foglio1!$A$18:$J$18</c:f>
              <c:numCache>
                <c:formatCode>0.000</c:formatCode>
                <c:ptCount val="10"/>
                <c:pt idx="0">
                  <c:v>4.74478689056864E-42</c:v>
                </c:pt>
                <c:pt idx="1">
                  <c:v>2.69023804542117E-17</c:v>
                </c:pt>
                <c:pt idx="2">
                  <c:v>4.15123925907186E-8</c:v>
                </c:pt>
                <c:pt idx="3">
                  <c:v>0.000642338217246829</c:v>
                </c:pt>
                <c:pt idx="4">
                  <c:v>0.0595389524662805</c:v>
                </c:pt>
                <c:pt idx="5">
                  <c:v>0.42005835977914</c:v>
                </c:pt>
                <c:pt idx="6">
                  <c:v>0.82780023427765</c:v>
                </c:pt>
                <c:pt idx="7">
                  <c:v>0.973767788495443</c:v>
                </c:pt>
                <c:pt idx="8">
                  <c:v>0.997567904470774</c:v>
                </c:pt>
                <c:pt idx="9">
                  <c:v>0.999840908949546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Foglio1!$A$2:$J$2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Foglio1!$A$19:$J$19</c:f>
              <c:numCache>
                <c:formatCode>0.000</c:formatCode>
                <c:ptCount val="10"/>
                <c:pt idx="0">
                  <c:v>9.50597487851644E-23</c:v>
                </c:pt>
                <c:pt idx="1">
                  <c:v>1.22998057111329E-11</c:v>
                </c:pt>
                <c:pt idx="2">
                  <c:v>5.32591852813701E-7</c:v>
                </c:pt>
                <c:pt idx="3">
                  <c:v>0.000156356866757118</c:v>
                </c:pt>
                <c:pt idx="4">
                  <c:v>0.00445057091465153</c:v>
                </c:pt>
                <c:pt idx="5">
                  <c:v>0.0353035393645047</c:v>
                </c:pt>
                <c:pt idx="6">
                  <c:v>0.130297819140658</c:v>
                </c:pt>
                <c:pt idx="7">
                  <c:v>0.296901674636642</c:v>
                </c:pt>
                <c:pt idx="8">
                  <c:v>0.495428718104173</c:v>
                </c:pt>
                <c:pt idx="9">
                  <c:v>0.675579659349724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Foglio1!$A$2:$J$2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Foglio1!$A$20:$J$20</c:f>
              <c:numCache>
                <c:formatCode>0.000</c:formatCode>
                <c:ptCount val="10"/>
                <c:pt idx="0">
                  <c:v>1.13454669591483E-18</c:v>
                </c:pt>
                <c:pt idx="1">
                  <c:v>1.80890370424939E-10</c:v>
                </c:pt>
                <c:pt idx="2">
                  <c:v>7.07568478310017E-7</c:v>
                </c:pt>
                <c:pt idx="3">
                  <c:v>7.34289924909759E-5</c:v>
                </c:pt>
                <c:pt idx="4">
                  <c:v>0.00134954876877282</c:v>
                </c:pt>
                <c:pt idx="5">
                  <c:v>0.00939932841238709</c:v>
                </c:pt>
                <c:pt idx="6">
                  <c:v>0.0359743177230211</c:v>
                </c:pt>
                <c:pt idx="7">
                  <c:v>0.0929239842258624</c:v>
                </c:pt>
                <c:pt idx="8">
                  <c:v>0.183348872151412</c:v>
                </c:pt>
                <c:pt idx="9">
                  <c:v>0.299194816934162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Foglio1!$A$2:$J$2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Foglio1!$A$21:$J$21</c:f>
              <c:numCache>
                <c:formatCode>0.000</c:formatCode>
                <c:ptCount val="10"/>
                <c:pt idx="0">
                  <c:v>1.13454669591483E-18</c:v>
                </c:pt>
                <c:pt idx="1">
                  <c:v>1.80890370424939E-10</c:v>
                </c:pt>
                <c:pt idx="2">
                  <c:v>7.07568478310017E-7</c:v>
                </c:pt>
                <c:pt idx="3">
                  <c:v>7.34289924909759E-5</c:v>
                </c:pt>
                <c:pt idx="4">
                  <c:v>0.00134954876877282</c:v>
                </c:pt>
                <c:pt idx="5">
                  <c:v>0.00939932841238709</c:v>
                </c:pt>
                <c:pt idx="6">
                  <c:v>0.0359743177230211</c:v>
                </c:pt>
                <c:pt idx="7">
                  <c:v>0.0929239842258624</c:v>
                </c:pt>
                <c:pt idx="8">
                  <c:v>0.183348872151412</c:v>
                </c:pt>
                <c:pt idx="9">
                  <c:v>0.299194816934162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055544"/>
        <c:axId val="2102793432"/>
      </c:scatterChart>
      <c:valAx>
        <c:axId val="2094055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793432"/>
        <c:crosses val="autoZero"/>
        <c:crossBetween val="midCat"/>
      </c:valAx>
      <c:valAx>
        <c:axId val="210279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55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13</xdr:row>
      <xdr:rowOff>165100</xdr:rowOff>
    </xdr:from>
    <xdr:to>
      <xdr:col>19</xdr:col>
      <xdr:colOff>63500</xdr:colOff>
      <xdr:row>35</xdr:row>
      <xdr:rowOff>69850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11" sqref="F11"/>
    </sheetView>
  </sheetViews>
  <sheetFormatPr baseColWidth="10" defaultRowHeight="15" x14ac:dyDescent="0"/>
  <cols>
    <col min="1" max="1" width="12.83203125" bestFit="1" customWidth="1"/>
  </cols>
  <sheetData>
    <row r="1" spans="1:10">
      <c r="A1" t="s">
        <v>4</v>
      </c>
    </row>
    <row r="2" spans="1:10">
      <c r="A2">
        <v>0.1</v>
      </c>
      <c r="B2">
        <v>0.2</v>
      </c>
      <c r="C2">
        <v>0.3</v>
      </c>
      <c r="D2">
        <v>0.4</v>
      </c>
      <c r="E2">
        <v>0.5</v>
      </c>
      <c r="F2">
        <v>0.6</v>
      </c>
      <c r="G2">
        <v>0.7</v>
      </c>
      <c r="H2">
        <v>0.8</v>
      </c>
      <c r="I2">
        <v>0.9</v>
      </c>
      <c r="J2">
        <v>1</v>
      </c>
    </row>
    <row r="3" spans="1:10">
      <c r="A3" t="s">
        <v>5</v>
      </c>
    </row>
    <row r="4" spans="1:10"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10">
      <c r="A5" t="s">
        <v>11</v>
      </c>
      <c r="B5">
        <v>0.30359629923905901</v>
      </c>
      <c r="C5">
        <v>0.61648687596347096</v>
      </c>
      <c r="D5">
        <v>0.90233055223871494</v>
      </c>
      <c r="E5">
        <v>1.1590608046681701</v>
      </c>
      <c r="F5">
        <v>1.1590608046681701</v>
      </c>
    </row>
    <row r="6" spans="1:10">
      <c r="A6" t="s">
        <v>12</v>
      </c>
      <c r="B6">
        <f>LN(B5)</f>
        <v>-1.1920564231296231</v>
      </c>
      <c r="C6">
        <f t="shared" ref="C6:F6" si="0">LN(C5)</f>
        <v>-0.4837182445792354</v>
      </c>
      <c r="D6">
        <f t="shared" si="0"/>
        <v>-0.1027743601551597</v>
      </c>
      <c r="E6">
        <f t="shared" si="0"/>
        <v>0.14761002602562748</v>
      </c>
      <c r="F6">
        <f t="shared" si="0"/>
        <v>0.14761002602562748</v>
      </c>
    </row>
    <row r="7" spans="1:10">
      <c r="A7" t="s">
        <v>13</v>
      </c>
      <c r="B7">
        <v>0</v>
      </c>
      <c r="C7">
        <v>0.13436510914079999</v>
      </c>
      <c r="D7">
        <v>0.22569253428542499</v>
      </c>
      <c r="E7">
        <v>0.28024503952191598</v>
      </c>
      <c r="F7">
        <v>0.28024503952191598</v>
      </c>
    </row>
    <row r="9" spans="1:10">
      <c r="A9" t="s">
        <v>3</v>
      </c>
    </row>
    <row r="10" spans="1:10">
      <c r="A10" t="s">
        <v>6</v>
      </c>
      <c r="B10">
        <v>0.1</v>
      </c>
    </row>
    <row r="11" spans="1:10">
      <c r="A11" t="s">
        <v>7</v>
      </c>
      <c r="B11">
        <v>0.3</v>
      </c>
    </row>
    <row r="12" spans="1:10">
      <c r="A12" t="s">
        <v>8</v>
      </c>
      <c r="B12">
        <v>0.5</v>
      </c>
    </row>
    <row r="13" spans="1:10">
      <c r="A13" t="s">
        <v>9</v>
      </c>
      <c r="B13">
        <v>0.7</v>
      </c>
    </row>
    <row r="14" spans="1:10">
      <c r="A14" t="s">
        <v>10</v>
      </c>
      <c r="B14">
        <v>1</v>
      </c>
    </row>
    <row r="16" spans="1:10">
      <c r="A16" t="s">
        <v>0</v>
      </c>
    </row>
    <row r="17" spans="1:10">
      <c r="A17">
        <f>IF($B$7&gt;0,LOGNORMDIST(A$2,$B$6,$B$7),IF(A2&lt;$B$5,0,1))</f>
        <v>0</v>
      </c>
      <c r="B17">
        <f>IF($B$7&gt;0,LOGNORMDIST(B$2,$B$6,$B$7),IF(B2&lt;$B$5,0,1))</f>
        <v>0</v>
      </c>
      <c r="C17">
        <f>IF($B$7&gt;0,LOGNORMDIST(C$2,$B$6,$B$7),IF(C2&lt;$B$5,0,1))</f>
        <v>0</v>
      </c>
      <c r="D17">
        <f>IF($B$7&gt;0,LOGNORMDIST(D$2,$B$6,$B$7),IF(D2&lt;$B$5,0,1))</f>
        <v>1</v>
      </c>
      <c r="E17">
        <f>IF($B$7&gt;0,LOGNORMDIST(E$2,$B$6,$B$7),IF(E2&lt;$B$5,0,1))</f>
        <v>1</v>
      </c>
      <c r="F17">
        <f>IF($B$7&gt;0,LOGNORMDIST(F$2,$B$6,$B$7),IF(F2&lt;$B$5,0,1))</f>
        <v>1</v>
      </c>
      <c r="G17">
        <f>IF($B$7&gt;0,LOGNORMDIST(G$2,$B$6,$B$7),IF(G2&lt;$B$5,0,1))</f>
        <v>1</v>
      </c>
      <c r="H17">
        <f>IF($B$7&gt;0,LOGNORMDIST(H$2,$B$6,$B$7),IF(H2&lt;$B$5,0,1))</f>
        <v>1</v>
      </c>
      <c r="I17">
        <f>IF($B$7&gt;0,LOGNORMDIST(I$2,$B$6,$B$7),IF(I2&lt;$B$5,0,1))</f>
        <v>1</v>
      </c>
      <c r="J17">
        <f>IF($B$7&gt;0,LOGNORMDIST(J$2,$B$6,$B$7),IF(J2&lt;$B$5,0,1))</f>
        <v>1</v>
      </c>
    </row>
    <row r="18" spans="1:10">
      <c r="A18" s="1">
        <f>LOGNORMDIST(A$2,$C$6,$C$7)</f>
        <v>4.744786890568637E-42</v>
      </c>
      <c r="B18" s="1">
        <f>LOGNORMDIST(B$2,$C$6,$C$7)</f>
        <v>2.6902380454211725E-17</v>
      </c>
      <c r="C18" s="1">
        <f>LOGNORMDIST(C$2,$C$6,$C$7)</f>
        <v>4.1512392590718621E-8</v>
      </c>
      <c r="D18" s="1">
        <f>LOGNORMDIST(D$2,$C$6,$C$7)</f>
        <v>6.4233821724682882E-4</v>
      </c>
      <c r="E18" s="1">
        <f>LOGNORMDIST(E$2,$C$6,$C$7)</f>
        <v>5.9538952466280555E-2</v>
      </c>
      <c r="F18" s="1">
        <f>LOGNORMDIST(F$2,$C$6,$C$7)</f>
        <v>0.42005835977913974</v>
      </c>
      <c r="G18" s="1">
        <f>LOGNORMDIST(G$2,$C$6,$C$7)</f>
        <v>0.82780023427765004</v>
      </c>
      <c r="H18" s="1">
        <f>LOGNORMDIST(H$2,$C$6,$C$7)</f>
        <v>0.97376778849544254</v>
      </c>
      <c r="I18" s="1">
        <f>LOGNORMDIST(I$2,$C$6,$C$7)</f>
        <v>0.99756790447077381</v>
      </c>
      <c r="J18" s="1">
        <f>LOGNORMDIST(J$2,$C$6,$C$7)</f>
        <v>0.99984090894954569</v>
      </c>
    </row>
    <row r="19" spans="1:10">
      <c r="A19" s="1">
        <f>LOGNORMDIST(A$2,$D$6,$D$7)</f>
        <v>9.5059748785164439E-23</v>
      </c>
      <c r="B19" s="1">
        <f>LOGNORMDIST(B$2,$D$6,$D$7)</f>
        <v>1.2299805711132903E-11</v>
      </c>
      <c r="C19" s="1">
        <f>LOGNORMDIST(C$2,$D$6,$D$7)</f>
        <v>5.3259185281370154E-7</v>
      </c>
      <c r="D19" s="1">
        <f>LOGNORMDIST(D$2,$D$6,$D$7)</f>
        <v>1.5635686675711765E-4</v>
      </c>
      <c r="E19" s="1">
        <f>LOGNORMDIST(E$2,$D$6,$D$7)</f>
        <v>4.4505709146515264E-3</v>
      </c>
      <c r="F19" s="1">
        <f>LOGNORMDIST(F$2,$D$6,$D$7)</f>
        <v>3.5303539364504748E-2</v>
      </c>
      <c r="G19" s="1">
        <f>LOGNORMDIST(G$2,$D$6,$D$7)</f>
        <v>0.13029781914065847</v>
      </c>
      <c r="H19" s="1">
        <f>LOGNORMDIST(H$2,$D$6,$D$7)</f>
        <v>0.29690167463664163</v>
      </c>
      <c r="I19" s="1">
        <f>LOGNORMDIST(I$2,$D$6,$D$7)</f>
        <v>0.49542871810417316</v>
      </c>
      <c r="J19" s="1">
        <f>LOGNORMDIST(J$2,$D$6,$D$7)</f>
        <v>0.67557965934972442</v>
      </c>
    </row>
    <row r="20" spans="1:10">
      <c r="A20" s="1">
        <f>LOGNORMDIST(A$2,$E$6,$E$7)</f>
        <v>1.1345466959148336E-18</v>
      </c>
      <c r="B20" s="1">
        <f>LOGNORMDIST(B$2,$E$6,$E$7)</f>
        <v>1.8089037042493868E-10</v>
      </c>
      <c r="C20" s="1">
        <f>LOGNORMDIST(C$2,$E$6,$E$7)</f>
        <v>7.0756847831001704E-7</v>
      </c>
      <c r="D20" s="1">
        <f>LOGNORMDIST(D$2,$E$6,$E$7)</f>
        <v>7.3428992490975908E-5</v>
      </c>
      <c r="E20" s="1">
        <f>LOGNORMDIST(E$2,$E$6,$E$7)</f>
        <v>1.3495487687728246E-3</v>
      </c>
      <c r="F20" s="1">
        <f>LOGNORMDIST(F$2,$E$6,$E$7)</f>
        <v>9.39932841238709E-3</v>
      </c>
      <c r="G20" s="1">
        <f>LOGNORMDIST(G$2,$E$6,$E$7)</f>
        <v>3.5974317723021149E-2</v>
      </c>
      <c r="H20" s="1">
        <f>LOGNORMDIST(H$2,$E$6,$E$7)</f>
        <v>9.2923984225862399E-2</v>
      </c>
      <c r="I20" s="1">
        <f>LOGNORMDIST(I$2,$E$6,$E$7)</f>
        <v>0.18334887215141191</v>
      </c>
      <c r="J20" s="1">
        <f>LOGNORMDIST(J$2,$E$6,$E$7)</f>
        <v>0.29919481693416161</v>
      </c>
    </row>
    <row r="21" spans="1:10">
      <c r="A21" s="1">
        <f>LOGNORMDIST(A$2,$F$6,$F$7)</f>
        <v>1.1345466959148336E-18</v>
      </c>
      <c r="B21" s="1">
        <f>LOGNORMDIST(B$2,$F$6,$F$7)</f>
        <v>1.8089037042493868E-10</v>
      </c>
      <c r="C21" s="1">
        <f>LOGNORMDIST(C$2,$F$6,$F$7)</f>
        <v>7.0756847831001704E-7</v>
      </c>
      <c r="D21" s="1">
        <f>LOGNORMDIST(D$2,$F$6,$F$7)</f>
        <v>7.3428992490975908E-5</v>
      </c>
      <c r="E21" s="1">
        <f>LOGNORMDIST(E$2,$F$6,$F$7)</f>
        <v>1.3495487687728246E-3</v>
      </c>
      <c r="F21" s="1">
        <f>LOGNORMDIST(F$2,$F$6,$F$7)</f>
        <v>9.39932841238709E-3</v>
      </c>
      <c r="G21" s="1">
        <f>LOGNORMDIST(G$2,$F$6,$F$7)</f>
        <v>3.5974317723021149E-2</v>
      </c>
      <c r="H21" s="1">
        <f>LOGNORMDIST(H$2,$F$6,$F$7)</f>
        <v>9.2923984225862399E-2</v>
      </c>
      <c r="I21" s="1">
        <f>LOGNORMDIST(I$2,$F$6,$F$7)</f>
        <v>0.18334887215141191</v>
      </c>
      <c r="J21" s="1">
        <f>LOGNORMDIST(J$2,$F$6,$F$7)</f>
        <v>0.29919481693416161</v>
      </c>
    </row>
    <row r="22" spans="1:10">
      <c r="A22" t="s">
        <v>1</v>
      </c>
    </row>
    <row r="23" spans="1:10">
      <c r="A23" s="1">
        <f>A17-SUM(A18)</f>
        <v>-4.744786890568637E-42</v>
      </c>
      <c r="B23" s="1">
        <f t="shared" ref="B23:J23" si="1">B17-SUM(B18)</f>
        <v>-2.6902380454211725E-17</v>
      </c>
      <c r="C23" s="1">
        <f t="shared" si="1"/>
        <v>-4.1512392590718621E-8</v>
      </c>
      <c r="D23" s="1">
        <f t="shared" si="1"/>
        <v>0.9993576617827532</v>
      </c>
      <c r="E23" s="1">
        <f t="shared" si="1"/>
        <v>0.9404610475337194</v>
      </c>
      <c r="F23" s="1">
        <f t="shared" si="1"/>
        <v>0.57994164022086026</v>
      </c>
      <c r="G23" s="1">
        <f t="shared" si="1"/>
        <v>0.17219976572234996</v>
      </c>
      <c r="H23" s="1">
        <f t="shared" si="1"/>
        <v>2.6232211504557457E-2</v>
      </c>
      <c r="I23" s="1">
        <f t="shared" si="1"/>
        <v>2.4320955292261859E-3</v>
      </c>
      <c r="J23" s="1">
        <f t="shared" si="1"/>
        <v>1.5909105045430749E-4</v>
      </c>
    </row>
    <row r="24" spans="1:10">
      <c r="A24" s="1">
        <f t="shared" ref="A24:J24" si="2">A18-SUM(A19)</f>
        <v>-9.5059748785164439E-23</v>
      </c>
      <c r="B24" s="1">
        <f t="shared" si="2"/>
        <v>-1.2299778808752449E-11</v>
      </c>
      <c r="C24" s="1">
        <f t="shared" si="2"/>
        <v>-4.9107946022298288E-7</v>
      </c>
      <c r="D24" s="1">
        <f t="shared" si="2"/>
        <v>4.8598135048971117E-4</v>
      </c>
      <c r="E24" s="1">
        <f t="shared" si="2"/>
        <v>5.5088381551629026E-2</v>
      </c>
      <c r="F24" s="1">
        <f t="shared" si="2"/>
        <v>0.38475482041463499</v>
      </c>
      <c r="G24" s="1">
        <f t="shared" si="2"/>
        <v>0.69750241513699152</v>
      </c>
      <c r="H24" s="1">
        <f t="shared" si="2"/>
        <v>0.67686611385880091</v>
      </c>
      <c r="I24" s="1">
        <f t="shared" si="2"/>
        <v>0.50213918636660071</v>
      </c>
      <c r="J24" s="1">
        <f t="shared" si="2"/>
        <v>0.32426124959982128</v>
      </c>
    </row>
    <row r="25" spans="1:10">
      <c r="A25" s="1">
        <f t="shared" ref="A25:J25" si="3">A19-SUM(A20)</f>
        <v>-1.1344516361660485E-18</v>
      </c>
      <c r="B25" s="1">
        <f t="shared" si="3"/>
        <v>-1.6859056471380579E-10</v>
      </c>
      <c r="C25" s="1">
        <f t="shared" si="3"/>
        <v>-1.749766254963155E-7</v>
      </c>
      <c r="D25" s="1">
        <f t="shared" si="3"/>
        <v>8.2927874266141741E-5</v>
      </c>
      <c r="E25" s="1">
        <f t="shared" si="3"/>
        <v>3.1010221458787016E-3</v>
      </c>
      <c r="F25" s="1">
        <f t="shared" si="3"/>
        <v>2.5904210952117659E-2</v>
      </c>
      <c r="G25" s="1">
        <f t="shared" si="3"/>
        <v>9.4323501417637318E-2</v>
      </c>
      <c r="H25" s="1">
        <f t="shared" si="3"/>
        <v>0.20397769041077923</v>
      </c>
      <c r="I25" s="1">
        <f t="shared" si="3"/>
        <v>0.31207984595276128</v>
      </c>
      <c r="J25" s="1">
        <f t="shared" si="3"/>
        <v>0.3763848424155628</v>
      </c>
    </row>
    <row r="26" spans="1:10">
      <c r="A26" s="1">
        <f t="shared" ref="A26:J26" si="4">A20-SUM(A21)</f>
        <v>0</v>
      </c>
      <c r="B26" s="1">
        <f t="shared" si="4"/>
        <v>0</v>
      </c>
      <c r="C26" s="1">
        <f t="shared" si="4"/>
        <v>0</v>
      </c>
      <c r="D26" s="1">
        <f t="shared" si="4"/>
        <v>0</v>
      </c>
      <c r="E26" s="1">
        <f t="shared" si="4"/>
        <v>0</v>
      </c>
      <c r="F26" s="1">
        <f t="shared" si="4"/>
        <v>0</v>
      </c>
      <c r="G26" s="1">
        <f t="shared" si="4"/>
        <v>0</v>
      </c>
      <c r="H26" s="1">
        <f t="shared" si="4"/>
        <v>0</v>
      </c>
      <c r="I26" s="1">
        <f t="shared" si="4"/>
        <v>0</v>
      </c>
      <c r="J26" s="1">
        <f t="shared" si="4"/>
        <v>0</v>
      </c>
    </row>
    <row r="27" spans="1:10">
      <c r="A27" s="1">
        <f t="shared" ref="A27:J27" si="5">A21-SUM(A22)</f>
        <v>1.1345466959148336E-18</v>
      </c>
      <c r="B27" s="1">
        <f t="shared" si="5"/>
        <v>1.8089037042493868E-10</v>
      </c>
      <c r="C27" s="1">
        <f t="shared" si="5"/>
        <v>7.0756847831001704E-7</v>
      </c>
      <c r="D27" s="1">
        <f t="shared" si="5"/>
        <v>7.3428992490975908E-5</v>
      </c>
      <c r="E27" s="1">
        <f t="shared" si="5"/>
        <v>1.3495487687728246E-3</v>
      </c>
      <c r="F27" s="1">
        <f t="shared" si="5"/>
        <v>9.39932841238709E-3</v>
      </c>
      <c r="G27" s="1">
        <f t="shared" si="5"/>
        <v>3.5974317723021149E-2</v>
      </c>
      <c r="H27" s="1">
        <f t="shared" si="5"/>
        <v>9.2923984225862399E-2</v>
      </c>
      <c r="I27" s="1">
        <f t="shared" si="5"/>
        <v>0.18334887215141191</v>
      </c>
      <c r="J27" s="1">
        <f t="shared" si="5"/>
        <v>0.29919481693416161</v>
      </c>
    </row>
    <row r="28" spans="1:10">
      <c r="A28" t="s">
        <v>2</v>
      </c>
    </row>
    <row r="29" spans="1:10">
      <c r="A29" s="1">
        <f>A23*$B$10+A24*$B$11+A25*$B$12+$B$13*A26+$B$14*A27</f>
        <v>5.6729235990717383E-19</v>
      </c>
      <c r="B29" s="1">
        <f>B23*$B$10+B24*$B$11+B25*$B$12+$B$13*B26+$B$14*B27</f>
        <v>9.2905151735172012E-11</v>
      </c>
      <c r="C29" s="1">
        <f>C23*$B$10+C24*$B$11+C25*$B$12+$B$13*C26+$B$14*C27</f>
        <v>4.6860508823589257E-7</v>
      </c>
      <c r="D29" s="1">
        <f>D23*$B$10+D24*$B$11+D25*$B$12+$B$13*D26+$B$14*D27</f>
        <v>0.10019645351304628</v>
      </c>
      <c r="E29" s="1">
        <f>E23*$B$10+E24*$B$11+E25*$B$12+$B$13*E26+$B$14*E27</f>
        <v>0.11347267906057283</v>
      </c>
      <c r="F29" s="1">
        <f>F23*$B$10+F24*$B$11+F25*$B$12+$B$13*F26+$B$14*F27</f>
        <v>0.19577204403492243</v>
      </c>
      <c r="G29" s="1">
        <f>G23*$B$10+G24*$B$11+G25*$B$12+$B$13*G26+$B$14*G27</f>
        <v>0.3096067695451723</v>
      </c>
      <c r="H29" s="1">
        <f>H23*$B$10+H24*$B$11+H25*$B$12+$B$13*H26+$B$14*H27</f>
        <v>0.40059588473934798</v>
      </c>
      <c r="I29" s="1">
        <f>I23*$B$10+I24*$B$11+I25*$B$12+$B$13*I26+$B$14*I27</f>
        <v>0.49027376059069538</v>
      </c>
      <c r="J29" s="1">
        <f>J23*$B$10+J24*$B$11+J25*$B$12+$B$13*J26+$B$14*J27</f>
        <v>0.58468152212693481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2014-10-09T07:11:40Z</dcterms:created>
  <dcterms:modified xsi:type="dcterms:W3CDTF">2014-10-15T12:50:05Z</dcterms:modified>
</cp:coreProperties>
</file>