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300" yWindow="80" windowWidth="25360" windowHeight="14120" tabRatio="500" activeTab="1"/>
  </bookViews>
  <sheets>
    <sheet name="SINGLE-BUILDING" sheetId="1" r:id="rId1"/>
    <sheet name="MULTIPLE-BUILDING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2" l="1"/>
  <c r="K2" i="2"/>
  <c r="H4" i="2"/>
  <c r="E4" i="2"/>
  <c r="B4" i="2"/>
  <c r="C18" i="1"/>
  <c r="D18" i="1"/>
  <c r="E18" i="1"/>
  <c r="F18" i="1"/>
  <c r="B18" i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B6" i="2"/>
  <c r="B5" i="2"/>
  <c r="E6" i="2"/>
  <c r="E5" i="2"/>
  <c r="H6" i="2"/>
  <c r="H5" i="2"/>
  <c r="K3" i="2"/>
  <c r="K10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H108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E108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B108" i="2"/>
  <c r="K107" i="2"/>
  <c r="H107" i="2"/>
  <c r="E107" i="2"/>
  <c r="B107" i="2"/>
  <c r="K106" i="2"/>
  <c r="H106" i="2"/>
  <c r="E106" i="2"/>
  <c r="B106" i="2"/>
  <c r="K105" i="2"/>
  <c r="H105" i="2"/>
  <c r="E105" i="2"/>
  <c r="B105" i="2"/>
  <c r="K104" i="2"/>
  <c r="H104" i="2"/>
  <c r="E104" i="2"/>
  <c r="B104" i="2"/>
  <c r="K103" i="2"/>
  <c r="H103" i="2"/>
  <c r="E103" i="2"/>
  <c r="B103" i="2"/>
  <c r="K102" i="2"/>
  <c r="H102" i="2"/>
  <c r="E102" i="2"/>
  <c r="B102" i="2"/>
  <c r="K101" i="2"/>
  <c r="H101" i="2"/>
  <c r="E101" i="2"/>
  <c r="B101" i="2"/>
  <c r="K100" i="2"/>
  <c r="H100" i="2"/>
  <c r="E100" i="2"/>
  <c r="B100" i="2"/>
  <c r="K99" i="2"/>
  <c r="H99" i="2"/>
  <c r="E99" i="2"/>
  <c r="B99" i="2"/>
  <c r="K98" i="2"/>
  <c r="H98" i="2"/>
  <c r="E98" i="2"/>
  <c r="B98" i="2"/>
  <c r="K97" i="2"/>
  <c r="H97" i="2"/>
  <c r="E97" i="2"/>
  <c r="B97" i="2"/>
  <c r="K96" i="2"/>
  <c r="H96" i="2"/>
  <c r="E96" i="2"/>
  <c r="B96" i="2"/>
  <c r="K95" i="2"/>
  <c r="H95" i="2"/>
  <c r="E95" i="2"/>
  <c r="B95" i="2"/>
  <c r="K94" i="2"/>
  <c r="H94" i="2"/>
  <c r="E94" i="2"/>
  <c r="B94" i="2"/>
  <c r="K93" i="2"/>
  <c r="H93" i="2"/>
  <c r="E93" i="2"/>
  <c r="B93" i="2"/>
  <c r="K92" i="2"/>
  <c r="H92" i="2"/>
  <c r="E92" i="2"/>
  <c r="B92" i="2"/>
  <c r="K91" i="2"/>
  <c r="H91" i="2"/>
  <c r="E91" i="2"/>
  <c r="B91" i="2"/>
  <c r="K90" i="2"/>
  <c r="H90" i="2"/>
  <c r="E90" i="2"/>
  <c r="B90" i="2"/>
  <c r="K89" i="2"/>
  <c r="H89" i="2"/>
  <c r="E89" i="2"/>
  <c r="B89" i="2"/>
  <c r="K88" i="2"/>
  <c r="H88" i="2"/>
  <c r="E88" i="2"/>
  <c r="B88" i="2"/>
  <c r="K87" i="2"/>
  <c r="H87" i="2"/>
  <c r="E87" i="2"/>
  <c r="B87" i="2"/>
  <c r="K86" i="2"/>
  <c r="H86" i="2"/>
  <c r="E86" i="2"/>
  <c r="B86" i="2"/>
  <c r="K85" i="2"/>
  <c r="H85" i="2"/>
  <c r="E85" i="2"/>
  <c r="B85" i="2"/>
  <c r="K84" i="2"/>
  <c r="H84" i="2"/>
  <c r="E84" i="2"/>
  <c r="B84" i="2"/>
  <c r="K83" i="2"/>
  <c r="H83" i="2"/>
  <c r="E83" i="2"/>
  <c r="B83" i="2"/>
  <c r="K82" i="2"/>
  <c r="H82" i="2"/>
  <c r="E82" i="2"/>
  <c r="B82" i="2"/>
  <c r="K81" i="2"/>
  <c r="H81" i="2"/>
  <c r="E81" i="2"/>
  <c r="B81" i="2"/>
  <c r="K80" i="2"/>
  <c r="H80" i="2"/>
  <c r="E80" i="2"/>
  <c r="B80" i="2"/>
  <c r="K79" i="2"/>
  <c r="H79" i="2"/>
  <c r="E79" i="2"/>
  <c r="B79" i="2"/>
  <c r="K78" i="2"/>
  <c r="H78" i="2"/>
  <c r="E78" i="2"/>
  <c r="B78" i="2"/>
  <c r="K77" i="2"/>
  <c r="H77" i="2"/>
  <c r="E77" i="2"/>
  <c r="B77" i="2"/>
  <c r="K76" i="2"/>
  <c r="H76" i="2"/>
  <c r="E76" i="2"/>
  <c r="B76" i="2"/>
  <c r="K75" i="2"/>
  <c r="H75" i="2"/>
  <c r="E75" i="2"/>
  <c r="B75" i="2"/>
  <c r="K74" i="2"/>
  <c r="H74" i="2"/>
  <c r="E74" i="2"/>
  <c r="B74" i="2"/>
  <c r="K73" i="2"/>
  <c r="H73" i="2"/>
  <c r="E73" i="2"/>
  <c r="B73" i="2"/>
  <c r="K72" i="2"/>
  <c r="H72" i="2"/>
  <c r="E72" i="2"/>
  <c r="B72" i="2"/>
  <c r="K71" i="2"/>
  <c r="H71" i="2"/>
  <c r="E71" i="2"/>
  <c r="B71" i="2"/>
  <c r="K70" i="2"/>
  <c r="H70" i="2"/>
  <c r="E70" i="2"/>
  <c r="B70" i="2"/>
  <c r="K69" i="2"/>
  <c r="H69" i="2"/>
  <c r="E69" i="2"/>
  <c r="B69" i="2"/>
  <c r="K68" i="2"/>
  <c r="H68" i="2"/>
  <c r="E68" i="2"/>
  <c r="B68" i="2"/>
  <c r="K67" i="2"/>
  <c r="H67" i="2"/>
  <c r="E67" i="2"/>
  <c r="B67" i="2"/>
  <c r="K66" i="2"/>
  <c r="H66" i="2"/>
  <c r="E66" i="2"/>
  <c r="B66" i="2"/>
  <c r="K65" i="2"/>
  <c r="H65" i="2"/>
  <c r="E65" i="2"/>
  <c r="B65" i="2"/>
  <c r="K64" i="2"/>
  <c r="H64" i="2"/>
  <c r="E64" i="2"/>
  <c r="B64" i="2"/>
  <c r="K63" i="2"/>
  <c r="H63" i="2"/>
  <c r="E63" i="2"/>
  <c r="B63" i="2"/>
  <c r="K62" i="2"/>
  <c r="H62" i="2"/>
  <c r="E62" i="2"/>
  <c r="B62" i="2"/>
  <c r="K61" i="2"/>
  <c r="H61" i="2"/>
  <c r="E61" i="2"/>
  <c r="B61" i="2"/>
  <c r="K60" i="2"/>
  <c r="H60" i="2"/>
  <c r="E60" i="2"/>
  <c r="B60" i="2"/>
  <c r="K59" i="2"/>
  <c r="H59" i="2"/>
  <c r="E59" i="2"/>
  <c r="B59" i="2"/>
  <c r="K58" i="2"/>
  <c r="H58" i="2"/>
  <c r="E58" i="2"/>
  <c r="B58" i="2"/>
  <c r="K57" i="2"/>
  <c r="H57" i="2"/>
  <c r="E57" i="2"/>
  <c r="B57" i="2"/>
  <c r="K56" i="2"/>
  <c r="H56" i="2"/>
  <c r="E56" i="2"/>
  <c r="B56" i="2"/>
  <c r="K55" i="2"/>
  <c r="H55" i="2"/>
  <c r="E55" i="2"/>
  <c r="B55" i="2"/>
  <c r="K54" i="2"/>
  <c r="H54" i="2"/>
  <c r="E54" i="2"/>
  <c r="B54" i="2"/>
  <c r="K53" i="2"/>
  <c r="H53" i="2"/>
  <c r="E53" i="2"/>
  <c r="B53" i="2"/>
  <c r="K52" i="2"/>
  <c r="H52" i="2"/>
  <c r="E52" i="2"/>
  <c r="B52" i="2"/>
  <c r="K51" i="2"/>
  <c r="H51" i="2"/>
  <c r="E51" i="2"/>
  <c r="B51" i="2"/>
  <c r="K50" i="2"/>
  <c r="H50" i="2"/>
  <c r="E50" i="2"/>
  <c r="B50" i="2"/>
  <c r="K49" i="2"/>
  <c r="H49" i="2"/>
  <c r="E49" i="2"/>
  <c r="B49" i="2"/>
  <c r="K48" i="2"/>
  <c r="H48" i="2"/>
  <c r="E48" i="2"/>
  <c r="B48" i="2"/>
  <c r="K47" i="2"/>
  <c r="H47" i="2"/>
  <c r="E47" i="2"/>
  <c r="B47" i="2"/>
  <c r="K46" i="2"/>
  <c r="H46" i="2"/>
  <c r="E46" i="2"/>
  <c r="B46" i="2"/>
  <c r="K45" i="2"/>
  <c r="H45" i="2"/>
  <c r="E45" i="2"/>
  <c r="B45" i="2"/>
  <c r="K44" i="2"/>
  <c r="H44" i="2"/>
  <c r="E44" i="2"/>
  <c r="B44" i="2"/>
  <c r="K43" i="2"/>
  <c r="H43" i="2"/>
  <c r="E43" i="2"/>
  <c r="B43" i="2"/>
  <c r="K42" i="2"/>
  <c r="H42" i="2"/>
  <c r="E42" i="2"/>
  <c r="B42" i="2"/>
  <c r="K41" i="2"/>
  <c r="H41" i="2"/>
  <c r="E41" i="2"/>
  <c r="B41" i="2"/>
  <c r="K40" i="2"/>
  <c r="H40" i="2"/>
  <c r="E40" i="2"/>
  <c r="B40" i="2"/>
  <c r="K39" i="2"/>
  <c r="H39" i="2"/>
  <c r="E39" i="2"/>
  <c r="B39" i="2"/>
  <c r="K38" i="2"/>
  <c r="H38" i="2"/>
  <c r="E38" i="2"/>
  <c r="B38" i="2"/>
  <c r="K37" i="2"/>
  <c r="H37" i="2"/>
  <c r="E37" i="2"/>
  <c r="B37" i="2"/>
  <c r="K36" i="2"/>
  <c r="H36" i="2"/>
  <c r="E36" i="2"/>
  <c r="B36" i="2"/>
  <c r="K35" i="2"/>
  <c r="H35" i="2"/>
  <c r="E35" i="2"/>
  <c r="B35" i="2"/>
  <c r="K34" i="2"/>
  <c r="H34" i="2"/>
  <c r="E34" i="2"/>
  <c r="B34" i="2"/>
  <c r="K33" i="2"/>
  <c r="H33" i="2"/>
  <c r="E33" i="2"/>
  <c r="B33" i="2"/>
  <c r="K32" i="2"/>
  <c r="H32" i="2"/>
  <c r="E32" i="2"/>
  <c r="B32" i="2"/>
  <c r="K31" i="2"/>
  <c r="H31" i="2"/>
  <c r="E31" i="2"/>
  <c r="B31" i="2"/>
  <c r="K30" i="2"/>
  <c r="H30" i="2"/>
  <c r="E30" i="2"/>
  <c r="B30" i="2"/>
  <c r="K29" i="2"/>
  <c r="H29" i="2"/>
  <c r="E29" i="2"/>
  <c r="B29" i="2"/>
  <c r="K28" i="2"/>
  <c r="H28" i="2"/>
  <c r="E28" i="2"/>
  <c r="B28" i="2"/>
  <c r="K27" i="2"/>
  <c r="H27" i="2"/>
  <c r="E27" i="2"/>
  <c r="B27" i="2"/>
  <c r="K26" i="2"/>
  <c r="H26" i="2"/>
  <c r="E26" i="2"/>
  <c r="B26" i="2"/>
  <c r="K25" i="2"/>
  <c r="H25" i="2"/>
  <c r="E25" i="2"/>
  <c r="B25" i="2"/>
  <c r="K24" i="2"/>
  <c r="H24" i="2"/>
  <c r="E24" i="2"/>
  <c r="B24" i="2"/>
  <c r="K23" i="2"/>
  <c r="H23" i="2"/>
  <c r="E23" i="2"/>
  <c r="B23" i="2"/>
  <c r="K22" i="2"/>
  <c r="H22" i="2"/>
  <c r="E22" i="2"/>
  <c r="B22" i="2"/>
  <c r="K21" i="2"/>
  <c r="H21" i="2"/>
  <c r="E21" i="2"/>
  <c r="B21" i="2"/>
  <c r="K20" i="2"/>
  <c r="H20" i="2"/>
  <c r="E20" i="2"/>
  <c r="B20" i="2"/>
  <c r="K19" i="2"/>
  <c r="H19" i="2"/>
  <c r="E19" i="2"/>
  <c r="B19" i="2"/>
  <c r="K18" i="2"/>
  <c r="H18" i="2"/>
  <c r="E18" i="2"/>
  <c r="B18" i="2"/>
  <c r="K17" i="2"/>
  <c r="H17" i="2"/>
  <c r="E17" i="2"/>
  <c r="B17" i="2"/>
  <c r="K16" i="2"/>
  <c r="H16" i="2"/>
  <c r="E16" i="2"/>
  <c r="B16" i="2"/>
  <c r="K15" i="2"/>
  <c r="H15" i="2"/>
  <c r="E15" i="2"/>
  <c r="B15" i="2"/>
  <c r="K14" i="2"/>
  <c r="H14" i="2"/>
  <c r="E14" i="2"/>
  <c r="B14" i="2"/>
  <c r="K13" i="2"/>
  <c r="H13" i="2"/>
  <c r="E13" i="2"/>
  <c r="B13" i="2"/>
  <c r="K12" i="2"/>
  <c r="H12" i="2"/>
  <c r="E12" i="2"/>
  <c r="B12" i="2"/>
  <c r="K11" i="2"/>
  <c r="H11" i="2"/>
  <c r="E11" i="2"/>
  <c r="B11" i="2"/>
  <c r="K10" i="2"/>
  <c r="H10" i="2"/>
  <c r="E10" i="2"/>
  <c r="B10" i="2"/>
  <c r="K9" i="2"/>
  <c r="H9" i="2"/>
  <c r="E9" i="2"/>
  <c r="B9" i="2"/>
  <c r="K5" i="2"/>
  <c r="K4" i="2"/>
  <c r="K6" i="2"/>
  <c r="C14" i="1"/>
  <c r="D14" i="1"/>
  <c r="E14" i="1"/>
  <c r="F14" i="1"/>
  <c r="B14" i="1"/>
  <c r="C16" i="1"/>
  <c r="D16" i="1"/>
  <c r="E16" i="1"/>
  <c r="F16" i="1"/>
  <c r="B16" i="1"/>
  <c r="C9" i="1"/>
  <c r="C11" i="1"/>
  <c r="C15" i="1"/>
  <c r="D9" i="1"/>
  <c r="D11" i="1"/>
  <c r="D15" i="1"/>
  <c r="E9" i="1"/>
  <c r="E11" i="1"/>
  <c r="E15" i="1"/>
  <c r="F9" i="1"/>
  <c r="F11" i="1"/>
  <c r="F15" i="1"/>
  <c r="B9" i="1"/>
  <c r="B11" i="1"/>
  <c r="B15" i="1"/>
  <c r="C12" i="1"/>
  <c r="D12" i="1"/>
  <c r="E12" i="1"/>
  <c r="F12" i="1"/>
  <c r="B12" i="1"/>
  <c r="C13" i="1"/>
  <c r="D13" i="1"/>
  <c r="E13" i="1"/>
  <c r="F13" i="1"/>
  <c r="B13" i="1"/>
  <c r="B10" i="1"/>
  <c r="B4" i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rFont val="Arial"/>
          </rPr>
          <t>Weighting Scheme WS1 takes the weighted mean of the μ[ln(Xi)] =ln(θi) to get μ[ln(X)] = ln(θ) and the SRSS of the weighted standard deviation of the μ[ln(Xi)] = ln(θi) and the weighted mean of the σ[ln(Xi)] = βi to get σ[ln(X)] = β.</t>
        </r>
      </text>
    </comment>
    <comment ref="K3" authorId="0">
      <text>
        <r>
          <rPr>
            <sz val="10"/>
            <rFont val="Arial"/>
          </rPr>
          <t>Calculating the weighted log standard deviation with only three values using this equation will give a biased estimate
	-Anirudh Rao</t>
        </r>
      </text>
    </comment>
  </commentList>
</comments>
</file>

<file path=xl/sharedStrings.xml><?xml version="1.0" encoding="utf-8"?>
<sst xmlns="http://schemas.openxmlformats.org/spreadsheetml/2006/main" count="49" uniqueCount="46">
  <si>
    <t>Tav</t>
  </si>
  <si>
    <t>T</t>
  </si>
  <si>
    <t>Sa_ratios</t>
  </si>
  <si>
    <t>dy</t>
  </si>
  <si>
    <t>dcroof</t>
  </si>
  <si>
    <t>mu</t>
  </si>
  <si>
    <t>c</t>
  </si>
  <si>
    <t>R</t>
  </si>
  <si>
    <t>Cr50</t>
  </si>
  <si>
    <t>SaT50</t>
  </si>
  <si>
    <t>Gamma</t>
  </si>
  <si>
    <t>b</t>
  </si>
  <si>
    <t>sigma</t>
  </si>
  <si>
    <t>bTSa</t>
  </si>
  <si>
    <t>bthU</t>
  </si>
  <si>
    <t>BUILDING1</t>
  </si>
  <si>
    <t>w1 =</t>
  </si>
  <si>
    <t>w2 =</t>
  </si>
  <si>
    <t>w3 =</t>
  </si>
  <si>
    <t>WS1</t>
  </si>
  <si>
    <t>θ1 =</t>
  </si>
  <si>
    <t>θ2 =</t>
  </si>
  <si>
    <t>θ3 =</t>
  </si>
  <si>
    <t>θ =</t>
  </si>
  <si>
    <t>β1 =</t>
  </si>
  <si>
    <t>β2 =</t>
  </si>
  <si>
    <t>β3 =</t>
  </si>
  <si>
    <t>β =</t>
  </si>
  <si>
    <t>μ(X1) =</t>
  </si>
  <si>
    <t>μ(X2) =</t>
  </si>
  <si>
    <t>μ(X3) =</t>
  </si>
  <si>
    <t>μ(X) =</t>
  </si>
  <si>
    <t>σ(X1) =</t>
  </si>
  <si>
    <t>σ(X2) =</t>
  </si>
  <si>
    <t>σ(X3) =</t>
  </si>
  <si>
    <t>σ(X) =</t>
  </si>
  <si>
    <t>CoV(X1) =</t>
  </si>
  <si>
    <t>CoV(X2) =</t>
  </si>
  <si>
    <t>CoV(X3) =</t>
  </si>
  <si>
    <t>CoV(X) =</t>
  </si>
  <si>
    <t>x</t>
  </si>
  <si>
    <t>P(Y1 ≥ y | x)</t>
  </si>
  <si>
    <t>P(Y2 ≥ y | x)</t>
  </si>
  <si>
    <t>P(Y3 ≥ y | x)</t>
  </si>
  <si>
    <t>Weighted (WS1)</t>
  </si>
  <si>
    <t>log_mean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</si>
</sst>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0.00000"/>
    <numFmt numFmtId="166" formatCode="0.0000"/>
    <numFmt numFmtId="167" formatCode="0.000"/>
    <numFmt numFmtId="171" formatCode="0.0"/>
  </numFmts>
  <fonts count="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52525"/>
      <name val="Arial"/>
    </font>
    <font>
      <sz val="10"/>
      <name val="Arial"/>
    </font>
    <font>
      <sz val="14"/>
      <color rgb="FF000000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171" fontId="0" fillId="0" borderId="0" xfId="0" applyNumberFormat="1"/>
    <xf numFmtId="167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0" fillId="0" borderId="0" xfId="0" applyFill="1" applyBorder="1"/>
    <xf numFmtId="0" fontId="0" fillId="0" borderId="0" xfId="0" applyFill="1" applyBorder="1"/>
    <xf numFmtId="167" fontId="3" fillId="0" borderId="0" xfId="0" applyNumberFormat="1" applyFont="1" applyFill="1" applyBorder="1" applyAlignment="1">
      <alignment horizontal="center"/>
    </xf>
    <xf numFmtId="167" fontId="3" fillId="0" borderId="0" xfId="0" applyNumberFormat="1" applyFont="1" applyFill="1" applyBorder="1" applyAlignment="1">
      <alignment horizontal="center" wrapText="1"/>
    </xf>
    <xf numFmtId="0" fontId="4" fillId="2" borderId="0" xfId="0" applyFont="1" applyFill="1"/>
  </cellXfs>
  <cellStyles count="5">
    <cellStyle name="Collegamento ipertestuale" xfId="1" builtinId="8" hidden="1"/>
    <cellStyle name="Collegamento ipertestuale" xfId="3" builtinId="8" hidden="1"/>
    <cellStyle name="Collegamento visitato" xfId="2" builtinId="9" hidden="1"/>
    <cellStyle name="Collegamento visitato" xfId="4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'MULTIPLE-BUILDINGS'!$A$8:$A$108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'MULTIPLE-BUILDINGS'!$B$8:$B$108</c:f>
              <c:numCache>
                <c:formatCode>0.000</c:formatCode>
                <c:ptCount val="101"/>
                <c:pt idx="0">
                  <c:v>0.0</c:v>
                </c:pt>
                <c:pt idx="1">
                  <c:v>2.06064339597172E-6</c:v>
                </c:pt>
                <c:pt idx="2">
                  <c:v>0.000643471012913876</c:v>
                </c:pt>
                <c:pt idx="3">
                  <c:v>0.00802128545598512</c:v>
                </c:pt>
                <c:pt idx="4">
                  <c:v>0.0334324184089169</c:v>
                </c:pt>
                <c:pt idx="5">
                  <c:v>0.0828285190016985</c:v>
                </c:pt>
                <c:pt idx="6">
                  <c:v>0.15347299656473</c:v>
                </c:pt>
                <c:pt idx="7">
                  <c:v>0.23781463705461</c:v>
                </c:pt>
                <c:pt idx="8">
                  <c:v>0.327694935711542</c:v>
                </c:pt>
                <c:pt idx="9">
                  <c:v>0.416552481228995</c:v>
                </c:pt>
                <c:pt idx="10">
                  <c:v>0.5</c:v>
                </c:pt>
                <c:pt idx="11">
                  <c:v>0.575588480994146</c:v>
                </c:pt>
                <c:pt idx="12">
                  <c:v>0.64231108623684</c:v>
                </c:pt>
                <c:pt idx="13">
                  <c:v>0.700114039009087</c:v>
                </c:pt>
                <c:pt idx="14">
                  <c:v>0.749508691386811</c:v>
                </c:pt>
                <c:pt idx="15">
                  <c:v>0.791297126615529</c:v>
                </c:pt>
                <c:pt idx="16">
                  <c:v>0.826393081249728</c:v>
                </c:pt>
                <c:pt idx="17">
                  <c:v>0.85571332608373</c:v>
                </c:pt>
                <c:pt idx="18">
                  <c:v>0.880117290864619</c:v>
                </c:pt>
                <c:pt idx="19">
                  <c:v>0.900377888056081</c:v>
                </c:pt>
                <c:pt idx="20">
                  <c:v>0.917171480998302</c:v>
                </c:pt>
                <c:pt idx="21">
                  <c:v>0.931078916136731</c:v>
                </c:pt>
                <c:pt idx="22">
                  <c:v>0.942592425564619</c:v>
                </c:pt>
                <c:pt idx="23">
                  <c:v>0.952125189564678</c:v>
                </c:pt>
                <c:pt idx="24">
                  <c:v>0.960021659617489</c:v>
                </c:pt>
                <c:pt idx="25">
                  <c:v>0.966567581591083</c:v>
                </c:pt>
                <c:pt idx="26">
                  <c:v>0.971999180315758</c:v>
                </c:pt>
                <c:pt idx="27">
                  <c:v>0.97651128025692</c:v>
                </c:pt>
                <c:pt idx="28">
                  <c:v>0.980264317660727</c:v>
                </c:pt>
                <c:pt idx="29">
                  <c:v>0.983390297315459</c:v>
                </c:pt>
                <c:pt idx="30">
                  <c:v>0.985997794426055</c:v>
                </c:pt>
                <c:pt idx="31">
                  <c:v>0.988176119759057</c:v>
                </c:pt>
                <c:pt idx="32">
                  <c:v>0.98999876715404</c:v>
                </c:pt>
                <c:pt idx="33">
                  <c:v>0.991526254675959</c:v>
                </c:pt>
                <c:pt idx="34">
                  <c:v>0.992808458865223</c:v>
                </c:pt>
                <c:pt idx="35">
                  <c:v>0.993886528486001</c:v>
                </c:pt>
                <c:pt idx="36">
                  <c:v>0.994794451394966</c:v>
                </c:pt>
                <c:pt idx="37">
                  <c:v>0.995560336417702</c:v>
                </c:pt>
                <c:pt idx="38">
                  <c:v>0.996207461749888</c:v>
                </c:pt>
                <c:pt idx="39">
                  <c:v>0.996755132464397</c:v>
                </c:pt>
                <c:pt idx="40">
                  <c:v>0.99721938213769</c:v>
                </c:pt>
                <c:pt idx="41">
                  <c:v>0.9976135472783</c:v>
                </c:pt>
                <c:pt idx="42">
                  <c:v>0.997948737991518</c:v>
                </c:pt>
                <c:pt idx="43">
                  <c:v>0.998234223991157</c:v>
                </c:pt>
                <c:pt idx="44">
                  <c:v>0.998477751525072</c:v>
                </c:pt>
                <c:pt idx="45">
                  <c:v>0.99868580388583</c:v>
                </c:pt>
                <c:pt idx="46">
                  <c:v>0.998863815818506</c:v>
                </c:pt>
                <c:pt idx="47">
                  <c:v>0.999016350218097</c:v>
                </c:pt>
                <c:pt idx="48">
                  <c:v>0.99914724394927</c:v>
                </c:pt>
                <c:pt idx="49">
                  <c:v>0.999259728354374</c:v>
                </c:pt>
                <c:pt idx="50">
                  <c:v>0.999356528987086</c:v>
                </c:pt>
                <c:pt idx="51">
                  <c:v>0.999439948273861</c:v>
                </c:pt>
                <c:pt idx="52">
                  <c:v>0.999511934126905</c:v>
                </c:pt>
                <c:pt idx="53">
                  <c:v>0.999574136981017</c:v>
                </c:pt>
                <c:pt idx="54">
                  <c:v>0.999627957278153</c:v>
                </c:pt>
                <c:pt idx="55">
                  <c:v>0.999674585058523</c:v>
                </c:pt>
                <c:pt idx="56">
                  <c:v>0.999715033019579</c:v>
                </c:pt>
                <c:pt idx="57">
                  <c:v>0.999750164161602</c:v>
                </c:pt>
                <c:pt idx="58">
                  <c:v>0.999780714940482</c:v>
                </c:pt>
                <c:pt idx="59">
                  <c:v>0.999807314686279</c:v>
                </c:pt>
                <c:pt idx="60">
                  <c:v>0.999830501913553</c:v>
                </c:pt>
                <c:pt idx="61">
                  <c:v>0.999850738040731</c:v>
                </c:pt>
                <c:pt idx="62">
                  <c:v>0.999868418946597</c:v>
                </c:pt>
                <c:pt idx="63">
                  <c:v>0.999883884718634</c:v>
                </c:pt>
                <c:pt idx="64">
                  <c:v>0.999897427887631</c:v>
                </c:pt>
                <c:pt idx="65">
                  <c:v>0.999909300393204</c:v>
                </c:pt>
                <c:pt idx="66">
                  <c:v>0.999919719483879</c:v>
                </c:pt>
                <c:pt idx="67">
                  <c:v>0.99992887272143</c:v>
                </c:pt>
                <c:pt idx="68">
                  <c:v>0.999936922231111</c:v>
                </c:pt>
                <c:pt idx="69">
                  <c:v>0.999944008316165</c:v>
                </c:pt>
                <c:pt idx="70">
                  <c:v>0.999950252535673</c:v>
                </c:pt>
                <c:pt idx="71">
                  <c:v>0.999955760328779</c:v>
                </c:pt>
                <c:pt idx="72">
                  <c:v>0.999960623254958</c:v>
                </c:pt>
                <c:pt idx="73">
                  <c:v>0.999964920908892</c:v>
                </c:pt>
                <c:pt idx="74">
                  <c:v>0.999968722559212</c:v>
                </c:pt>
                <c:pt idx="75">
                  <c:v>0.999972088552626</c:v>
                </c:pt>
                <c:pt idx="76">
                  <c:v>0.999975071518453</c:v>
                </c:pt>
                <c:pt idx="77">
                  <c:v>0.999977717403142</c:v>
                </c:pt>
                <c:pt idx="78">
                  <c:v>0.999980066359808</c:v>
                </c:pt>
                <c:pt idx="79">
                  <c:v>0.999982153513975</c:v>
                </c:pt>
                <c:pt idx="80">
                  <c:v>0.999984009623482</c:v>
                </c:pt>
                <c:pt idx="81">
                  <c:v>0.999985661647829</c:v>
                </c:pt>
                <c:pt idx="82">
                  <c:v>0.999987133239915</c:v>
                </c:pt>
                <c:pt idx="83">
                  <c:v>0.999988445171197</c:v>
                </c:pt>
                <c:pt idx="84">
                  <c:v>0.999989615699695</c:v>
                </c:pt>
                <c:pt idx="85">
                  <c:v>0.999990660888837</c:v>
                </c:pt>
                <c:pt idx="86">
                  <c:v>0.999991594884004</c:v>
                </c:pt>
                <c:pt idx="87">
                  <c:v>0.999992430152639</c:v>
                </c:pt>
                <c:pt idx="88">
                  <c:v>0.999993177692913</c:v>
                </c:pt>
                <c:pt idx="89">
                  <c:v>0.999993847215252</c:v>
                </c:pt>
                <c:pt idx="90">
                  <c:v>0.999994447300413</c:v>
                </c:pt>
                <c:pt idx="91">
                  <c:v>0.99999498553726</c:v>
                </c:pt>
                <c:pt idx="92">
                  <c:v>0.99999546864297</c:v>
                </c:pt>
                <c:pt idx="93">
                  <c:v>0.999995902568</c:v>
                </c:pt>
                <c:pt idx="94">
                  <c:v>0.999996292587835</c:v>
                </c:pt>
                <c:pt idx="95">
                  <c:v>0.999996643383251</c:v>
                </c:pt>
                <c:pt idx="96">
                  <c:v>0.999996959110602</c:v>
                </c:pt>
                <c:pt idx="97">
                  <c:v>0.99999724346341</c:v>
                </c:pt>
                <c:pt idx="98">
                  <c:v>0.999997499726394</c:v>
                </c:pt>
                <c:pt idx="99">
                  <c:v>0.999997730822907</c:v>
                </c:pt>
                <c:pt idx="100">
                  <c:v>0.999997939356604</c:v>
                </c:pt>
              </c:numCache>
            </c:numRef>
          </c:yVal>
          <c:smooth val="0"/>
        </c:ser>
        <c:ser>
          <c:idx val="2"/>
          <c:order val="1"/>
          <c:marker>
            <c:symbol val="none"/>
          </c:marker>
          <c:xVal>
            <c:numRef>
              <c:f>'MULTIPLE-BUILDINGS'!$D$8:$D$108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'MULTIPLE-BUILDINGS'!$E$8:$E$108</c:f>
              <c:numCache>
                <c:formatCode>0.000</c:formatCode>
                <c:ptCount val="101"/>
                <c:pt idx="0">
                  <c:v>0.0</c:v>
                </c:pt>
                <c:pt idx="1">
                  <c:v>2.9741662723021E-7</c:v>
                </c:pt>
                <c:pt idx="2">
                  <c:v>6.21107468465578E-5</c:v>
                </c:pt>
                <c:pt idx="3">
                  <c:v>0.000783806686884426</c:v>
                </c:pt>
                <c:pt idx="4">
                  <c:v>0.00365483809969092</c:v>
                </c:pt>
                <c:pt idx="5">
                  <c:v>0.0104305041264764</c:v>
                </c:pt>
                <c:pt idx="6">
                  <c:v>0.0223949986247768</c:v>
                </c:pt>
                <c:pt idx="7">
                  <c:v>0.0400847412017228</c:v>
                </c:pt>
                <c:pt idx="8">
                  <c:v>0.063361706456836</c:v>
                </c:pt>
                <c:pt idx="9">
                  <c:v>0.0916198178579154</c:v>
                </c:pt>
                <c:pt idx="10">
                  <c:v>0.123994994252863</c:v>
                </c:pt>
                <c:pt idx="11">
                  <c:v>0.159529130412904</c:v>
                </c:pt>
                <c:pt idx="12">
                  <c:v>0.197280248644908</c:v>
                </c:pt>
                <c:pt idx="13">
                  <c:v>0.236387421615667</c:v>
                </c:pt>
                <c:pt idx="14">
                  <c:v>0.276102832598073</c:v>
                </c:pt>
                <c:pt idx="15">
                  <c:v>0.315802109775597</c:v>
                </c:pt>
                <c:pt idx="16">
                  <c:v>0.354981449062235</c:v>
                </c:pt>
                <c:pt idx="17">
                  <c:v>0.393247477682036</c:v>
                </c:pt>
                <c:pt idx="18">
                  <c:v>0.430303763558873</c:v>
                </c:pt>
                <c:pt idx="19">
                  <c:v>0.465936390058743</c:v>
                </c:pt>
                <c:pt idx="20">
                  <c:v>0.5</c:v>
                </c:pt>
                <c:pt idx="21">
                  <c:v>0.532405048896473</c:v>
                </c:pt>
                <c:pt idx="22">
                  <c:v>0.563106590755349</c:v>
                </c:pt>
                <c:pt idx="23">
                  <c:v>0.592094669918073</c:v>
                </c:pt>
                <c:pt idx="24">
                  <c:v>0.619386251490821</c:v>
                </c:pt>
                <c:pt idx="25">
                  <c:v>0.645018550937765</c:v>
                </c:pt>
                <c:pt idx="26">
                  <c:v>0.669043593705882</c:v>
                </c:pt>
                <c:pt idx="27">
                  <c:v>0.691523830891173</c:v>
                </c:pt>
                <c:pt idx="28">
                  <c:v>0.712528645828995</c:v>
                </c:pt>
                <c:pt idx="29">
                  <c:v>0.732131602178613</c:v>
                </c:pt>
                <c:pt idx="30">
                  <c:v>0.750408302395762</c:v>
                </c:pt>
                <c:pt idx="31">
                  <c:v>0.767434744025793</c:v>
                </c:pt>
                <c:pt idx="32">
                  <c:v>0.78328607868878</c:v>
                </c:pt>
                <c:pt idx="33">
                  <c:v>0.798035694332732</c:v>
                </c:pt>
                <c:pt idx="34">
                  <c:v>0.81175455507487</c:v>
                </c:pt>
                <c:pt idx="35">
                  <c:v>0.82451074474016</c:v>
                </c:pt>
                <c:pt idx="36">
                  <c:v>0.836369170171967</c:v>
                </c:pt>
                <c:pt idx="37">
                  <c:v>0.84739138872085</c:v>
                </c:pt>
                <c:pt idx="38">
                  <c:v>0.85763553122245</c:v>
                </c:pt>
                <c:pt idx="39">
                  <c:v>0.867156297458639</c:v>
                </c:pt>
                <c:pt idx="40">
                  <c:v>0.876005005747137</c:v>
                </c:pt>
                <c:pt idx="41">
                  <c:v>0.884229682092792</c:v>
                </c:pt>
                <c:pt idx="42">
                  <c:v>0.891875177405643</c:v>
                </c:pt>
                <c:pt idx="43">
                  <c:v>0.898983303772619</c:v>
                </c:pt>
                <c:pt idx="44">
                  <c:v>0.90559298276739</c:v>
                </c:pt>
                <c:pt idx="45">
                  <c:v>0.911740400385204</c:v>
                </c:pt>
                <c:pt idx="46">
                  <c:v>0.917459164470197</c:v>
                </c:pt>
                <c:pt idx="47">
                  <c:v>0.922780461522296</c:v>
                </c:pt>
                <c:pt idx="48">
                  <c:v>0.927733210579424</c:v>
                </c:pt>
                <c:pt idx="49">
                  <c:v>0.932344212508913</c:v>
                </c:pt>
                <c:pt idx="50">
                  <c:v>0.936638293543164</c:v>
                </c:pt>
                <c:pt idx="51">
                  <c:v>0.940638442285695</c:v>
                </c:pt>
                <c:pt idx="52">
                  <c:v>0.944365939716615</c:v>
                </c:pt>
                <c:pt idx="53">
                  <c:v>0.947840481959165</c:v>
                </c:pt>
                <c:pt idx="54">
                  <c:v>0.951080295745496</c:v>
                </c:pt>
                <c:pt idx="55">
                  <c:v>0.954102246651901</c:v>
                </c:pt>
                <c:pt idx="56">
                  <c:v>0.956921940270682</c:v>
                </c:pt>
                <c:pt idx="57">
                  <c:v>0.959553816555078</c:v>
                </c:pt>
                <c:pt idx="58">
                  <c:v>0.962011237621322</c:v>
                </c:pt>
                <c:pt idx="59">
                  <c:v>0.964306569322674</c:v>
                </c:pt>
                <c:pt idx="60">
                  <c:v>0.966451256928081</c:v>
                </c:pt>
                <c:pt idx="61">
                  <c:v>0.968455895245975</c:v>
                </c:pt>
                <c:pt idx="62">
                  <c:v>0.97033029353409</c:v>
                </c:pt>
                <c:pt idx="63">
                  <c:v>0.972083535530981</c:v>
                </c:pt>
                <c:pt idx="64">
                  <c:v>0.973724034935673</c:v>
                </c:pt>
                <c:pt idx="65">
                  <c:v>0.975259586649758</c:v>
                </c:pt>
                <c:pt idx="66">
                  <c:v>0.976697414082246</c:v>
                </c:pt>
                <c:pt idx="67">
                  <c:v>0.978044212802225</c:v>
                </c:pt>
                <c:pt idx="68">
                  <c:v>0.979306190808531</c:v>
                </c:pt>
                <c:pt idx="69">
                  <c:v>0.980489105669518</c:v>
                </c:pt>
                <c:pt idx="70">
                  <c:v>0.981598298770029</c:v>
                </c:pt>
                <c:pt idx="71">
                  <c:v>0.982638726887011</c:v>
                </c:pt>
                <c:pt idx="72">
                  <c:v>0.983614991300011</c:v>
                </c:pt>
                <c:pt idx="73">
                  <c:v>0.98453136462829</c:v>
                </c:pt>
                <c:pt idx="74">
                  <c:v>0.985391815572377</c:v>
                </c:pt>
                <c:pt idx="75">
                  <c:v>0.986200031724799</c:v>
                </c:pt>
                <c:pt idx="76">
                  <c:v>0.986959440602344</c:v>
                </c:pt>
                <c:pt idx="77">
                  <c:v>0.987673229040603</c:v>
                </c:pt>
                <c:pt idx="78">
                  <c:v>0.988344361080711</c:v>
                </c:pt>
                <c:pt idx="79">
                  <c:v>0.988975594468082</c:v>
                </c:pt>
                <c:pt idx="80">
                  <c:v>0.989569495873524</c:v>
                </c:pt>
                <c:pt idx="81">
                  <c:v>0.990128454938406</c:v>
                </c:pt>
                <c:pt idx="82">
                  <c:v>0.990654697237455</c:v>
                </c:pt>
                <c:pt idx="83">
                  <c:v>0.991150296245285</c:v>
                </c:pt>
                <c:pt idx="84">
                  <c:v>0.991617184385854</c:v>
                </c:pt>
                <c:pt idx="85">
                  <c:v>0.992057163237686</c:v>
                </c:pt>
                <c:pt idx="86">
                  <c:v>0.992471912961791</c:v>
                </c:pt>
                <c:pt idx="87">
                  <c:v>0.992863001013843</c:v>
                </c:pt>
                <c:pt idx="88">
                  <c:v>0.993231890197177</c:v>
                </c:pt>
                <c:pt idx="89">
                  <c:v>0.993579946108597</c:v>
                </c:pt>
                <c:pt idx="90">
                  <c:v>0.993908444024761</c:v>
                </c:pt>
                <c:pt idx="91">
                  <c:v>0.994218575273082</c:v>
                </c:pt>
                <c:pt idx="92">
                  <c:v>0.99451145312748</c:v>
                </c:pt>
                <c:pt idx="93">
                  <c:v>0.994788118266096</c:v>
                </c:pt>
                <c:pt idx="94">
                  <c:v>0.995049543825076</c:v>
                </c:pt>
                <c:pt idx="95">
                  <c:v>0.995296640079762</c:v>
                </c:pt>
                <c:pt idx="96">
                  <c:v>0.995530258782143</c:v>
                </c:pt>
                <c:pt idx="97">
                  <c:v>0.995751197181054</c:v>
                </c:pt>
                <c:pt idx="98">
                  <c:v>0.995960201749539</c:v>
                </c:pt>
                <c:pt idx="99">
                  <c:v>0.996157971641787</c:v>
                </c:pt>
                <c:pt idx="100">
                  <c:v>0.996345161900309</c:v>
                </c:pt>
              </c:numCache>
            </c:numRef>
          </c:yVal>
          <c:smooth val="0"/>
        </c:ser>
        <c:ser>
          <c:idx val="4"/>
          <c:order val="2"/>
          <c:marker>
            <c:symbol val="none"/>
          </c:marker>
          <c:xVal>
            <c:numRef>
              <c:f>'MULTIPLE-BUILDINGS'!$G$8:$G$108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'MULTIPLE-BUILDINGS'!$H$8:$H$108</c:f>
              <c:numCache>
                <c:formatCode>0.000</c:formatCode>
                <c:ptCount val="101"/>
                <c:pt idx="0">
                  <c:v>0.0</c:v>
                </c:pt>
                <c:pt idx="1">
                  <c:v>5.90337557576752E-7</c:v>
                </c:pt>
                <c:pt idx="2">
                  <c:v>5.47213395695225E-5</c:v>
                </c:pt>
                <c:pt idx="3">
                  <c:v>0.00050199315433809</c:v>
                </c:pt>
                <c:pt idx="4">
                  <c:v>0.00199828154378382</c:v>
                </c:pt>
                <c:pt idx="5">
                  <c:v>0.00523878515601966</c:v>
                </c:pt>
                <c:pt idx="6">
                  <c:v>0.010746877144727</c:v>
                </c:pt>
                <c:pt idx="7">
                  <c:v>0.0188095134555658</c:v>
                </c:pt>
                <c:pt idx="8">
                  <c:v>0.0294980345993572</c:v>
                </c:pt>
                <c:pt idx="9">
                  <c:v>0.0427197519559636</c:v>
                </c:pt>
                <c:pt idx="10">
                  <c:v>0.0582720116020672</c:v>
                </c:pt>
                <c:pt idx="11">
                  <c:v>0.0758876711198947</c:v>
                </c:pt>
                <c:pt idx="12">
                  <c:v>0.0952694178549909</c:v>
                </c:pt>
                <c:pt idx="13">
                  <c:v>0.116113850232693</c:v>
                </c:pt>
                <c:pt idx="14">
                  <c:v>0.13812733062757</c:v>
                </c:pt>
                <c:pt idx="15">
                  <c:v>0.161035679846455</c:v>
                </c:pt>
                <c:pt idx="16">
                  <c:v>0.184589477191786</c:v>
                </c:pt>
                <c:pt idx="17">
                  <c:v>0.208566343912202</c:v>
                </c:pt>
                <c:pt idx="18">
                  <c:v>0.232771233732714</c:v>
                </c:pt>
                <c:pt idx="19">
                  <c:v>0.257035465931298</c:v>
                </c:pt>
                <c:pt idx="20">
                  <c:v>0.281215015716661</c:v>
                </c:pt>
                <c:pt idx="21">
                  <c:v>0.305188413723789</c:v>
                </c:pt>
                <c:pt idx="22">
                  <c:v>0.328854489094783</c:v>
                </c:pt>
                <c:pt idx="23">
                  <c:v>0.352130107666283</c:v>
                </c:pt>
                <c:pt idx="24">
                  <c:v>0.374947999092152</c:v>
                </c:pt>
                <c:pt idx="25">
                  <c:v>0.397254727230414</c:v>
                </c:pt>
                <c:pt idx="26">
                  <c:v>0.419008831548866</c:v>
                </c:pt>
                <c:pt idx="27">
                  <c:v>0.440179149806893</c:v>
                </c:pt>
                <c:pt idx="28">
                  <c:v>0.460743321082634</c:v>
                </c:pt>
                <c:pt idx="29">
                  <c:v>0.480686461362364</c:v>
                </c:pt>
                <c:pt idx="30">
                  <c:v>0.5</c:v>
                </c:pt>
                <c:pt idx="31">
                  <c:v>0.518680663412492</c:v>
                </c:pt>
                <c:pt idx="32">
                  <c:v>0.53672959172195</c:v>
                </c:pt>
                <c:pt idx="33">
                  <c:v>0.554151574218487</c:v>
                </c:pt>
                <c:pt idx="34">
                  <c:v>0.5709543901778</c:v>
                </c:pt>
                <c:pt idx="35">
                  <c:v>0.587148242507293</c:v>
                </c:pt>
                <c:pt idx="36">
                  <c:v>0.602745272769586</c:v>
                </c:pt>
                <c:pt idx="37">
                  <c:v>0.617759147247956</c:v>
                </c:pt>
                <c:pt idx="38">
                  <c:v>0.63220470481525</c:v>
                </c:pt>
                <c:pt idx="39">
                  <c:v>0.646097658409825</c:v>
                </c:pt>
                <c:pt idx="40">
                  <c:v>0.65945434288926</c:v>
                </c:pt>
                <c:pt idx="41">
                  <c:v>0.672291502915509</c:v>
                </c:pt>
                <c:pt idx="42">
                  <c:v>0.684626115321332</c:v>
                </c:pt>
                <c:pt idx="43">
                  <c:v>0.696475241119168</c:v>
                </c:pt>
                <c:pt idx="44">
                  <c:v>0.70785590294463</c:v>
                </c:pt>
                <c:pt idx="45">
                  <c:v>0.718784984283339</c:v>
                </c:pt>
                <c:pt idx="46">
                  <c:v>0.729279147318622</c:v>
                </c:pt>
                <c:pt idx="47">
                  <c:v>0.739354766665222</c:v>
                </c:pt>
                <c:pt idx="48">
                  <c:v>0.749027876627329</c:v>
                </c:pt>
                <c:pt idx="49">
                  <c:v>0.758314129944013</c:v>
                </c:pt>
                <c:pt idx="50">
                  <c:v>0.767228766267286</c:v>
                </c:pt>
                <c:pt idx="51">
                  <c:v>0.775786588862739</c:v>
                </c:pt>
                <c:pt idx="52">
                  <c:v>0.78400194823471</c:v>
                </c:pt>
                <c:pt idx="53">
                  <c:v>0.791888731561314</c:v>
                </c:pt>
                <c:pt idx="54">
                  <c:v>0.799460356983215</c:v>
                </c:pt>
                <c:pt idx="55">
                  <c:v>0.806729771926979</c:v>
                </c:pt>
                <c:pt idx="56">
                  <c:v>0.813709454761991</c:v>
                </c:pt>
                <c:pt idx="57">
                  <c:v>0.820411419191875</c:v>
                </c:pt>
                <c:pt idx="58">
                  <c:v>0.826847220869199</c:v>
                </c:pt>
                <c:pt idx="59">
                  <c:v>0.833027965797968</c:v>
                </c:pt>
                <c:pt idx="60">
                  <c:v>0.838964320153545</c:v>
                </c:pt>
                <c:pt idx="61">
                  <c:v>0.844666521205742</c:v>
                </c:pt>
                <c:pt idx="62">
                  <c:v>0.850144389079047</c:v>
                </c:pt>
                <c:pt idx="63">
                  <c:v>0.855407339125389</c:v>
                </c:pt>
                <c:pt idx="64">
                  <c:v>0.860464394720452</c:v>
                </c:pt>
                <c:pt idx="65">
                  <c:v>0.865324200325101</c:v>
                </c:pt>
                <c:pt idx="66">
                  <c:v>0.869995034679659</c:v>
                </c:pt>
                <c:pt idx="67">
                  <c:v>0.874484824021226</c:v>
                </c:pt>
                <c:pt idx="68">
                  <c:v>0.878801155233442</c:v>
                </c:pt>
                <c:pt idx="69">
                  <c:v>0.882951288854473</c:v>
                </c:pt>
                <c:pt idx="70">
                  <c:v>0.886942171883038</c:v>
                </c:pt>
                <c:pt idx="71">
                  <c:v>0.89078045033421</c:v>
                </c:pt>
                <c:pt idx="72">
                  <c:v>0.894472481506866</c:v>
                </c:pt>
                <c:pt idx="73">
                  <c:v>0.898024345933302</c:v>
                </c:pt>
                <c:pt idx="74">
                  <c:v>0.901441858988787</c:v>
                </c:pt>
                <c:pt idx="75">
                  <c:v>0.904730582145009</c:v>
                </c:pt>
                <c:pt idx="76">
                  <c:v>0.907895833856529</c:v>
                </c:pt>
                <c:pt idx="77">
                  <c:v>0.910942700073722</c:v>
                </c:pt>
                <c:pt idx="78">
                  <c:v>0.913876044379272</c:v>
                </c:pt>
                <c:pt idx="79">
                  <c:v>0.916700517748325</c:v>
                </c:pt>
                <c:pt idx="80">
                  <c:v>0.919420567934852</c:v>
                </c:pt>
                <c:pt idx="81">
                  <c:v>0.922040448488825</c:v>
                </c:pt>
                <c:pt idx="82">
                  <c:v>0.924564227410422</c:v>
                </c:pt>
                <c:pt idx="83">
                  <c:v>0.926995795448792</c:v>
                </c:pt>
                <c:pt idx="84">
                  <c:v>0.929338874053974</c:v>
                </c:pt>
                <c:pt idx="85">
                  <c:v>0.931597022991285</c:v>
                </c:pt>
                <c:pt idx="86">
                  <c:v>0.933773647628163</c:v>
                </c:pt>
                <c:pt idx="87">
                  <c:v>0.935872005903819</c:v>
                </c:pt>
                <c:pt idx="88">
                  <c:v>0.937895214992331</c:v>
                </c:pt>
                <c:pt idx="89">
                  <c:v>0.93984625767002</c:v>
                </c:pt>
                <c:pt idx="90">
                  <c:v>0.941727988397932</c:v>
                </c:pt>
                <c:pt idx="91">
                  <c:v>0.943543139130294</c:v>
                </c:pt>
                <c:pt idx="92">
                  <c:v>0.945294324859677</c:v>
                </c:pt>
                <c:pt idx="93">
                  <c:v>0.946984048909468</c:v>
                </c:pt>
                <c:pt idx="94">
                  <c:v>0.948614707984056</c:v>
                </c:pt>
                <c:pt idx="95">
                  <c:v>0.950188596986911</c:v>
                </c:pt>
                <c:pt idx="96">
                  <c:v>0.95170791361647</c:v>
                </c:pt>
                <c:pt idx="97">
                  <c:v>0.953174762749481</c:v>
                </c:pt>
                <c:pt idx="98">
                  <c:v>0.954591160621145</c:v>
                </c:pt>
                <c:pt idx="99">
                  <c:v>0.95595903881111</c:v>
                </c:pt>
                <c:pt idx="100">
                  <c:v>0.957280248044036</c:v>
                </c:pt>
              </c:numCache>
            </c:numRef>
          </c:yVal>
          <c:smooth val="0"/>
        </c:ser>
        <c:ser>
          <c:idx val="6"/>
          <c:order val="3"/>
          <c:marker>
            <c:symbol val="none"/>
          </c:marker>
          <c:xVal>
            <c:numRef>
              <c:f>'MULTIPLE-BUILDINGS'!$J$8:$J$108</c:f>
              <c:numCache>
                <c:formatCode>0.00</c:formatCode>
                <c:ptCount val="101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  <c:pt idx="22">
                  <c:v>2.200000000000001</c:v>
                </c:pt>
                <c:pt idx="23">
                  <c:v>2.300000000000001</c:v>
                </c:pt>
                <c:pt idx="24">
                  <c:v>2.400000000000001</c:v>
                </c:pt>
                <c:pt idx="25">
                  <c:v>2.500000000000001</c:v>
                </c:pt>
                <c:pt idx="26">
                  <c:v>2.600000000000001</c:v>
                </c:pt>
                <c:pt idx="27">
                  <c:v>2.700000000000001</c:v>
                </c:pt>
                <c:pt idx="28">
                  <c:v>2.800000000000001</c:v>
                </c:pt>
                <c:pt idx="29">
                  <c:v>2.900000000000001</c:v>
                </c:pt>
                <c:pt idx="30">
                  <c:v>3.000000000000001</c:v>
                </c:pt>
                <c:pt idx="31">
                  <c:v>3.100000000000001</c:v>
                </c:pt>
                <c:pt idx="32">
                  <c:v>3.200000000000001</c:v>
                </c:pt>
                <c:pt idx="33">
                  <c:v>3.300000000000002</c:v>
                </c:pt>
                <c:pt idx="34">
                  <c:v>3.400000000000002</c:v>
                </c:pt>
                <c:pt idx="35">
                  <c:v>3.500000000000002</c:v>
                </c:pt>
                <c:pt idx="36">
                  <c:v>3.600000000000002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</c:v>
                </c:pt>
                <c:pt idx="40">
                  <c:v>4.000000000000002</c:v>
                </c:pt>
                <c:pt idx="41">
                  <c:v>4.100000000000001</c:v>
                </c:pt>
                <c:pt idx="42">
                  <c:v>4.200000000000001</c:v>
                </c:pt>
                <c:pt idx="43">
                  <c:v>4.300000000000001</c:v>
                </c:pt>
                <c:pt idx="44">
                  <c:v>4.4</c:v>
                </c:pt>
                <c:pt idx="45">
                  <c:v>4.5</c:v>
                </c:pt>
                <c:pt idx="46">
                  <c:v>4.6</c:v>
                </c:pt>
                <c:pt idx="47">
                  <c:v>4.699999999999999</c:v>
                </c:pt>
                <c:pt idx="48">
                  <c:v>4.799999999999999</c:v>
                </c:pt>
                <c:pt idx="49">
                  <c:v>4.899999999999999</c:v>
                </c:pt>
                <c:pt idx="50">
                  <c:v>4.999999999999998</c:v>
                </c:pt>
                <c:pt idx="51">
                  <c:v>5.099999999999998</c:v>
                </c:pt>
                <c:pt idx="52">
                  <c:v>5.199999999999997</c:v>
                </c:pt>
                <c:pt idx="53">
                  <c:v>5.299999999999997</c:v>
                </c:pt>
                <c:pt idx="54">
                  <c:v>5.399999999999997</c:v>
                </c:pt>
                <c:pt idx="55">
                  <c:v>5.499999999999996</c:v>
                </c:pt>
                <c:pt idx="56">
                  <c:v>5.599999999999996</c:v>
                </c:pt>
                <c:pt idx="57">
                  <c:v>5.699999999999996</c:v>
                </c:pt>
                <c:pt idx="58">
                  <c:v>5.799999999999995</c:v>
                </c:pt>
                <c:pt idx="59">
                  <c:v>5.899999999999995</c:v>
                </c:pt>
                <c:pt idx="60">
                  <c:v>5.999999999999994</c:v>
                </c:pt>
                <c:pt idx="61">
                  <c:v>6.099999999999994</c:v>
                </c:pt>
                <c:pt idx="62">
                  <c:v>6.199999999999994</c:v>
                </c:pt>
                <c:pt idx="63">
                  <c:v>6.299999999999994</c:v>
                </c:pt>
                <c:pt idx="64">
                  <c:v>6.399999999999993</c:v>
                </c:pt>
                <c:pt idx="65">
                  <c:v>6.499999999999993</c:v>
                </c:pt>
                <c:pt idx="66">
                  <c:v>6.599999999999993</c:v>
                </c:pt>
                <c:pt idx="67">
                  <c:v>6.699999999999992</c:v>
                </c:pt>
                <c:pt idx="68">
                  <c:v>6.799999999999992</c:v>
                </c:pt>
                <c:pt idx="69">
                  <c:v>6.899999999999991</c:v>
                </c:pt>
                <c:pt idx="70">
                  <c:v>6.999999999999991</c:v>
                </c:pt>
                <c:pt idx="71">
                  <c:v>7.099999999999991</c:v>
                </c:pt>
                <c:pt idx="72">
                  <c:v>7.19999999999999</c:v>
                </c:pt>
                <c:pt idx="73">
                  <c:v>7.29999999999999</c:v>
                </c:pt>
                <c:pt idx="74">
                  <c:v>7.39999999999999</c:v>
                </c:pt>
                <c:pt idx="75">
                  <c:v>7.49999999999999</c:v>
                </c:pt>
                <c:pt idx="76">
                  <c:v>7.599999999999989</c:v>
                </c:pt>
                <c:pt idx="77">
                  <c:v>7.699999999999989</c:v>
                </c:pt>
                <c:pt idx="78">
                  <c:v>7.799999999999988</c:v>
                </c:pt>
                <c:pt idx="79">
                  <c:v>7.899999999999988</c:v>
                </c:pt>
                <c:pt idx="80">
                  <c:v>7.999999999999987</c:v>
                </c:pt>
                <c:pt idx="81">
                  <c:v>8.099999999999987</c:v>
                </c:pt>
                <c:pt idx="82">
                  <c:v>8.199999999999986</c:v>
                </c:pt>
                <c:pt idx="83">
                  <c:v>8.299999999999986</c:v>
                </c:pt>
                <c:pt idx="84">
                  <c:v>8.399999999999986</c:v>
                </c:pt>
                <c:pt idx="85">
                  <c:v>8.499999999999985</c:v>
                </c:pt>
                <c:pt idx="86">
                  <c:v>8.599999999999985</c:v>
                </c:pt>
                <c:pt idx="87">
                  <c:v>8.699999999999984</c:v>
                </c:pt>
                <c:pt idx="88">
                  <c:v>8.799999999999984</c:v>
                </c:pt>
                <c:pt idx="89">
                  <c:v>8.899999999999984</c:v>
                </c:pt>
                <c:pt idx="90">
                  <c:v>8.999999999999983</c:v>
                </c:pt>
                <c:pt idx="91">
                  <c:v>9.099999999999983</c:v>
                </c:pt>
                <c:pt idx="92">
                  <c:v>9.199999999999983</c:v>
                </c:pt>
                <c:pt idx="93">
                  <c:v>9.299999999999982</c:v>
                </c:pt>
                <c:pt idx="94">
                  <c:v>9.39999999999998</c:v>
                </c:pt>
                <c:pt idx="95">
                  <c:v>9.49999999999998</c:v>
                </c:pt>
                <c:pt idx="96">
                  <c:v>9.59999999999998</c:v>
                </c:pt>
                <c:pt idx="97">
                  <c:v>9.69999999999998</c:v>
                </c:pt>
                <c:pt idx="98">
                  <c:v>9.79999999999998</c:v>
                </c:pt>
                <c:pt idx="99">
                  <c:v>9.89999999999998</c:v>
                </c:pt>
                <c:pt idx="100">
                  <c:v>9.99999999999998</c:v>
                </c:pt>
              </c:numCache>
            </c:numRef>
          </c:xVal>
          <c:yVal>
            <c:numRef>
              <c:f>'MULTIPLE-BUILDINGS'!$K$8:$K$108</c:f>
              <c:numCache>
                <c:formatCode>0.000</c:formatCode>
                <c:ptCount val="101"/>
                <c:pt idx="0">
                  <c:v>0.0</c:v>
                </c:pt>
                <c:pt idx="1">
                  <c:v>6.30764330640245E-5</c:v>
                </c:pt>
                <c:pt idx="2">
                  <c:v>0.00175562146812612</c:v>
                </c:pt>
                <c:pt idx="3">
                  <c:v>0.00856532072043302</c:v>
                </c:pt>
                <c:pt idx="4">
                  <c:v>0.0225239850645287</c:v>
                </c:pt>
                <c:pt idx="5">
                  <c:v>0.0436607433138505</c:v>
                </c:pt>
                <c:pt idx="6">
                  <c:v>0.0709069497669018</c:v>
                </c:pt>
                <c:pt idx="7">
                  <c:v>0.102824554505167</c:v>
                </c:pt>
                <c:pt idx="8">
                  <c:v>0.137992253127238</c:v>
                </c:pt>
                <c:pt idx="9">
                  <c:v>0.175169219097881</c:v>
                </c:pt>
                <c:pt idx="10">
                  <c:v>0.213342455781395</c:v>
                </c:pt>
                <c:pt idx="11">
                  <c:v>0.251720314660071</c:v>
                </c:pt>
                <c:pt idx="12">
                  <c:v>0.289704715995996</c:v>
                </c:pt>
                <c:pt idx="13">
                  <c:v>0.326857788807413</c:v>
                </c:pt>
                <c:pt idx="14">
                  <c:v>0.362869924988311</c:v>
                </c:pt>
                <c:pt idx="15">
                  <c:v>0.397531924371835</c:v>
                </c:pt>
                <c:pt idx="16">
                  <c:v>0.430711868740424</c:v>
                </c:pt>
                <c:pt idx="17">
                  <c:v>0.462336469393765</c:v>
                </c:pt>
                <c:pt idx="18">
                  <c:v>0.49237629898549</c:v>
                </c:pt>
                <c:pt idx="19">
                  <c:v>0.520834246662975</c:v>
                </c:pt>
                <c:pt idx="20">
                  <c:v>0.547736577796219</c:v>
                </c:pt>
                <c:pt idx="21">
                  <c:v>0.573126063522192</c:v>
                </c:pt>
                <c:pt idx="22">
                  <c:v>0.597056737185136</c:v>
                </c:pt>
                <c:pt idx="23">
                  <c:v>0.619589919939862</c:v>
                </c:pt>
                <c:pt idx="24">
                  <c:v>0.640791231080115</c:v>
                </c:pt>
                <c:pt idx="25">
                  <c:v>0.660728359204819</c:v>
                </c:pt>
                <c:pt idx="26">
                  <c:v>0.679469419164905</c:v>
                </c:pt>
                <c:pt idx="27">
                  <c:v>0.697081758523016</c:v>
                </c:pt>
                <c:pt idx="28">
                  <c:v>0.713631107776958</c:v>
                </c:pt>
                <c:pt idx="29">
                  <c:v>0.72918099245979</c:v>
                </c:pt>
                <c:pt idx="30">
                  <c:v>0.74379234381246</c:v>
                </c:pt>
                <c:pt idx="31">
                  <c:v>0.757523259159994</c:v>
                </c:pt>
                <c:pt idx="32">
                  <c:v>0.770428874318064</c:v>
                </c:pt>
                <c:pt idx="33">
                  <c:v>0.782561319032036</c:v>
                </c:pt>
                <c:pt idx="34">
                  <c:v>0.793969733169521</c:v>
                </c:pt>
                <c:pt idx="35">
                  <c:v>0.804700326589411</c:v>
                </c:pt>
                <c:pt idx="36">
                  <c:v>0.814796469637033</c:v>
                </c:pt>
                <c:pt idx="37">
                  <c:v>0.824298804331077</c:v>
                </c:pt>
                <c:pt idx="38">
                  <c:v>0.83324536871816</c:v>
                </c:pt>
                <c:pt idx="39">
                  <c:v>0.841671728734119</c:v>
                </c:pt>
                <c:pt idx="40">
                  <c:v>0.849611113349823</c:v>
                </c:pt>
                <c:pt idx="41">
                  <c:v>0.857094549888824</c:v>
                </c:pt>
                <c:pt idx="42">
                  <c:v>0.864150997257981</c:v>
                </c:pt>
                <c:pt idx="43">
                  <c:v>0.87080747548752</c:v>
                </c:pt>
                <c:pt idx="44">
                  <c:v>0.877089190478175</c:v>
                </c:pt>
                <c:pt idx="45">
                  <c:v>0.883019653234557</c:v>
                </c:pt>
                <c:pt idx="46">
                  <c:v>0.888620793152513</c:v>
                </c:pt>
                <c:pt idx="47">
                  <c:v>0.893913065144832</c:v>
                </c:pt>
                <c:pt idx="48">
                  <c:v>0.898915550550497</c:v>
                </c:pt>
                <c:pt idx="49">
                  <c:v>0.903646051890441</c:v>
                </c:pt>
                <c:pt idx="50">
                  <c:v>0.908121181617219</c:v>
                </c:pt>
                <c:pt idx="51">
                  <c:v>0.912356445065078</c:v>
                </c:pt>
                <c:pt idx="52">
                  <c:v>0.916366317846284</c:v>
                </c:pt>
                <c:pt idx="53">
                  <c:v>0.920164317964213</c:v>
                </c:pt>
                <c:pt idx="54">
                  <c:v>0.923763072927122</c:v>
                </c:pt>
                <c:pt idx="55">
                  <c:v>0.927174382151484</c:v>
                </c:pt>
                <c:pt idx="56">
                  <c:v>0.930409274942662</c:v>
                </c:pt>
                <c:pt idx="57">
                  <c:v>0.933478064334998</c:v>
                </c:pt>
                <c:pt idx="58">
                  <c:v>0.936390397064608</c:v>
                </c:pt>
                <c:pt idx="59">
                  <c:v>0.939155299937175</c:v>
                </c:pt>
                <c:pt idx="60">
                  <c:v>0.941781222840648</c:v>
                </c:pt>
                <c:pt idx="61">
                  <c:v>0.944276078639608</c:v>
                </c:pt>
                <c:pt idx="62">
                  <c:v>0.946647280174475</c:v>
                </c:pt>
                <c:pt idx="63">
                  <c:v>0.948901774575161</c:v>
                </c:pt>
                <c:pt idx="64">
                  <c:v>0.951046075085398</c:v>
                </c:pt>
                <c:pt idx="65">
                  <c:v>0.953086290580915</c:v>
                </c:pt>
                <c:pt idx="66">
                  <c:v>0.95502815295215</c:v>
                </c:pt>
                <c:pt idx="67">
                  <c:v>0.956877042510199</c:v>
                </c:pt>
                <c:pt idx="68">
                  <c:v>0.958638011563349</c:v>
                </c:pt>
                <c:pt idx="69">
                  <c:v>0.960315806300869</c:v>
                </c:pt>
                <c:pt idx="70">
                  <c:v>0.961914887110633</c:v>
                </c:pt>
                <c:pt idx="71">
                  <c:v>0.963439447447759</c:v>
                </c:pt>
                <c:pt idx="72">
                  <c:v>0.964893431362643</c:v>
                </c:pt>
                <c:pt idx="73">
                  <c:v>0.966280549788568</c:v>
                </c:pt>
                <c:pt idx="74">
                  <c:v>0.967604295681481</c:v>
                </c:pt>
                <c:pt idx="75">
                  <c:v>0.968867958097448</c:v>
                </c:pt>
                <c:pt idx="76">
                  <c:v>0.970074635286758</c:v>
                </c:pt>
                <c:pt idx="77">
                  <c:v>0.971227246877593</c:v>
                </c:pt>
                <c:pt idx="78">
                  <c:v>0.972328545216595</c:v>
                </c:pt>
                <c:pt idx="79">
                  <c:v>0.973381125928459</c:v>
                </c:pt>
                <c:pt idx="80">
                  <c:v>0.974387437751952</c:v>
                </c:pt>
                <c:pt idx="81">
                  <c:v>0.975349791705298</c:v>
                </c:pt>
                <c:pt idx="82">
                  <c:v>0.976270369629864</c:v>
                </c:pt>
                <c:pt idx="83">
                  <c:v>0.977151232157295</c:v>
                </c:pt>
                <c:pt idx="84">
                  <c:v>0.977994326141807</c:v>
                </c:pt>
                <c:pt idx="85">
                  <c:v>0.978801491596184</c:v>
                </c:pt>
                <c:pt idx="86">
                  <c:v>0.979574468167058</c:v>
                </c:pt>
                <c:pt idx="87">
                  <c:v>0.980314901182384</c:v>
                </c:pt>
                <c:pt idx="88">
                  <c:v>0.981024347301517</c:v>
                </c:pt>
                <c:pt idx="89">
                  <c:v>0.981704279796008</c:v>
                </c:pt>
                <c:pt idx="90">
                  <c:v>0.982356093487126</c:v>
                </c:pt>
                <c:pt idx="91">
                  <c:v>0.982981109364159</c:v>
                </c:pt>
                <c:pt idx="92">
                  <c:v>0.983580578905765</c:v>
                </c:pt>
                <c:pt idx="93">
                  <c:v>0.984155688124984</c:v>
                </c:pt>
                <c:pt idx="94">
                  <c:v>0.984707561356984</c:v>
                </c:pt>
                <c:pt idx="95">
                  <c:v>0.985237264807233</c:v>
                </c:pt>
                <c:pt idx="96">
                  <c:v>0.985745809876473</c:v>
                </c:pt>
                <c:pt idx="97">
                  <c:v>0.986234156277674</c:v>
                </c:pt>
                <c:pt idx="98">
                  <c:v>0.986703214959055</c:v>
                </c:pt>
                <c:pt idx="99">
                  <c:v>0.987153850846235</c:v>
                </c:pt>
                <c:pt idx="100">
                  <c:v>0.987586885415615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20920"/>
        <c:axId val="2079396328"/>
      </c:scatterChart>
      <c:valAx>
        <c:axId val="2079520920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2079396328"/>
        <c:crosses val="autoZero"/>
        <c:crossBetween val="midCat"/>
      </c:valAx>
      <c:valAx>
        <c:axId val="20793963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079520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9</xdr:row>
      <xdr:rowOff>25400</xdr:rowOff>
    </xdr:from>
    <xdr:to>
      <xdr:col>11</xdr:col>
      <xdr:colOff>330200</xdr:colOff>
      <xdr:row>34</xdr:row>
      <xdr:rowOff>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18" sqref="F18"/>
    </sheetView>
  </sheetViews>
  <sheetFormatPr baseColWidth="10" defaultRowHeight="15" x14ac:dyDescent="0"/>
  <cols>
    <col min="2" max="5" width="11.83203125" bestFit="1" customWidth="1"/>
    <col min="6" max="6" width="12.83203125" bestFit="1" customWidth="1"/>
  </cols>
  <sheetData>
    <row r="1" spans="1:6">
      <c r="A1" t="s">
        <v>15</v>
      </c>
    </row>
    <row r="2" spans="1:6">
      <c r="A2" t="s">
        <v>10</v>
      </c>
      <c r="B2">
        <v>1.292</v>
      </c>
    </row>
    <row r="3" spans="1:6">
      <c r="A3" t="s">
        <v>1</v>
      </c>
      <c r="B3">
        <v>1.6120000000000001</v>
      </c>
    </row>
    <row r="4" spans="1:6">
      <c r="A4" t="s">
        <v>0</v>
      </c>
      <c r="B4">
        <f>AVERAGE(B3,C3,D3)</f>
        <v>1.6120000000000001</v>
      </c>
    </row>
    <row r="5" spans="1:6">
      <c r="A5" t="s">
        <v>2</v>
      </c>
      <c r="B5">
        <v>1</v>
      </c>
    </row>
    <row r="6" spans="1:6">
      <c r="A6" t="s">
        <v>3</v>
      </c>
      <c r="B6">
        <v>9.69E-2</v>
      </c>
    </row>
    <row r="7" spans="1:6">
      <c r="A7" t="s">
        <v>4</v>
      </c>
      <c r="B7" s="1">
        <v>0.21199999999999999</v>
      </c>
      <c r="C7" s="1">
        <v>0.47299999999999998</v>
      </c>
      <c r="D7" s="1">
        <v>0.623</v>
      </c>
      <c r="E7" s="1">
        <v>0.753</v>
      </c>
      <c r="F7" s="1">
        <v>0.91800000000000004</v>
      </c>
    </row>
    <row r="8" spans="1:6">
      <c r="A8" t="s">
        <v>14</v>
      </c>
      <c r="B8">
        <v>0</v>
      </c>
      <c r="C8">
        <v>0</v>
      </c>
      <c r="D8">
        <v>0.1</v>
      </c>
      <c r="E8">
        <v>0.2</v>
      </c>
      <c r="F8">
        <v>0.3</v>
      </c>
    </row>
    <row r="9" spans="1:6">
      <c r="A9" t="s">
        <v>5</v>
      </c>
      <c r="B9" s="5">
        <f>B7/$B$6</f>
        <v>2.1878224974200204</v>
      </c>
      <c r="C9" s="5">
        <f>C7/$B$6</f>
        <v>4.8813209494324044</v>
      </c>
      <c r="D9" s="5">
        <f>D7/$B$6</f>
        <v>6.4293085655314757</v>
      </c>
      <c r="E9" s="5">
        <f>E7/$B$6</f>
        <v>7.7708978328173375</v>
      </c>
      <c r="F9" s="5">
        <f>F7/$B$6</f>
        <v>9.4736842105263168</v>
      </c>
    </row>
    <row r="10" spans="1:6">
      <c r="A10" t="s">
        <v>6</v>
      </c>
      <c r="B10" s="6">
        <f>79.12*B3^1.98</f>
        <v>203.64279672289135</v>
      </c>
    </row>
    <row r="11" spans="1:6">
      <c r="A11" t="s">
        <v>7</v>
      </c>
      <c r="B11" s="4">
        <f>MAX(1.00001,0.425*(1-$B10+SQRT($B10^2+2*$B10*(2*B9-1)+1)))</f>
        <v>1.8489782520923532</v>
      </c>
      <c r="C11" s="4">
        <f t="shared" ref="C11:F11" si="0">MAX(1.00001,0.425*(1-$B10+SQRT($B10^2+2*$B10*(2*C9-1)+1)))</f>
        <v>4.0732733100156269</v>
      </c>
      <c r="D11" s="4">
        <f t="shared" si="0"/>
        <v>5.3271265013621516</v>
      </c>
      <c r="E11" s="4">
        <f t="shared" si="0"/>
        <v>6.400055710380447</v>
      </c>
      <c r="F11" s="4">
        <f t="shared" si="0"/>
        <v>7.7441910794058559</v>
      </c>
    </row>
    <row r="12" spans="1:6">
      <c r="A12" t="s">
        <v>8</v>
      </c>
      <c r="B12" s="2">
        <f>1+(B11-1)/$B10</f>
        <v>1.0041689579290527</v>
      </c>
      <c r="C12" s="2">
        <f t="shared" ref="C12:F12" si="1">1+(C11-1)/$B10</f>
        <v>1.0150914903913719</v>
      </c>
      <c r="D12" s="2">
        <f t="shared" si="1"/>
        <v>1.0212486106604119</v>
      </c>
      <c r="E12" s="2">
        <f t="shared" si="1"/>
        <v>1.0265172930114912</v>
      </c>
      <c r="F12" s="2">
        <f t="shared" si="1"/>
        <v>1.0331177492547554</v>
      </c>
    </row>
    <row r="13" spans="1:6">
      <c r="A13" t="s">
        <v>9</v>
      </c>
      <c r="B13" s="4">
        <f>4*PI()^2/(9.81*$B2*B12*$B3^2)*B7</f>
        <v>0.25306215955287764</v>
      </c>
      <c r="C13" s="4">
        <f>4*PI()^2/(9.81*$B2*C12*$B3^2)*C7</f>
        <v>0.55853976044194142</v>
      </c>
      <c r="D13" s="4">
        <f>4*PI()^2/(9.81*$B2*D12*$B3^2)*D7</f>
        <v>0.73123119190162578</v>
      </c>
      <c r="E13" s="4">
        <f>4*PI()^2/(9.81*$B2*E12*$B3^2)*E7</f>
        <v>0.87927929555564888</v>
      </c>
      <c r="F13" s="4">
        <f>4*PI()^2/(9.81*$B2*F12*$B3^2)*F7</f>
        <v>1.0651015066704284</v>
      </c>
    </row>
    <row r="14" spans="1:6">
      <c r="A14" t="s">
        <v>11</v>
      </c>
      <c r="B14" s="4">
        <f>1+(LN(B12)/LN(B11))</f>
        <v>1.0067687394147224</v>
      </c>
      <c r="C14" s="4">
        <f t="shared" ref="C14:F14" si="2">1+(LN(C12)/LN(C11))</f>
        <v>1.0106652280237578</v>
      </c>
      <c r="D14" s="4">
        <f t="shared" si="2"/>
        <v>1.0125692588747115</v>
      </c>
      <c r="E14" s="4">
        <f t="shared" si="2"/>
        <v>1.0140988576842318</v>
      </c>
      <c r="F14" s="4">
        <f t="shared" si="2"/>
        <v>1.0159169898323708</v>
      </c>
    </row>
    <row r="15" spans="1:6">
      <c r="A15" t="s">
        <v>12</v>
      </c>
      <c r="B15" s="3">
        <f>1.957*(1/5.876+1/(($B3+0.1)*11.749))*(1-EXP(-0.739*(B11-1)))</f>
        <v>0.20054832717055679</v>
      </c>
      <c r="C15" s="3">
        <f t="shared" ref="C15:F15" si="3">1.957*(1/5.876+1/(($B3+0.1)*11.749))*(1-EXP(-0.739*(C11-1)))</f>
        <v>0.38593502299816579</v>
      </c>
      <c r="D15" s="3">
        <f t="shared" si="3"/>
        <v>0.41276238314367697</v>
      </c>
      <c r="E15" s="3">
        <f t="shared" si="3"/>
        <v>0.42238758384085634</v>
      </c>
      <c r="F15" s="3">
        <f t="shared" si="3"/>
        <v>0.42739719019244476</v>
      </c>
    </row>
    <row r="16" spans="1:6">
      <c r="A16" t="s">
        <v>13</v>
      </c>
      <c r="B16" s="3">
        <f>SQRT(B15^2+B8^2)/B14</f>
        <v>0.19919999431760671</v>
      </c>
      <c r="C16" s="3">
        <f t="shared" ref="C16:F16" si="4">SQRT(C15^2+C8^2)/C14</f>
        <v>0.38186237370886733</v>
      </c>
      <c r="D16" s="3">
        <f t="shared" si="4"/>
        <v>0.4194312329958968</v>
      </c>
      <c r="E16" s="3">
        <f t="shared" si="4"/>
        <v>0.46084749328290991</v>
      </c>
      <c r="F16" s="3">
        <f t="shared" si="4"/>
        <v>0.5139953004687009</v>
      </c>
    </row>
    <row r="18" spans="1:6">
      <c r="A18" t="s">
        <v>45</v>
      </c>
      <c r="B18">
        <f>LN(B13)</f>
        <v>-1.3741201304991228</v>
      </c>
      <c r="C18">
        <f t="shared" ref="C18:F18" si="5">LN(C13)</f>
        <v>-0.5824294715262277</v>
      </c>
      <c r="D18">
        <f t="shared" si="5"/>
        <v>-0.31302560124325712</v>
      </c>
      <c r="E18">
        <f t="shared" si="5"/>
        <v>-0.12865268938225241</v>
      </c>
      <c r="F18">
        <f t="shared" si="5"/>
        <v>6.3070106047175167E-2</v>
      </c>
    </row>
    <row r="19" spans="1:6">
      <c r="F19">
        <v>5.0799999999999998E-2</v>
      </c>
    </row>
    <row r="20" spans="1:6">
      <c r="F20">
        <v>1.84E-2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activeCell="M2" sqref="M2"/>
    </sheetView>
  </sheetViews>
  <sheetFormatPr baseColWidth="10" defaultRowHeight="15" x14ac:dyDescent="0"/>
  <sheetData>
    <row r="1" spans="1:12">
      <c r="A1" s="12" t="s">
        <v>16</v>
      </c>
      <c r="B1" s="7">
        <v>0.33</v>
      </c>
      <c r="C1" s="12"/>
      <c r="D1" s="12" t="s">
        <v>17</v>
      </c>
      <c r="E1" s="7">
        <v>0.33</v>
      </c>
      <c r="F1" s="12"/>
      <c r="G1" s="12" t="s">
        <v>18</v>
      </c>
      <c r="H1" s="7">
        <f>1-B1-E1</f>
        <v>0.33999999999999991</v>
      </c>
      <c r="I1" s="8"/>
      <c r="J1" s="9" t="s">
        <v>19</v>
      </c>
      <c r="K1" s="13"/>
      <c r="L1" s="8"/>
    </row>
    <row r="2" spans="1:12" ht="17">
      <c r="A2" s="12" t="s">
        <v>20</v>
      </c>
      <c r="B2" s="17">
        <v>1</v>
      </c>
      <c r="C2" s="12"/>
      <c r="D2" s="12" t="s">
        <v>21</v>
      </c>
      <c r="E2" s="17">
        <v>2</v>
      </c>
      <c r="F2" s="12"/>
      <c r="G2" s="12" t="s">
        <v>22</v>
      </c>
      <c r="H2" s="17">
        <v>3</v>
      </c>
      <c r="I2" s="12"/>
      <c r="J2" s="12" t="s">
        <v>23</v>
      </c>
      <c r="K2" s="7">
        <f>EXP(B1*LN(B2)+E1*LN(E2)+H1*LN(H2))</f>
        <v>1.8262537687431799</v>
      </c>
      <c r="L2" s="14"/>
    </row>
    <row r="3" spans="1:12" ht="17">
      <c r="A3" s="10" t="s">
        <v>24</v>
      </c>
      <c r="B3" s="17">
        <v>0.5</v>
      </c>
      <c r="C3" s="10"/>
      <c r="D3" s="10" t="s">
        <v>25</v>
      </c>
      <c r="E3" s="17">
        <v>0.6</v>
      </c>
      <c r="F3" s="10"/>
      <c r="G3" s="10" t="s">
        <v>26</v>
      </c>
      <c r="H3" s="17">
        <v>0.7</v>
      </c>
      <c r="I3" s="10"/>
      <c r="J3" s="10" t="s">
        <v>27</v>
      </c>
      <c r="K3" s="7">
        <f>SQRT(B1*((LN(B2)-LN(K2))^2 + B3^2)+ E1*((LN(E2)-LN(K2))^2 + E3^2) + H1*((LN(H2)-LN(K2))^2 + H3^2))</f>
        <v>0.75768522873662847</v>
      </c>
      <c r="L3" s="8"/>
    </row>
    <row r="4" spans="1:12">
      <c r="A4" s="10" t="s">
        <v>28</v>
      </c>
      <c r="B4" s="7">
        <f>LN(B2)</f>
        <v>0</v>
      </c>
      <c r="C4" s="10"/>
      <c r="D4" s="10" t="s">
        <v>29</v>
      </c>
      <c r="E4" s="7">
        <f>LN(E2)</f>
        <v>0.69314718055994529</v>
      </c>
      <c r="F4" s="10"/>
      <c r="G4" s="10" t="s">
        <v>30</v>
      </c>
      <c r="H4" s="7">
        <f>LN(H2)</f>
        <v>1.0986122886681098</v>
      </c>
      <c r="I4" s="10"/>
      <c r="J4" s="10" t="s">
        <v>31</v>
      </c>
      <c r="K4" s="7">
        <f>K2*EXP(K3^2/2)</f>
        <v>2.4334504796632102</v>
      </c>
      <c r="L4" s="8"/>
    </row>
    <row r="5" spans="1:12">
      <c r="A5" s="10" t="s">
        <v>32</v>
      </c>
      <c r="B5" s="7">
        <f>B4*B6</f>
        <v>0</v>
      </c>
      <c r="C5" s="10"/>
      <c r="D5" s="10" t="s">
        <v>33</v>
      </c>
      <c r="E5" s="7">
        <f>E4*E6</f>
        <v>0.41588830833596718</v>
      </c>
      <c r="F5" s="10"/>
      <c r="G5" s="10" t="s">
        <v>34</v>
      </c>
      <c r="H5" s="7">
        <f>H4*H6</f>
        <v>0.65916737320086582</v>
      </c>
      <c r="I5" s="10"/>
      <c r="J5" s="10" t="s">
        <v>35</v>
      </c>
      <c r="K5" s="7">
        <f>SQRT(EXP(K3^2-1)*EXP(2*LN(K2)+K3^2))</f>
        <v>1.9666933964719491</v>
      </c>
      <c r="L5" s="8"/>
    </row>
    <row r="6" spans="1:12">
      <c r="A6" s="11" t="s">
        <v>36</v>
      </c>
      <c r="B6" s="7">
        <f>0.6</f>
        <v>0.6</v>
      </c>
      <c r="C6" s="11"/>
      <c r="D6" s="11" t="s">
        <v>37</v>
      </c>
      <c r="E6" s="7">
        <f>0.6</f>
        <v>0.6</v>
      </c>
      <c r="F6" s="11"/>
      <c r="G6" s="11" t="s">
        <v>38</v>
      </c>
      <c r="H6" s="7">
        <f>0.6</f>
        <v>0.6</v>
      </c>
      <c r="I6" s="11"/>
      <c r="J6" s="11" t="s">
        <v>39</v>
      </c>
      <c r="K6" s="7">
        <f>K5/K4</f>
        <v>0.80819125472573405</v>
      </c>
      <c r="L6" s="8"/>
    </row>
    <row r="7" spans="1:12" ht="25">
      <c r="A7" s="11" t="s">
        <v>40</v>
      </c>
      <c r="B7" s="15" t="s">
        <v>41</v>
      </c>
      <c r="C7" s="11"/>
      <c r="D7" s="11" t="s">
        <v>40</v>
      </c>
      <c r="E7" s="15" t="s">
        <v>42</v>
      </c>
      <c r="F7" s="11"/>
      <c r="G7" s="11" t="s">
        <v>40</v>
      </c>
      <c r="H7" s="15" t="s">
        <v>43</v>
      </c>
      <c r="I7" s="11"/>
      <c r="J7" s="11" t="s">
        <v>40</v>
      </c>
      <c r="K7" s="16" t="s">
        <v>44</v>
      </c>
      <c r="L7" s="8"/>
    </row>
    <row r="8" spans="1:12">
      <c r="A8" s="11">
        <v>0</v>
      </c>
      <c r="B8" s="15">
        <v>0</v>
      </c>
      <c r="C8" s="11"/>
      <c r="D8" s="11">
        <v>0</v>
      </c>
      <c r="E8" s="15">
        <v>0</v>
      </c>
      <c r="F8" s="11"/>
      <c r="G8" s="11">
        <v>0</v>
      </c>
      <c r="H8" s="15">
        <v>0</v>
      </c>
      <c r="I8" s="11"/>
      <c r="J8" s="11">
        <v>0</v>
      </c>
      <c r="K8" s="15">
        <v>0</v>
      </c>
      <c r="L8" s="8"/>
    </row>
    <row r="9" spans="1:12">
      <c r="A9" s="11">
        <v>0.1</v>
      </c>
      <c r="B9" s="15">
        <f t="shared" ref="B9:B72" si="0">LOGNORMDIST($A9,LN(B$2),B$3)</f>
        <v>2.0606433959717215E-6</v>
      </c>
      <c r="C9" s="11"/>
      <c r="D9" s="11">
        <v>0.1</v>
      </c>
      <c r="E9" s="15">
        <f t="shared" ref="E9:E72" si="1">LOGNORMDIST($A9,LN(E$2),E$3)</f>
        <v>2.9741662723021007E-7</v>
      </c>
      <c r="F9" s="11"/>
      <c r="G9" s="11">
        <v>0.1</v>
      </c>
      <c r="H9" s="15">
        <f t="shared" ref="H9:H72" si="2">LOGNORMDIST($A9,LN(H$2),H$3)</f>
        <v>5.9033755757675263E-7</v>
      </c>
      <c r="I9" s="11"/>
      <c r="J9" s="11">
        <v>0.1</v>
      </c>
      <c r="K9" s="15">
        <f t="shared" ref="K9:K72" si="3">LOGNORMDIST($A9,LN(K$2),K$3)</f>
        <v>6.3076433064024491E-5</v>
      </c>
      <c r="L9" s="8"/>
    </row>
    <row r="10" spans="1:12">
      <c r="A10" s="11">
        <f t="shared" ref="A10:A73" si="4">A9+$A$9</f>
        <v>0.2</v>
      </c>
      <c r="B10" s="15">
        <f t="shared" si="0"/>
        <v>6.4347101291387608E-4</v>
      </c>
      <c r="C10" s="11"/>
      <c r="D10" s="11">
        <f t="shared" ref="D10:D73" si="5">D9+$A$9</f>
        <v>0.2</v>
      </c>
      <c r="E10" s="15">
        <f t="shared" si="1"/>
        <v>6.2110746846557837E-5</v>
      </c>
      <c r="F10" s="11"/>
      <c r="G10" s="11">
        <f t="shared" ref="G10:G73" si="6">G9+$A$9</f>
        <v>0.2</v>
      </c>
      <c r="H10" s="15">
        <f t="shared" si="2"/>
        <v>5.4721339569522552E-5</v>
      </c>
      <c r="I10" s="11"/>
      <c r="J10" s="11">
        <f t="shared" ref="J10:J73" si="7">J9+$A$9</f>
        <v>0.2</v>
      </c>
      <c r="K10" s="15">
        <f t="shared" si="3"/>
        <v>1.7556214681261157E-3</v>
      </c>
      <c r="L10" s="8"/>
    </row>
    <row r="11" spans="1:12">
      <c r="A11" s="11">
        <f t="shared" si="4"/>
        <v>0.30000000000000004</v>
      </c>
      <c r="B11" s="15">
        <f t="shared" si="0"/>
        <v>8.0212854559851225E-3</v>
      </c>
      <c r="C11" s="11"/>
      <c r="D11" s="11">
        <f t="shared" si="5"/>
        <v>0.30000000000000004</v>
      </c>
      <c r="E11" s="15">
        <f t="shared" si="1"/>
        <v>7.8380668688442657E-4</v>
      </c>
      <c r="F11" s="11"/>
      <c r="G11" s="11">
        <f t="shared" si="6"/>
        <v>0.30000000000000004</v>
      </c>
      <c r="H11" s="15">
        <f t="shared" si="2"/>
        <v>5.0199315433809E-4</v>
      </c>
      <c r="I11" s="11"/>
      <c r="J11" s="11">
        <f t="shared" si="7"/>
        <v>0.30000000000000004</v>
      </c>
      <c r="K11" s="15">
        <f t="shared" si="3"/>
        <v>8.5653207204330201E-3</v>
      </c>
      <c r="L11" s="8"/>
    </row>
    <row r="12" spans="1:12">
      <c r="A12" s="11">
        <f t="shared" si="4"/>
        <v>0.4</v>
      </c>
      <c r="B12" s="15">
        <f t="shared" si="0"/>
        <v>3.3432418408916892E-2</v>
      </c>
      <c r="C12" s="11"/>
      <c r="D12" s="11">
        <f t="shared" si="5"/>
        <v>0.4</v>
      </c>
      <c r="E12" s="15">
        <f t="shared" si="1"/>
        <v>3.654838099690921E-3</v>
      </c>
      <c r="F12" s="11"/>
      <c r="G12" s="11">
        <f t="shared" si="6"/>
        <v>0.4</v>
      </c>
      <c r="H12" s="15">
        <f t="shared" si="2"/>
        <v>1.9982815437838181E-3</v>
      </c>
      <c r="I12" s="11"/>
      <c r="J12" s="11">
        <f t="shared" si="7"/>
        <v>0.4</v>
      </c>
      <c r="K12" s="15">
        <f t="shared" si="3"/>
        <v>2.2523985064528733E-2</v>
      </c>
      <c r="L12" s="8"/>
    </row>
    <row r="13" spans="1:12">
      <c r="A13" s="11">
        <f t="shared" si="4"/>
        <v>0.5</v>
      </c>
      <c r="B13" s="15">
        <f t="shared" si="0"/>
        <v>8.2828519001698478E-2</v>
      </c>
      <c r="C13" s="11"/>
      <c r="D13" s="11">
        <f t="shared" si="5"/>
        <v>0.5</v>
      </c>
      <c r="E13" s="15">
        <f t="shared" si="1"/>
        <v>1.0430504126476363E-2</v>
      </c>
      <c r="F13" s="11"/>
      <c r="G13" s="11">
        <f t="shared" si="6"/>
        <v>0.5</v>
      </c>
      <c r="H13" s="15">
        <f t="shared" si="2"/>
        <v>5.2387851560196617E-3</v>
      </c>
      <c r="I13" s="11"/>
      <c r="J13" s="11">
        <f t="shared" si="7"/>
        <v>0.5</v>
      </c>
      <c r="K13" s="15">
        <f t="shared" si="3"/>
        <v>4.3660743313850517E-2</v>
      </c>
      <c r="L13" s="8"/>
    </row>
    <row r="14" spans="1:12">
      <c r="A14" s="11">
        <f t="shared" si="4"/>
        <v>0.6</v>
      </c>
      <c r="B14" s="15">
        <f t="shared" si="0"/>
        <v>0.15347299656473001</v>
      </c>
      <c r="C14" s="11"/>
      <c r="D14" s="11">
        <f t="shared" si="5"/>
        <v>0.6</v>
      </c>
      <c r="E14" s="15">
        <f t="shared" si="1"/>
        <v>2.2394998624776785E-2</v>
      </c>
      <c r="F14" s="11"/>
      <c r="G14" s="11">
        <f t="shared" si="6"/>
        <v>0.6</v>
      </c>
      <c r="H14" s="15">
        <f t="shared" si="2"/>
        <v>1.0746877144726968E-2</v>
      </c>
      <c r="I14" s="11"/>
      <c r="J14" s="11">
        <f t="shared" si="7"/>
        <v>0.6</v>
      </c>
      <c r="K14" s="15">
        <f t="shared" si="3"/>
        <v>7.0906949766901831E-2</v>
      </c>
      <c r="L14" s="8"/>
    </row>
    <row r="15" spans="1:12">
      <c r="A15" s="11">
        <f t="shared" si="4"/>
        <v>0.7</v>
      </c>
      <c r="B15" s="15">
        <f t="shared" si="0"/>
        <v>0.23781463705460973</v>
      </c>
      <c r="C15" s="11"/>
      <c r="D15" s="11">
        <f t="shared" si="5"/>
        <v>0.7</v>
      </c>
      <c r="E15" s="15">
        <f t="shared" si="1"/>
        <v>4.0084741201722777E-2</v>
      </c>
      <c r="F15" s="11"/>
      <c r="G15" s="11">
        <f t="shared" si="6"/>
        <v>0.7</v>
      </c>
      <c r="H15" s="15">
        <f t="shared" si="2"/>
        <v>1.8809513455565845E-2</v>
      </c>
      <c r="I15" s="11"/>
      <c r="J15" s="11">
        <f t="shared" si="7"/>
        <v>0.7</v>
      </c>
      <c r="K15" s="15">
        <f t="shared" si="3"/>
        <v>0.10282455450516699</v>
      </c>
      <c r="L15" s="8"/>
    </row>
    <row r="16" spans="1:12">
      <c r="A16" s="11">
        <f t="shared" si="4"/>
        <v>0.79999999999999993</v>
      </c>
      <c r="B16" s="15">
        <f t="shared" si="0"/>
        <v>0.3276949357115424</v>
      </c>
      <c r="C16" s="11"/>
      <c r="D16" s="11">
        <f t="shared" si="5"/>
        <v>0.79999999999999993</v>
      </c>
      <c r="E16" s="15">
        <f t="shared" si="1"/>
        <v>6.3361706456836017E-2</v>
      </c>
      <c r="F16" s="11"/>
      <c r="G16" s="11">
        <f t="shared" si="6"/>
        <v>0.79999999999999993</v>
      </c>
      <c r="H16" s="15">
        <f t="shared" si="2"/>
        <v>2.9498034599357209E-2</v>
      </c>
      <c r="I16" s="11"/>
      <c r="J16" s="11">
        <f t="shared" si="7"/>
        <v>0.79999999999999993</v>
      </c>
      <c r="K16" s="15">
        <f t="shared" si="3"/>
        <v>0.13799225312723773</v>
      </c>
      <c r="L16" s="8"/>
    </row>
    <row r="17" spans="1:12">
      <c r="A17" s="11">
        <f t="shared" si="4"/>
        <v>0.89999999999999991</v>
      </c>
      <c r="B17" s="15">
        <f t="shared" si="0"/>
        <v>0.41655248122899502</v>
      </c>
      <c r="C17" s="11"/>
      <c r="D17" s="11">
        <f t="shared" si="5"/>
        <v>0.89999999999999991</v>
      </c>
      <c r="E17" s="15">
        <f t="shared" si="1"/>
        <v>9.1619817857915412E-2</v>
      </c>
      <c r="F17" s="11"/>
      <c r="G17" s="11">
        <f t="shared" si="6"/>
        <v>0.89999999999999991</v>
      </c>
      <c r="H17" s="15">
        <f t="shared" si="2"/>
        <v>4.2719751955963649E-2</v>
      </c>
      <c r="I17" s="11"/>
      <c r="J17" s="11">
        <f t="shared" si="7"/>
        <v>0.89999999999999991</v>
      </c>
      <c r="K17" s="15">
        <f t="shared" si="3"/>
        <v>0.17516921909788083</v>
      </c>
      <c r="L17" s="8"/>
    </row>
    <row r="18" spans="1:12">
      <c r="A18" s="11">
        <f t="shared" si="4"/>
        <v>0.99999999999999989</v>
      </c>
      <c r="B18" s="15">
        <f t="shared" si="0"/>
        <v>0.49999999999999989</v>
      </c>
      <c r="C18" s="11"/>
      <c r="D18" s="11">
        <f t="shared" si="5"/>
        <v>0.99999999999999989</v>
      </c>
      <c r="E18" s="15">
        <f t="shared" si="1"/>
        <v>0.12399499425286351</v>
      </c>
      <c r="F18" s="11"/>
      <c r="G18" s="11">
        <f t="shared" si="6"/>
        <v>0.99999999999999989</v>
      </c>
      <c r="H18" s="15">
        <f t="shared" si="2"/>
        <v>5.8272011602067186E-2</v>
      </c>
      <c r="I18" s="11"/>
      <c r="J18" s="11">
        <f t="shared" si="7"/>
        <v>0.99999999999999989</v>
      </c>
      <c r="K18" s="15">
        <f t="shared" si="3"/>
        <v>0.21334245578139543</v>
      </c>
      <c r="L18" s="8"/>
    </row>
    <row r="19" spans="1:12">
      <c r="A19" s="11">
        <f t="shared" si="4"/>
        <v>1.0999999999999999</v>
      </c>
      <c r="B19" s="15">
        <f t="shared" si="0"/>
        <v>0.57558848099414561</v>
      </c>
      <c r="C19" s="11"/>
      <c r="D19" s="11">
        <f t="shared" si="5"/>
        <v>1.0999999999999999</v>
      </c>
      <c r="E19" s="15">
        <f t="shared" si="1"/>
        <v>0.15952913041290437</v>
      </c>
      <c r="F19" s="11"/>
      <c r="G19" s="11">
        <f t="shared" si="6"/>
        <v>1.0999999999999999</v>
      </c>
      <c r="H19" s="15">
        <f t="shared" si="2"/>
        <v>7.5887671119894723E-2</v>
      </c>
      <c r="I19" s="11"/>
      <c r="J19" s="11">
        <f t="shared" si="7"/>
        <v>1.0999999999999999</v>
      </c>
      <c r="K19" s="15">
        <f t="shared" si="3"/>
        <v>0.25172031466007078</v>
      </c>
      <c r="L19" s="8"/>
    </row>
    <row r="20" spans="1:12">
      <c r="A20" s="11">
        <f t="shared" si="4"/>
        <v>1.2</v>
      </c>
      <c r="B20" s="15">
        <f t="shared" si="0"/>
        <v>0.64231108623683963</v>
      </c>
      <c r="C20" s="11"/>
      <c r="D20" s="11">
        <f t="shared" si="5"/>
        <v>1.2</v>
      </c>
      <c r="E20" s="15">
        <f t="shared" si="1"/>
        <v>0.19728024864490834</v>
      </c>
      <c r="F20" s="11"/>
      <c r="G20" s="11">
        <f t="shared" si="6"/>
        <v>1.2</v>
      </c>
      <c r="H20" s="15">
        <f t="shared" si="2"/>
        <v>9.5269417854990893E-2</v>
      </c>
      <c r="I20" s="11"/>
      <c r="J20" s="11">
        <f t="shared" si="7"/>
        <v>1.2</v>
      </c>
      <c r="K20" s="15">
        <f t="shared" si="3"/>
        <v>0.28970471599599568</v>
      </c>
      <c r="L20" s="8"/>
    </row>
    <row r="21" spans="1:12">
      <c r="A21" s="11">
        <f t="shared" si="4"/>
        <v>1.3</v>
      </c>
      <c r="B21" s="15">
        <f t="shared" si="0"/>
        <v>0.70011403900908697</v>
      </c>
      <c r="C21" s="11"/>
      <c r="D21" s="11">
        <f t="shared" si="5"/>
        <v>1.3</v>
      </c>
      <c r="E21" s="15">
        <f t="shared" si="1"/>
        <v>0.23638742161566748</v>
      </c>
      <c r="F21" s="11"/>
      <c r="G21" s="11">
        <f t="shared" si="6"/>
        <v>1.3</v>
      </c>
      <c r="H21" s="15">
        <f t="shared" si="2"/>
        <v>0.11611385023269299</v>
      </c>
      <c r="I21" s="11"/>
      <c r="J21" s="11">
        <f t="shared" si="7"/>
        <v>1.3</v>
      </c>
      <c r="K21" s="15">
        <f t="shared" si="3"/>
        <v>0.32685778880741256</v>
      </c>
      <c r="L21" s="8"/>
    </row>
    <row r="22" spans="1:12">
      <c r="A22" s="11">
        <f t="shared" si="4"/>
        <v>1.4000000000000001</v>
      </c>
      <c r="B22" s="15">
        <f t="shared" si="0"/>
        <v>0.74950869138681109</v>
      </c>
      <c r="C22" s="11"/>
      <c r="D22" s="11">
        <f t="shared" si="5"/>
        <v>1.4000000000000001</v>
      </c>
      <c r="E22" s="15">
        <f t="shared" si="1"/>
        <v>0.27610283259807294</v>
      </c>
      <c r="F22" s="11"/>
      <c r="G22" s="11">
        <f t="shared" si="6"/>
        <v>1.4000000000000001</v>
      </c>
      <c r="H22" s="15">
        <f t="shared" si="2"/>
        <v>0.13812733062756968</v>
      </c>
      <c r="I22" s="11"/>
      <c r="J22" s="11">
        <f t="shared" si="7"/>
        <v>1.4000000000000001</v>
      </c>
      <c r="K22" s="15">
        <f t="shared" si="3"/>
        <v>0.3628699249883115</v>
      </c>
      <c r="L22" s="8"/>
    </row>
    <row r="23" spans="1:12">
      <c r="A23" s="11">
        <f t="shared" si="4"/>
        <v>1.5000000000000002</v>
      </c>
      <c r="B23" s="15">
        <f t="shared" si="0"/>
        <v>0.79129712661552876</v>
      </c>
      <c r="C23" s="11"/>
      <c r="D23" s="11">
        <f t="shared" si="5"/>
        <v>1.5000000000000002</v>
      </c>
      <c r="E23" s="15">
        <f t="shared" si="1"/>
        <v>0.31580210977559697</v>
      </c>
      <c r="F23" s="11"/>
      <c r="G23" s="11">
        <f t="shared" si="6"/>
        <v>1.5000000000000002</v>
      </c>
      <c r="H23" s="15">
        <f t="shared" si="2"/>
        <v>0.16103567984645462</v>
      </c>
      <c r="I23" s="11"/>
      <c r="J23" s="11">
        <f t="shared" si="7"/>
        <v>1.5000000000000002</v>
      </c>
      <c r="K23" s="15">
        <f t="shared" si="3"/>
        <v>0.39753192437183527</v>
      </c>
      <c r="L23" s="8"/>
    </row>
    <row r="24" spans="1:12">
      <c r="A24" s="11">
        <f t="shared" si="4"/>
        <v>1.6000000000000003</v>
      </c>
      <c r="B24" s="15">
        <f t="shared" si="0"/>
        <v>0.82639308124972788</v>
      </c>
      <c r="C24" s="11"/>
      <c r="D24" s="11">
        <f t="shared" si="5"/>
        <v>1.6000000000000003</v>
      </c>
      <c r="E24" s="15">
        <f t="shared" si="1"/>
        <v>0.35498144906223539</v>
      </c>
      <c r="F24" s="11"/>
      <c r="G24" s="11">
        <f t="shared" si="6"/>
        <v>1.6000000000000003</v>
      </c>
      <c r="H24" s="15">
        <f t="shared" si="2"/>
        <v>0.1845894771917862</v>
      </c>
      <c r="I24" s="11"/>
      <c r="J24" s="11">
        <f t="shared" si="7"/>
        <v>1.6000000000000003</v>
      </c>
      <c r="K24" s="15">
        <f t="shared" si="3"/>
        <v>0.43071186874042416</v>
      </c>
      <c r="L24" s="8"/>
    </row>
    <row r="25" spans="1:12">
      <c r="A25" s="11">
        <f t="shared" si="4"/>
        <v>1.7000000000000004</v>
      </c>
      <c r="B25" s="15">
        <f t="shared" si="0"/>
        <v>0.85571332608373007</v>
      </c>
      <c r="C25" s="11"/>
      <c r="D25" s="11">
        <f t="shared" si="5"/>
        <v>1.7000000000000004</v>
      </c>
      <c r="E25" s="15">
        <f t="shared" si="1"/>
        <v>0.39324747768203616</v>
      </c>
      <c r="F25" s="11"/>
      <c r="G25" s="11">
        <f t="shared" si="6"/>
        <v>1.7000000000000004</v>
      </c>
      <c r="H25" s="15">
        <f t="shared" si="2"/>
        <v>0.2085663439122025</v>
      </c>
      <c r="I25" s="11"/>
      <c r="J25" s="11">
        <f t="shared" si="7"/>
        <v>1.7000000000000004</v>
      </c>
      <c r="K25" s="15">
        <f t="shared" si="3"/>
        <v>0.4623364693937646</v>
      </c>
      <c r="L25" s="8"/>
    </row>
    <row r="26" spans="1:12">
      <c r="A26" s="11">
        <f t="shared" si="4"/>
        <v>1.8000000000000005</v>
      </c>
      <c r="B26" s="15">
        <f t="shared" si="0"/>
        <v>0.88011729086461876</v>
      </c>
      <c r="C26" s="11"/>
      <c r="D26" s="11">
        <f t="shared" si="5"/>
        <v>1.8000000000000005</v>
      </c>
      <c r="E26" s="15">
        <f t="shared" si="1"/>
        <v>0.43030376355887295</v>
      </c>
      <c r="F26" s="11"/>
      <c r="G26" s="11">
        <f t="shared" si="6"/>
        <v>1.8000000000000005</v>
      </c>
      <c r="H26" s="15">
        <f t="shared" si="2"/>
        <v>0.23277123373271391</v>
      </c>
      <c r="I26" s="11"/>
      <c r="J26" s="11">
        <f t="shared" si="7"/>
        <v>1.8000000000000005</v>
      </c>
      <c r="K26" s="15">
        <f t="shared" si="3"/>
        <v>0.49237629898549001</v>
      </c>
      <c r="L26" s="8"/>
    </row>
    <row r="27" spans="1:12">
      <c r="A27" s="11">
        <f t="shared" si="4"/>
        <v>1.9000000000000006</v>
      </c>
      <c r="B27" s="15">
        <f t="shared" si="0"/>
        <v>0.90037788805608121</v>
      </c>
      <c r="C27" s="11"/>
      <c r="D27" s="11">
        <f t="shared" si="5"/>
        <v>1.9000000000000006</v>
      </c>
      <c r="E27" s="15">
        <f t="shared" si="1"/>
        <v>0.46593639005874266</v>
      </c>
      <c r="F27" s="11"/>
      <c r="G27" s="11">
        <f t="shared" si="6"/>
        <v>1.9000000000000006</v>
      </c>
      <c r="H27" s="15">
        <f t="shared" si="2"/>
        <v>0.25703546593129756</v>
      </c>
      <c r="I27" s="11"/>
      <c r="J27" s="11">
        <f t="shared" si="7"/>
        <v>1.9000000000000006</v>
      </c>
      <c r="K27" s="15">
        <f t="shared" si="3"/>
        <v>0.52083424666297473</v>
      </c>
      <c r="L27" s="8"/>
    </row>
    <row r="28" spans="1:12">
      <c r="A28" s="11">
        <f t="shared" si="4"/>
        <v>2.0000000000000004</v>
      </c>
      <c r="B28" s="15">
        <f t="shared" si="0"/>
        <v>0.91717148099830159</v>
      </c>
      <c r="C28" s="11"/>
      <c r="D28" s="11">
        <f t="shared" si="5"/>
        <v>2.0000000000000004</v>
      </c>
      <c r="E28" s="15">
        <f t="shared" si="1"/>
        <v>0.50000000000000022</v>
      </c>
      <c r="F28" s="11"/>
      <c r="G28" s="11">
        <f t="shared" si="6"/>
        <v>2.0000000000000004</v>
      </c>
      <c r="H28" s="15">
        <f t="shared" si="2"/>
        <v>0.28121501571666058</v>
      </c>
      <c r="I28" s="11"/>
      <c r="J28" s="11">
        <f t="shared" si="7"/>
        <v>2.0000000000000004</v>
      </c>
      <c r="K28" s="15">
        <f t="shared" si="3"/>
        <v>0.54773657779621898</v>
      </c>
      <c r="L28" s="8"/>
    </row>
    <row r="29" spans="1:12">
      <c r="A29" s="11">
        <f t="shared" si="4"/>
        <v>2.1000000000000005</v>
      </c>
      <c r="B29" s="15">
        <f t="shared" si="0"/>
        <v>0.93107891613673099</v>
      </c>
      <c r="C29" s="11"/>
      <c r="D29" s="11">
        <f t="shared" si="5"/>
        <v>2.1000000000000005</v>
      </c>
      <c r="E29" s="15">
        <f t="shared" si="1"/>
        <v>0.53240504889647289</v>
      </c>
      <c r="F29" s="11"/>
      <c r="G29" s="11">
        <f t="shared" si="6"/>
        <v>2.1000000000000005</v>
      </c>
      <c r="H29" s="15">
        <f t="shared" si="2"/>
        <v>0.30518841372378891</v>
      </c>
      <c r="I29" s="11"/>
      <c r="J29" s="11">
        <f t="shared" si="7"/>
        <v>2.1000000000000005</v>
      </c>
      <c r="K29" s="15">
        <f t="shared" si="3"/>
        <v>0.5731260635221922</v>
      </c>
      <c r="L29" s="8"/>
    </row>
    <row r="30" spans="1:12">
      <c r="A30" s="11">
        <f t="shared" si="4"/>
        <v>2.2000000000000006</v>
      </c>
      <c r="B30" s="15">
        <f t="shared" si="0"/>
        <v>0.94259242556461897</v>
      </c>
      <c r="C30" s="11"/>
      <c r="D30" s="11">
        <f t="shared" si="5"/>
        <v>2.2000000000000006</v>
      </c>
      <c r="E30" s="15">
        <f t="shared" si="1"/>
        <v>0.56310659075534897</v>
      </c>
      <c r="F30" s="11"/>
      <c r="G30" s="11">
        <f t="shared" si="6"/>
        <v>2.2000000000000006</v>
      </c>
      <c r="H30" s="15">
        <f t="shared" si="2"/>
        <v>0.32885448909478276</v>
      </c>
      <c r="I30" s="11"/>
      <c r="J30" s="11">
        <f t="shared" si="7"/>
        <v>2.2000000000000006</v>
      </c>
      <c r="K30" s="15">
        <f t="shared" si="3"/>
        <v>0.59705673718513586</v>
      </c>
      <c r="L30" s="8"/>
    </row>
    <row r="31" spans="1:12">
      <c r="A31" s="11">
        <f t="shared" si="4"/>
        <v>2.3000000000000007</v>
      </c>
      <c r="B31" s="15">
        <f t="shared" si="0"/>
        <v>0.9521251895646784</v>
      </c>
      <c r="C31" s="11"/>
      <c r="D31" s="11">
        <f t="shared" si="5"/>
        <v>2.3000000000000007</v>
      </c>
      <c r="E31" s="15">
        <f t="shared" si="1"/>
        <v>0.59209466991807269</v>
      </c>
      <c r="F31" s="11"/>
      <c r="G31" s="11">
        <f t="shared" si="6"/>
        <v>2.3000000000000007</v>
      </c>
      <c r="H31" s="15">
        <f t="shared" si="2"/>
        <v>0.35213010766628322</v>
      </c>
      <c r="I31" s="11"/>
      <c r="J31" s="11">
        <f t="shared" si="7"/>
        <v>2.3000000000000007</v>
      </c>
      <c r="K31" s="15">
        <f t="shared" si="3"/>
        <v>0.61958991993986223</v>
      </c>
      <c r="L31" s="8"/>
    </row>
    <row r="32" spans="1:12">
      <c r="A32" s="11">
        <f t="shared" si="4"/>
        <v>2.4000000000000008</v>
      </c>
      <c r="B32" s="15">
        <f t="shared" si="0"/>
        <v>0.96002165961748931</v>
      </c>
      <c r="C32" s="11"/>
      <c r="D32" s="11">
        <f t="shared" si="5"/>
        <v>2.4000000000000008</v>
      </c>
      <c r="E32" s="15">
        <f t="shared" si="1"/>
        <v>0.61938625149082149</v>
      </c>
      <c r="F32" s="11"/>
      <c r="G32" s="11">
        <f t="shared" si="6"/>
        <v>2.4000000000000008</v>
      </c>
      <c r="H32" s="15">
        <f t="shared" si="2"/>
        <v>0.37494799909215215</v>
      </c>
      <c r="I32" s="11"/>
      <c r="J32" s="11">
        <f t="shared" si="7"/>
        <v>2.4000000000000008</v>
      </c>
      <c r="K32" s="15">
        <f t="shared" si="3"/>
        <v>0.64079123108011482</v>
      </c>
      <c r="L32" s="8"/>
    </row>
    <row r="33" spans="1:12">
      <c r="A33" s="11">
        <f t="shared" si="4"/>
        <v>2.5000000000000009</v>
      </c>
      <c r="B33" s="15">
        <f t="shared" si="0"/>
        <v>0.96656758159108314</v>
      </c>
      <c r="C33" s="11"/>
      <c r="D33" s="11">
        <f t="shared" si="5"/>
        <v>2.5000000000000009</v>
      </c>
      <c r="E33" s="15">
        <f t="shared" si="1"/>
        <v>0.64501855093776506</v>
      </c>
      <c r="F33" s="11"/>
      <c r="G33" s="11">
        <f t="shared" si="6"/>
        <v>2.5000000000000009</v>
      </c>
      <c r="H33" s="15">
        <f t="shared" si="2"/>
        <v>0.39725472723041422</v>
      </c>
      <c r="I33" s="11"/>
      <c r="J33" s="11">
        <f t="shared" si="7"/>
        <v>2.5000000000000009</v>
      </c>
      <c r="K33" s="15">
        <f t="shared" si="3"/>
        <v>0.66072835920481954</v>
      </c>
      <c r="L33" s="8"/>
    </row>
    <row r="34" spans="1:12">
      <c r="A34" s="11">
        <f t="shared" si="4"/>
        <v>2.600000000000001</v>
      </c>
      <c r="B34" s="15">
        <f t="shared" si="0"/>
        <v>0.97199918031575783</v>
      </c>
      <c r="C34" s="11"/>
      <c r="D34" s="11">
        <f t="shared" si="5"/>
        <v>2.600000000000001</v>
      </c>
      <c r="E34" s="15">
        <f t="shared" si="1"/>
        <v>0.66904359370588218</v>
      </c>
      <c r="F34" s="11"/>
      <c r="G34" s="11">
        <f t="shared" si="6"/>
        <v>2.600000000000001</v>
      </c>
      <c r="H34" s="15">
        <f t="shared" si="2"/>
        <v>0.4190088315488657</v>
      </c>
      <c r="I34" s="11"/>
      <c r="J34" s="11">
        <f t="shared" si="7"/>
        <v>2.600000000000001</v>
      </c>
      <c r="K34" s="15">
        <f t="shared" si="3"/>
        <v>0.67946941916490478</v>
      </c>
      <c r="L34" s="8"/>
    </row>
    <row r="35" spans="1:12">
      <c r="A35" s="11">
        <f t="shared" si="4"/>
        <v>2.7000000000000011</v>
      </c>
      <c r="B35" s="15">
        <f t="shared" si="0"/>
        <v>0.97651128025692002</v>
      </c>
      <c r="C35" s="11"/>
      <c r="D35" s="11">
        <f t="shared" si="5"/>
        <v>2.7000000000000011</v>
      </c>
      <c r="E35" s="15">
        <f t="shared" si="1"/>
        <v>0.6915238308911732</v>
      </c>
      <c r="F35" s="11"/>
      <c r="G35" s="11">
        <f t="shared" si="6"/>
        <v>2.7000000000000011</v>
      </c>
      <c r="H35" s="15">
        <f t="shared" si="2"/>
        <v>0.44017914980689299</v>
      </c>
      <c r="I35" s="11"/>
      <c r="J35" s="11">
        <f t="shared" si="7"/>
        <v>2.7000000000000011</v>
      </c>
      <c r="K35" s="15">
        <f t="shared" si="3"/>
        <v>0.6970817585230159</v>
      </c>
      <c r="L35" s="8"/>
    </row>
    <row r="36" spans="1:12">
      <c r="A36" s="11">
        <f t="shared" si="4"/>
        <v>2.8000000000000012</v>
      </c>
      <c r="B36" s="15">
        <f t="shared" si="0"/>
        <v>0.98026431766072686</v>
      </c>
      <c r="C36" s="11"/>
      <c r="D36" s="11">
        <f t="shared" si="5"/>
        <v>2.8000000000000012</v>
      </c>
      <c r="E36" s="15">
        <f t="shared" si="1"/>
        <v>0.71252864582899467</v>
      </c>
      <c r="F36" s="11"/>
      <c r="G36" s="11">
        <f t="shared" si="6"/>
        <v>2.8000000000000012</v>
      </c>
      <c r="H36" s="15">
        <f t="shared" si="2"/>
        <v>0.46074332108263444</v>
      </c>
      <c r="I36" s="11"/>
      <c r="J36" s="11">
        <f t="shared" si="7"/>
        <v>2.8000000000000012</v>
      </c>
      <c r="K36" s="15">
        <f t="shared" si="3"/>
        <v>0.71363110777695771</v>
      </c>
      <c r="L36" s="8"/>
    </row>
    <row r="37" spans="1:12">
      <c r="A37" s="11">
        <f t="shared" si="4"/>
        <v>2.9000000000000012</v>
      </c>
      <c r="B37" s="15">
        <f t="shared" si="0"/>
        <v>0.98339029731545879</v>
      </c>
      <c r="C37" s="11"/>
      <c r="D37" s="11">
        <f t="shared" si="5"/>
        <v>2.9000000000000012</v>
      </c>
      <c r="E37" s="15">
        <f t="shared" si="1"/>
        <v>0.73213160217861262</v>
      </c>
      <c r="F37" s="11"/>
      <c r="G37" s="11">
        <f t="shared" si="6"/>
        <v>2.9000000000000012</v>
      </c>
      <c r="H37" s="15">
        <f t="shared" si="2"/>
        <v>0.48068646136236398</v>
      </c>
      <c r="I37" s="11"/>
      <c r="J37" s="11">
        <f t="shared" si="7"/>
        <v>2.9000000000000012</v>
      </c>
      <c r="K37" s="15">
        <f t="shared" si="3"/>
        <v>0.72918099245979051</v>
      </c>
      <c r="L37" s="8"/>
    </row>
    <row r="38" spans="1:12">
      <c r="A38" s="11">
        <f t="shared" si="4"/>
        <v>3.0000000000000013</v>
      </c>
      <c r="B38" s="15">
        <f t="shared" si="0"/>
        <v>0.98599779442605495</v>
      </c>
      <c r="C38" s="11"/>
      <c r="D38" s="11">
        <f t="shared" si="5"/>
        <v>3.0000000000000013</v>
      </c>
      <c r="E38" s="15">
        <f t="shared" si="1"/>
        <v>0.75040830239576217</v>
      </c>
      <c r="F38" s="11"/>
      <c r="G38" s="11">
        <f t="shared" si="6"/>
        <v>3.0000000000000013</v>
      </c>
      <c r="H38" s="15">
        <f t="shared" si="2"/>
        <v>0.50000000000000022</v>
      </c>
      <c r="I38" s="11"/>
      <c r="J38" s="11">
        <f t="shared" si="7"/>
        <v>3.0000000000000013</v>
      </c>
      <c r="K38" s="15">
        <f t="shared" si="3"/>
        <v>0.74379234381245962</v>
      </c>
      <c r="L38" s="8"/>
    </row>
    <row r="39" spans="1:12">
      <c r="A39" s="11">
        <f t="shared" si="4"/>
        <v>3.1000000000000014</v>
      </c>
      <c r="B39" s="15">
        <f t="shared" si="0"/>
        <v>0.98817611975905661</v>
      </c>
      <c r="C39" s="11"/>
      <c r="D39" s="11">
        <f t="shared" si="5"/>
        <v>3.1000000000000014</v>
      </c>
      <c r="E39" s="15">
        <f t="shared" si="1"/>
        <v>0.76743474402579293</v>
      </c>
      <c r="F39" s="11"/>
      <c r="G39" s="11">
        <f t="shared" si="6"/>
        <v>3.1000000000000014</v>
      </c>
      <c r="H39" s="15">
        <f t="shared" si="2"/>
        <v>0.5186806634124923</v>
      </c>
      <c r="I39" s="11"/>
      <c r="J39" s="11">
        <f t="shared" si="7"/>
        <v>3.1000000000000014</v>
      </c>
      <c r="K39" s="15">
        <f t="shared" si="3"/>
        <v>0.75752325915999386</v>
      </c>
      <c r="L39" s="8"/>
    </row>
    <row r="40" spans="1:12">
      <c r="A40" s="11">
        <f t="shared" si="4"/>
        <v>3.2000000000000015</v>
      </c>
      <c r="B40" s="15">
        <f t="shared" si="0"/>
        <v>0.98999876715404012</v>
      </c>
      <c r="C40" s="11"/>
      <c r="D40" s="11">
        <f t="shared" si="5"/>
        <v>3.2000000000000015</v>
      </c>
      <c r="E40" s="15">
        <f t="shared" si="1"/>
        <v>0.78328607868877975</v>
      </c>
      <c r="F40" s="11"/>
      <c r="G40" s="11">
        <f t="shared" si="6"/>
        <v>3.2000000000000015</v>
      </c>
      <c r="H40" s="15">
        <f t="shared" si="2"/>
        <v>0.53672959172194978</v>
      </c>
      <c r="I40" s="11"/>
      <c r="J40" s="11">
        <f t="shared" si="7"/>
        <v>3.2000000000000015</v>
      </c>
      <c r="K40" s="15">
        <f t="shared" si="3"/>
        <v>0.77042887431806384</v>
      </c>
      <c r="L40" s="8"/>
    </row>
    <row r="41" spans="1:12">
      <c r="A41" s="11">
        <f t="shared" si="4"/>
        <v>3.3000000000000016</v>
      </c>
      <c r="B41" s="15">
        <f t="shared" si="0"/>
        <v>0.99152625467595923</v>
      </c>
      <c r="C41" s="11"/>
      <c r="D41" s="11">
        <f t="shared" si="5"/>
        <v>3.3000000000000016</v>
      </c>
      <c r="E41" s="15">
        <f t="shared" si="1"/>
        <v>0.79803569433273247</v>
      </c>
      <c r="F41" s="11"/>
      <c r="G41" s="11">
        <f t="shared" si="6"/>
        <v>3.3000000000000016</v>
      </c>
      <c r="H41" s="15">
        <f t="shared" si="2"/>
        <v>0.55415157421848749</v>
      </c>
      <c r="I41" s="11"/>
      <c r="J41" s="11">
        <f t="shared" si="7"/>
        <v>3.3000000000000016</v>
      </c>
      <c r="K41" s="15">
        <f t="shared" si="3"/>
        <v>0.78256131903203596</v>
      </c>
      <c r="L41" s="8"/>
    </row>
    <row r="42" spans="1:12">
      <c r="A42" s="11">
        <f t="shared" si="4"/>
        <v>3.4000000000000017</v>
      </c>
      <c r="B42" s="15">
        <f t="shared" si="0"/>
        <v>0.99280845886522318</v>
      </c>
      <c r="C42" s="11"/>
      <c r="D42" s="11">
        <f t="shared" si="5"/>
        <v>3.4000000000000017</v>
      </c>
      <c r="E42" s="15">
        <f t="shared" si="1"/>
        <v>0.81175455507486971</v>
      </c>
      <c r="F42" s="11"/>
      <c r="G42" s="11">
        <f t="shared" si="6"/>
        <v>3.4000000000000017</v>
      </c>
      <c r="H42" s="15">
        <f t="shared" si="2"/>
        <v>0.5709543901777997</v>
      </c>
      <c r="I42" s="11"/>
      <c r="J42" s="11">
        <f t="shared" si="7"/>
        <v>3.4000000000000017</v>
      </c>
      <c r="K42" s="15">
        <f t="shared" si="3"/>
        <v>0.79396973316952146</v>
      </c>
      <c r="L42" s="8"/>
    </row>
    <row r="43" spans="1:12">
      <c r="A43" s="11">
        <f t="shared" si="4"/>
        <v>3.5000000000000018</v>
      </c>
      <c r="B43" s="15">
        <f t="shared" si="0"/>
        <v>0.99388652848600112</v>
      </c>
      <c r="C43" s="11"/>
      <c r="D43" s="11">
        <f t="shared" si="5"/>
        <v>3.5000000000000018</v>
      </c>
      <c r="E43" s="15">
        <f t="shared" si="1"/>
        <v>0.82451074474015984</v>
      </c>
      <c r="F43" s="11"/>
      <c r="G43" s="11">
        <f t="shared" si="6"/>
        <v>3.5000000000000018</v>
      </c>
      <c r="H43" s="15">
        <f t="shared" si="2"/>
        <v>0.58714824250729336</v>
      </c>
      <c r="I43" s="11"/>
      <c r="J43" s="11">
        <f t="shared" si="7"/>
        <v>3.5000000000000018</v>
      </c>
      <c r="K43" s="15">
        <f t="shared" si="3"/>
        <v>0.8047003265894106</v>
      </c>
      <c r="L43" s="8"/>
    </row>
    <row r="44" spans="1:12">
      <c r="A44" s="11">
        <f t="shared" si="4"/>
        <v>3.6000000000000019</v>
      </c>
      <c r="B44" s="15">
        <f t="shared" si="0"/>
        <v>0.99479445139496592</v>
      </c>
      <c r="C44" s="11"/>
      <c r="D44" s="11">
        <f t="shared" si="5"/>
        <v>3.6000000000000019</v>
      </c>
      <c r="E44" s="15">
        <f t="shared" si="1"/>
        <v>0.83636917017196699</v>
      </c>
      <c r="F44" s="11"/>
      <c r="G44" s="11">
        <f t="shared" si="6"/>
        <v>3.6000000000000019</v>
      </c>
      <c r="H44" s="15">
        <f t="shared" si="2"/>
        <v>0.60274527276958623</v>
      </c>
      <c r="I44" s="11"/>
      <c r="J44" s="11">
        <f t="shared" si="7"/>
        <v>3.6000000000000019</v>
      </c>
      <c r="K44" s="15">
        <f t="shared" si="3"/>
        <v>0.81479646963703345</v>
      </c>
      <c r="L44" s="8"/>
    </row>
    <row r="45" spans="1:12">
      <c r="A45" s="11">
        <f t="shared" si="4"/>
        <v>3.700000000000002</v>
      </c>
      <c r="B45" s="15">
        <f t="shared" si="0"/>
        <v>0.99556033641770236</v>
      </c>
      <c r="C45" s="11"/>
      <c r="D45" s="11">
        <f t="shared" si="5"/>
        <v>3.700000000000002</v>
      </c>
      <c r="E45" s="15">
        <f t="shared" si="1"/>
        <v>0.84739138872084974</v>
      </c>
      <c r="F45" s="11"/>
      <c r="G45" s="11">
        <f t="shared" si="6"/>
        <v>3.700000000000002</v>
      </c>
      <c r="H45" s="15">
        <f t="shared" si="2"/>
        <v>0.61775914724795611</v>
      </c>
      <c r="I45" s="11"/>
      <c r="J45" s="11">
        <f t="shared" si="7"/>
        <v>3.700000000000002</v>
      </c>
      <c r="K45" s="15">
        <f t="shared" si="3"/>
        <v>0.82429880433107661</v>
      </c>
      <c r="L45" s="8"/>
    </row>
    <row r="46" spans="1:12">
      <c r="A46" s="11">
        <f t="shared" si="4"/>
        <v>3.800000000000002</v>
      </c>
      <c r="B46" s="15">
        <f t="shared" si="0"/>
        <v>0.99620746174988839</v>
      </c>
      <c r="C46" s="11"/>
      <c r="D46" s="11">
        <f t="shared" si="5"/>
        <v>3.800000000000002</v>
      </c>
      <c r="E46" s="15">
        <f t="shared" si="1"/>
        <v>0.85763553122245018</v>
      </c>
      <c r="F46" s="11"/>
      <c r="G46" s="11">
        <f t="shared" si="6"/>
        <v>3.800000000000002</v>
      </c>
      <c r="H46" s="15">
        <f t="shared" si="2"/>
        <v>0.63220470481525048</v>
      </c>
      <c r="I46" s="11"/>
      <c r="J46" s="11">
        <f t="shared" si="7"/>
        <v>3.800000000000002</v>
      </c>
      <c r="K46" s="15">
        <f t="shared" si="3"/>
        <v>0.83324536871816002</v>
      </c>
      <c r="L46" s="8"/>
    </row>
    <row r="47" spans="1:12">
      <c r="A47" s="11">
        <f t="shared" si="4"/>
        <v>3.9000000000000021</v>
      </c>
      <c r="B47" s="15">
        <f t="shared" si="0"/>
        <v>0.99675513246439662</v>
      </c>
      <c r="C47" s="11"/>
      <c r="D47" s="11">
        <f t="shared" si="5"/>
        <v>3.9000000000000021</v>
      </c>
      <c r="E47" s="15">
        <f t="shared" si="1"/>
        <v>0.86715629745863887</v>
      </c>
      <c r="F47" s="11"/>
      <c r="G47" s="11">
        <f t="shared" si="6"/>
        <v>3.9000000000000021</v>
      </c>
      <c r="H47" s="15">
        <f t="shared" si="2"/>
        <v>0.64609765840982547</v>
      </c>
      <c r="I47" s="11"/>
      <c r="J47" s="11">
        <f t="shared" si="7"/>
        <v>3.9000000000000021</v>
      </c>
      <c r="K47" s="15">
        <f t="shared" si="3"/>
        <v>0.84167172873411944</v>
      </c>
      <c r="L47" s="8"/>
    </row>
    <row r="48" spans="1:12">
      <c r="A48" s="11">
        <f t="shared" si="4"/>
        <v>4.0000000000000018</v>
      </c>
      <c r="B48" s="15">
        <f t="shared" si="0"/>
        <v>0.99721938213769046</v>
      </c>
      <c r="C48" s="11"/>
      <c r="D48" s="11">
        <f t="shared" si="5"/>
        <v>4.0000000000000018</v>
      </c>
      <c r="E48" s="15">
        <f t="shared" si="1"/>
        <v>0.87600500574713658</v>
      </c>
      <c r="F48" s="11"/>
      <c r="G48" s="11">
        <f t="shared" si="6"/>
        <v>4.0000000000000018</v>
      </c>
      <c r="H48" s="15">
        <f t="shared" si="2"/>
        <v>0.65945434288926008</v>
      </c>
      <c r="I48" s="11"/>
      <c r="J48" s="11">
        <f t="shared" si="7"/>
        <v>4.0000000000000018</v>
      </c>
      <c r="K48" s="15">
        <f t="shared" si="3"/>
        <v>0.8496111133498232</v>
      </c>
      <c r="L48" s="8"/>
    </row>
    <row r="49" spans="1:12">
      <c r="A49" s="11">
        <f t="shared" si="4"/>
        <v>4.1000000000000014</v>
      </c>
      <c r="B49" s="15">
        <f t="shared" si="0"/>
        <v>0.99761354727829987</v>
      </c>
      <c r="C49" s="11"/>
      <c r="D49" s="11">
        <f t="shared" si="5"/>
        <v>4.1000000000000014</v>
      </c>
      <c r="E49" s="15">
        <f t="shared" si="1"/>
        <v>0.88422968209279196</v>
      </c>
      <c r="F49" s="11"/>
      <c r="G49" s="11">
        <f t="shared" si="6"/>
        <v>4.1000000000000014</v>
      </c>
      <c r="H49" s="15">
        <f t="shared" si="2"/>
        <v>0.67229150291550943</v>
      </c>
      <c r="I49" s="11"/>
      <c r="J49" s="11">
        <f t="shared" si="7"/>
        <v>4.1000000000000014</v>
      </c>
      <c r="K49" s="15">
        <f t="shared" si="3"/>
        <v>0.85709454988882405</v>
      </c>
      <c r="L49" s="8"/>
    </row>
    <row r="50" spans="1:12">
      <c r="A50" s="11">
        <f t="shared" si="4"/>
        <v>4.2000000000000011</v>
      </c>
      <c r="B50" s="15">
        <f t="shared" si="0"/>
        <v>0.99794873799151795</v>
      </c>
      <c r="C50" s="11"/>
      <c r="D50" s="11">
        <f t="shared" si="5"/>
        <v>4.2000000000000011</v>
      </c>
      <c r="E50" s="15">
        <f t="shared" si="1"/>
        <v>0.89187517740564326</v>
      </c>
      <c r="F50" s="11"/>
      <c r="G50" s="11">
        <f t="shared" si="6"/>
        <v>4.2000000000000011</v>
      </c>
      <c r="H50" s="15">
        <f t="shared" si="2"/>
        <v>0.684626115321332</v>
      </c>
      <c r="I50" s="11"/>
      <c r="J50" s="11">
        <f t="shared" si="7"/>
        <v>4.2000000000000011</v>
      </c>
      <c r="K50" s="15">
        <f t="shared" si="3"/>
        <v>0.86415099725798128</v>
      </c>
      <c r="L50" s="8"/>
    </row>
    <row r="51" spans="1:12">
      <c r="A51" s="11">
        <f t="shared" si="4"/>
        <v>4.3000000000000007</v>
      </c>
      <c r="B51" s="15">
        <f t="shared" si="0"/>
        <v>0.99823422399115735</v>
      </c>
      <c r="C51" s="11"/>
      <c r="D51" s="11">
        <f t="shared" si="5"/>
        <v>4.3000000000000007</v>
      </c>
      <c r="E51" s="15">
        <f t="shared" si="1"/>
        <v>0.89898330377261948</v>
      </c>
      <c r="F51" s="11"/>
      <c r="G51" s="11">
        <f t="shared" si="6"/>
        <v>4.3000000000000007</v>
      </c>
      <c r="H51" s="15">
        <f t="shared" si="2"/>
        <v>0.69647524111916836</v>
      </c>
      <c r="I51" s="11"/>
      <c r="J51" s="11">
        <f t="shared" si="7"/>
        <v>4.3000000000000007</v>
      </c>
      <c r="K51" s="15">
        <f t="shared" si="3"/>
        <v>0.87080747548752024</v>
      </c>
      <c r="L51" s="8"/>
    </row>
    <row r="52" spans="1:12">
      <c r="A52" s="11">
        <f t="shared" si="4"/>
        <v>4.4000000000000004</v>
      </c>
      <c r="B52" s="15">
        <f t="shared" si="0"/>
        <v>0.9984777515250719</v>
      </c>
      <c r="C52" s="11"/>
      <c r="D52" s="11">
        <f t="shared" si="5"/>
        <v>4.4000000000000004</v>
      </c>
      <c r="E52" s="15">
        <f t="shared" si="1"/>
        <v>0.90559298276738975</v>
      </c>
      <c r="F52" s="11"/>
      <c r="G52" s="11">
        <f t="shared" si="6"/>
        <v>4.4000000000000004</v>
      </c>
      <c r="H52" s="15">
        <f t="shared" si="2"/>
        <v>0.70785590294463019</v>
      </c>
      <c r="I52" s="11"/>
      <c r="J52" s="11">
        <f t="shared" si="7"/>
        <v>4.4000000000000004</v>
      </c>
      <c r="K52" s="15">
        <f t="shared" si="3"/>
        <v>0.8770891904781748</v>
      </c>
      <c r="L52" s="8"/>
    </row>
    <row r="53" spans="1:12">
      <c r="A53" s="11">
        <f t="shared" si="4"/>
        <v>4.5</v>
      </c>
      <c r="B53" s="15">
        <f t="shared" si="0"/>
        <v>0.99868580388583017</v>
      </c>
      <c r="C53" s="11"/>
      <c r="D53" s="11">
        <f t="shared" si="5"/>
        <v>4.5</v>
      </c>
      <c r="E53" s="15">
        <f t="shared" si="1"/>
        <v>0.91174040038520388</v>
      </c>
      <c r="F53" s="11"/>
      <c r="G53" s="11">
        <f t="shared" si="6"/>
        <v>4.5</v>
      </c>
      <c r="H53" s="15">
        <f t="shared" si="2"/>
        <v>0.71878498428333948</v>
      </c>
      <c r="I53" s="11"/>
      <c r="J53" s="11">
        <f t="shared" si="7"/>
        <v>4.5</v>
      </c>
      <c r="K53" s="15">
        <f t="shared" si="3"/>
        <v>0.88301965323455711</v>
      </c>
      <c r="L53" s="8"/>
    </row>
    <row r="54" spans="1:12">
      <c r="A54" s="11">
        <f t="shared" si="4"/>
        <v>4.5999999999999996</v>
      </c>
      <c r="B54" s="15">
        <f t="shared" si="0"/>
        <v>0.99886381581850647</v>
      </c>
      <c r="C54" s="11"/>
      <c r="D54" s="11">
        <f t="shared" si="5"/>
        <v>4.5999999999999996</v>
      </c>
      <c r="E54" s="15">
        <f t="shared" si="1"/>
        <v>0.9174591644701966</v>
      </c>
      <c r="F54" s="11"/>
      <c r="G54" s="11">
        <f t="shared" si="6"/>
        <v>4.5999999999999996</v>
      </c>
      <c r="H54" s="15">
        <f t="shared" si="2"/>
        <v>0.7292791473186222</v>
      </c>
      <c r="I54" s="11"/>
      <c r="J54" s="11">
        <f t="shared" si="7"/>
        <v>4.5999999999999996</v>
      </c>
      <c r="K54" s="15">
        <f t="shared" si="3"/>
        <v>0.88862079315251341</v>
      </c>
      <c r="L54" s="8"/>
    </row>
    <row r="55" spans="1:12">
      <c r="A55" s="11">
        <f t="shared" si="4"/>
        <v>4.6999999999999993</v>
      </c>
      <c r="B55" s="15">
        <f t="shared" si="0"/>
        <v>0.99901635021809709</v>
      </c>
      <c r="C55" s="11"/>
      <c r="D55" s="11">
        <f t="shared" si="5"/>
        <v>4.6999999999999993</v>
      </c>
      <c r="E55" s="15">
        <f t="shared" si="1"/>
        <v>0.92278046152229576</v>
      </c>
      <c r="F55" s="11"/>
      <c r="G55" s="11">
        <f t="shared" si="6"/>
        <v>4.6999999999999993</v>
      </c>
      <c r="H55" s="15">
        <f t="shared" si="2"/>
        <v>0.7393547666652216</v>
      </c>
      <c r="I55" s="11"/>
      <c r="J55" s="11">
        <f t="shared" si="7"/>
        <v>4.6999999999999993</v>
      </c>
      <c r="K55" s="15">
        <f t="shared" si="3"/>
        <v>0.8939130651448316</v>
      </c>
      <c r="L55" s="8"/>
    </row>
    <row r="56" spans="1:12">
      <c r="A56" s="11">
        <f t="shared" si="4"/>
        <v>4.7999999999999989</v>
      </c>
      <c r="B56" s="15">
        <f t="shared" si="0"/>
        <v>0.9991472439492699</v>
      </c>
      <c r="C56" s="11"/>
      <c r="D56" s="11">
        <f t="shared" si="5"/>
        <v>4.7999999999999989</v>
      </c>
      <c r="E56" s="15">
        <f t="shared" si="1"/>
        <v>0.92773321057942448</v>
      </c>
      <c r="F56" s="11"/>
      <c r="G56" s="11">
        <f t="shared" si="6"/>
        <v>4.7999999999999989</v>
      </c>
      <c r="H56" s="15">
        <f t="shared" si="2"/>
        <v>0.74902787662732861</v>
      </c>
      <c r="I56" s="11"/>
      <c r="J56" s="11">
        <f t="shared" si="7"/>
        <v>4.7999999999999989</v>
      </c>
      <c r="K56" s="15">
        <f t="shared" si="3"/>
        <v>0.89891555055049754</v>
      </c>
      <c r="L56" s="8"/>
    </row>
    <row r="57" spans="1:12">
      <c r="A57" s="11">
        <f t="shared" si="4"/>
        <v>4.8999999999999986</v>
      </c>
      <c r="B57" s="15">
        <f t="shared" si="0"/>
        <v>0.99925972835437382</v>
      </c>
      <c r="C57" s="11"/>
      <c r="D57" s="11">
        <f t="shared" si="5"/>
        <v>4.8999999999999986</v>
      </c>
      <c r="E57" s="15">
        <f t="shared" si="1"/>
        <v>0.93234421250891275</v>
      </c>
      <c r="F57" s="11"/>
      <c r="G57" s="11">
        <f t="shared" si="6"/>
        <v>4.8999999999999986</v>
      </c>
      <c r="H57" s="15">
        <f t="shared" si="2"/>
        <v>0.75831412994401348</v>
      </c>
      <c r="I57" s="11"/>
      <c r="J57" s="11">
        <f t="shared" si="7"/>
        <v>4.8999999999999986</v>
      </c>
      <c r="K57" s="15">
        <f t="shared" si="3"/>
        <v>0.90364605189044056</v>
      </c>
      <c r="L57" s="8"/>
    </row>
    <row r="58" spans="1:12">
      <c r="A58" s="11">
        <f t="shared" si="4"/>
        <v>4.9999999999999982</v>
      </c>
      <c r="B58" s="15">
        <f t="shared" si="0"/>
        <v>0.99935652898708616</v>
      </c>
      <c r="C58" s="11"/>
      <c r="D58" s="11">
        <f t="shared" si="5"/>
        <v>4.9999999999999982</v>
      </c>
      <c r="E58" s="15">
        <f t="shared" si="1"/>
        <v>0.93663829354316386</v>
      </c>
      <c r="F58" s="11"/>
      <c r="G58" s="11">
        <f t="shared" si="6"/>
        <v>4.9999999999999982</v>
      </c>
      <c r="H58" s="15">
        <f t="shared" si="2"/>
        <v>0.76722876626728598</v>
      </c>
      <c r="I58" s="11"/>
      <c r="J58" s="11">
        <f t="shared" si="7"/>
        <v>4.9999999999999982</v>
      </c>
      <c r="K58" s="15">
        <f t="shared" si="3"/>
        <v>0.90812118161721866</v>
      </c>
      <c r="L58" s="8"/>
    </row>
    <row r="59" spans="1:12">
      <c r="A59" s="11">
        <f t="shared" si="4"/>
        <v>5.0999999999999979</v>
      </c>
      <c r="B59" s="15">
        <f t="shared" si="0"/>
        <v>0.99943994827386073</v>
      </c>
      <c r="C59" s="11"/>
      <c r="D59" s="11">
        <f t="shared" si="5"/>
        <v>5.0999999999999979</v>
      </c>
      <c r="E59" s="15">
        <f t="shared" si="1"/>
        <v>0.94063844228569515</v>
      </c>
      <c r="F59" s="11"/>
      <c r="G59" s="11">
        <f t="shared" si="6"/>
        <v>5.0999999999999979</v>
      </c>
      <c r="H59" s="15">
        <f t="shared" si="2"/>
        <v>0.77578658886273866</v>
      </c>
      <c r="I59" s="11"/>
      <c r="J59" s="11">
        <f t="shared" si="7"/>
        <v>5.0999999999999979</v>
      </c>
      <c r="K59" s="15">
        <f t="shared" si="3"/>
        <v>0.91235644506507829</v>
      </c>
      <c r="L59" s="8"/>
    </row>
    <row r="60" spans="1:12">
      <c r="A60" s="11">
        <f t="shared" si="4"/>
        <v>5.1999999999999975</v>
      </c>
      <c r="B60" s="15">
        <f t="shared" si="0"/>
        <v>0.99951193412690509</v>
      </c>
      <c r="C60" s="11"/>
      <c r="D60" s="11">
        <f t="shared" si="5"/>
        <v>5.1999999999999975</v>
      </c>
      <c r="E60" s="15">
        <f t="shared" si="1"/>
        <v>0.94436593971661453</v>
      </c>
      <c r="F60" s="11"/>
      <c r="G60" s="11">
        <f t="shared" si="6"/>
        <v>5.1999999999999975</v>
      </c>
      <c r="H60" s="15">
        <f t="shared" si="2"/>
        <v>0.78400194823471048</v>
      </c>
      <c r="I60" s="11"/>
      <c r="J60" s="11">
        <f t="shared" si="7"/>
        <v>5.1999999999999975</v>
      </c>
      <c r="K60" s="15">
        <f t="shared" si="3"/>
        <v>0.91636631784628386</v>
      </c>
      <c r="L60" s="8"/>
    </row>
    <row r="61" spans="1:12">
      <c r="A61" s="11">
        <f t="shared" si="4"/>
        <v>5.2999999999999972</v>
      </c>
      <c r="B61" s="15">
        <f t="shared" si="0"/>
        <v>0.99957413698101749</v>
      </c>
      <c r="C61" s="11"/>
      <c r="D61" s="11">
        <f t="shared" si="5"/>
        <v>5.2999999999999972</v>
      </c>
      <c r="E61" s="15">
        <f t="shared" si="1"/>
        <v>0.94784048195916493</v>
      </c>
      <c r="F61" s="11"/>
      <c r="G61" s="11">
        <f t="shared" si="6"/>
        <v>5.2999999999999972</v>
      </c>
      <c r="H61" s="15">
        <f t="shared" si="2"/>
        <v>0.79188873156131412</v>
      </c>
      <c r="I61" s="11"/>
      <c r="J61" s="11">
        <f t="shared" si="7"/>
        <v>5.2999999999999972</v>
      </c>
      <c r="K61" s="15">
        <f t="shared" si="3"/>
        <v>0.92016431796421339</v>
      </c>
      <c r="L61" s="8"/>
    </row>
    <row r="62" spans="1:12">
      <c r="A62" s="11">
        <f t="shared" si="4"/>
        <v>5.3999999999999968</v>
      </c>
      <c r="B62" s="15">
        <f t="shared" si="0"/>
        <v>0.99962795727815323</v>
      </c>
      <c r="C62" s="11"/>
      <c r="D62" s="11">
        <f t="shared" si="5"/>
        <v>5.3999999999999968</v>
      </c>
      <c r="E62" s="15">
        <f t="shared" si="1"/>
        <v>0.95108029574549591</v>
      </c>
      <c r="F62" s="11"/>
      <c r="G62" s="11">
        <f t="shared" si="6"/>
        <v>5.3999999999999968</v>
      </c>
      <c r="H62" s="15">
        <f t="shared" si="2"/>
        <v>0.79946035698321483</v>
      </c>
      <c r="I62" s="11"/>
      <c r="J62" s="11">
        <f t="shared" si="7"/>
        <v>5.3999999999999968</v>
      </c>
      <c r="K62" s="15">
        <f t="shared" si="3"/>
        <v>0.92376307292712201</v>
      </c>
      <c r="L62" s="8"/>
    </row>
    <row r="63" spans="1:12">
      <c r="A63" s="11">
        <f t="shared" si="4"/>
        <v>5.4999999999999964</v>
      </c>
      <c r="B63" s="15">
        <f t="shared" si="0"/>
        <v>0.99967458505852325</v>
      </c>
      <c r="C63" s="11"/>
      <c r="D63" s="11">
        <f t="shared" si="5"/>
        <v>5.4999999999999964</v>
      </c>
      <c r="E63" s="15">
        <f t="shared" si="1"/>
        <v>0.95410224665190091</v>
      </c>
      <c r="F63" s="11"/>
      <c r="G63" s="11">
        <f t="shared" si="6"/>
        <v>5.4999999999999964</v>
      </c>
      <c r="H63" s="15">
        <f t="shared" si="2"/>
        <v>0.80672977192697859</v>
      </c>
      <c r="I63" s="11"/>
      <c r="J63" s="11">
        <f t="shared" si="7"/>
        <v>5.4999999999999964</v>
      </c>
      <c r="K63" s="15">
        <f t="shared" si="3"/>
        <v>0.92717438215148418</v>
      </c>
      <c r="L63" s="8"/>
    </row>
    <row r="64" spans="1:12">
      <c r="A64" s="11">
        <f t="shared" si="4"/>
        <v>5.5999999999999961</v>
      </c>
      <c r="B64" s="15">
        <f t="shared" si="0"/>
        <v>0.9997150330195792</v>
      </c>
      <c r="C64" s="11"/>
      <c r="D64" s="11">
        <f t="shared" si="5"/>
        <v>5.5999999999999961</v>
      </c>
      <c r="E64" s="15">
        <f t="shared" si="1"/>
        <v>0.95692194027068167</v>
      </c>
      <c r="F64" s="11"/>
      <c r="G64" s="11">
        <f t="shared" si="6"/>
        <v>5.5999999999999961</v>
      </c>
      <c r="H64" s="15">
        <f t="shared" si="2"/>
        <v>0.8137094547619913</v>
      </c>
      <c r="I64" s="11"/>
      <c r="J64" s="11">
        <f t="shared" si="7"/>
        <v>5.5999999999999961</v>
      </c>
      <c r="K64" s="15">
        <f t="shared" si="3"/>
        <v>0.93040927494266179</v>
      </c>
      <c r="L64" s="8"/>
    </row>
    <row r="65" spans="1:12">
      <c r="A65" s="11">
        <f t="shared" si="4"/>
        <v>5.6999999999999957</v>
      </c>
      <c r="B65" s="15">
        <f t="shared" si="0"/>
        <v>0.99975016416160201</v>
      </c>
      <c r="C65" s="11"/>
      <c r="D65" s="11">
        <f t="shared" si="5"/>
        <v>5.6999999999999957</v>
      </c>
      <c r="E65" s="15">
        <f t="shared" si="1"/>
        <v>0.95955381655507777</v>
      </c>
      <c r="F65" s="11"/>
      <c r="G65" s="11">
        <f t="shared" si="6"/>
        <v>5.6999999999999957</v>
      </c>
      <c r="H65" s="15">
        <f t="shared" si="2"/>
        <v>0.82041141919187521</v>
      </c>
      <c r="I65" s="11"/>
      <c r="J65" s="11">
        <f t="shared" si="7"/>
        <v>5.6999999999999957</v>
      </c>
      <c r="K65" s="15">
        <f t="shared" si="3"/>
        <v>0.93347806433499769</v>
      </c>
      <c r="L65" s="8"/>
    </row>
    <row r="66" spans="1:12">
      <c r="A66" s="11">
        <f t="shared" si="4"/>
        <v>5.7999999999999954</v>
      </c>
      <c r="B66" s="15">
        <f t="shared" si="0"/>
        <v>0.99978071494048171</v>
      </c>
      <c r="C66" s="11"/>
      <c r="D66" s="11">
        <f t="shared" si="5"/>
        <v>5.7999999999999954</v>
      </c>
      <c r="E66" s="15">
        <f t="shared" si="1"/>
        <v>0.9620112376213219</v>
      </c>
      <c r="F66" s="11"/>
      <c r="G66" s="11">
        <f t="shared" si="6"/>
        <v>5.7999999999999954</v>
      </c>
      <c r="H66" s="15">
        <f t="shared" si="2"/>
        <v>0.82684722086919937</v>
      </c>
      <c r="I66" s="11"/>
      <c r="J66" s="11">
        <f t="shared" si="7"/>
        <v>5.7999999999999954</v>
      </c>
      <c r="K66" s="15">
        <f t="shared" si="3"/>
        <v>0.93639039706460847</v>
      </c>
      <c r="L66" s="8"/>
    </row>
    <row r="67" spans="1:12">
      <c r="A67" s="11">
        <f t="shared" si="4"/>
        <v>5.899999999999995</v>
      </c>
      <c r="B67" s="15">
        <f t="shared" si="0"/>
        <v>0.99980731468627937</v>
      </c>
      <c r="C67" s="11"/>
      <c r="D67" s="11">
        <f t="shared" si="5"/>
        <v>5.899999999999995</v>
      </c>
      <c r="E67" s="15">
        <f t="shared" si="1"/>
        <v>0.96430656932267411</v>
      </c>
      <c r="F67" s="11"/>
      <c r="G67" s="11">
        <f t="shared" si="6"/>
        <v>5.899999999999995</v>
      </c>
      <c r="H67" s="15">
        <f t="shared" si="2"/>
        <v>0.83302796579796845</v>
      </c>
      <c r="I67" s="11"/>
      <c r="J67" s="11">
        <f t="shared" si="7"/>
        <v>5.899999999999995</v>
      </c>
      <c r="K67" s="15">
        <f t="shared" si="3"/>
        <v>0.93915529993717517</v>
      </c>
      <c r="L67" s="8"/>
    </row>
    <row r="68" spans="1:12">
      <c r="A68" s="11">
        <f t="shared" si="4"/>
        <v>5.9999999999999947</v>
      </c>
      <c r="B68" s="15">
        <f t="shared" si="0"/>
        <v>0.99983050191355338</v>
      </c>
      <c r="C68" s="11"/>
      <c r="D68" s="11">
        <f t="shared" si="5"/>
        <v>5.9999999999999947</v>
      </c>
      <c r="E68" s="15">
        <f t="shared" si="1"/>
        <v>0.9664512569280812</v>
      </c>
      <c r="F68" s="11"/>
      <c r="G68" s="11">
        <f t="shared" si="6"/>
        <v>5.9999999999999947</v>
      </c>
      <c r="H68" s="15">
        <f t="shared" si="2"/>
        <v>0.83896432015354505</v>
      </c>
      <c r="I68" s="11"/>
      <c r="J68" s="11">
        <f t="shared" si="7"/>
        <v>5.9999999999999947</v>
      </c>
      <c r="K68" s="15">
        <f t="shared" si="3"/>
        <v>0.94178122284064814</v>
      </c>
      <c r="L68" s="8"/>
    </row>
    <row r="69" spans="1:12">
      <c r="A69" s="11">
        <f t="shared" si="4"/>
        <v>6.0999999999999943</v>
      </c>
      <c r="B69" s="15">
        <f t="shared" si="0"/>
        <v>0.99985073804073132</v>
      </c>
      <c r="C69" s="11"/>
      <c r="D69" s="11">
        <f t="shared" si="5"/>
        <v>6.0999999999999943</v>
      </c>
      <c r="E69" s="15">
        <f t="shared" si="1"/>
        <v>0.96845589524597486</v>
      </c>
      <c r="F69" s="11"/>
      <c r="G69" s="11">
        <f t="shared" si="6"/>
        <v>6.0999999999999943</v>
      </c>
      <c r="H69" s="15">
        <f t="shared" si="2"/>
        <v>0.84466652120574204</v>
      </c>
      <c r="I69" s="11"/>
      <c r="J69" s="11">
        <f t="shared" si="7"/>
        <v>6.0999999999999943</v>
      </c>
      <c r="K69" s="15">
        <f t="shared" si="3"/>
        <v>0.94427607863960827</v>
      </c>
      <c r="L69" s="8"/>
    </row>
    <row r="70" spans="1:12">
      <c r="A70" s="11">
        <f t="shared" si="4"/>
        <v>6.199999999999994</v>
      </c>
      <c r="B70" s="15">
        <f t="shared" si="0"/>
        <v>0.99986841894659695</v>
      </c>
      <c r="C70" s="11"/>
      <c r="D70" s="11">
        <f t="shared" si="5"/>
        <v>6.199999999999994</v>
      </c>
      <c r="E70" s="15">
        <f t="shared" si="1"/>
        <v>0.97033029353408973</v>
      </c>
      <c r="F70" s="11"/>
      <c r="G70" s="11">
        <f t="shared" si="6"/>
        <v>6.199999999999994</v>
      </c>
      <c r="H70" s="15">
        <f t="shared" si="2"/>
        <v>0.85014438907904721</v>
      </c>
      <c r="I70" s="11"/>
      <c r="J70" s="11">
        <f t="shared" si="7"/>
        <v>6.199999999999994</v>
      </c>
      <c r="K70" s="15">
        <f t="shared" si="3"/>
        <v>0.94664728017447464</v>
      </c>
      <c r="L70" s="8"/>
    </row>
    <row r="71" spans="1:12">
      <c r="A71" s="11">
        <f t="shared" si="4"/>
        <v>6.2999999999999936</v>
      </c>
      <c r="B71" s="15">
        <f t="shared" si="0"/>
        <v>0.99988388471863454</v>
      </c>
      <c r="C71" s="11"/>
      <c r="D71" s="11">
        <f t="shared" si="5"/>
        <v>6.2999999999999936</v>
      </c>
      <c r="E71" s="15">
        <f t="shared" si="1"/>
        <v>0.97208353553098126</v>
      </c>
      <c r="F71" s="11"/>
      <c r="G71" s="11">
        <f t="shared" si="6"/>
        <v>6.2999999999999936</v>
      </c>
      <c r="H71" s="15">
        <f t="shared" si="2"/>
        <v>0.85540733912538858</v>
      </c>
      <c r="I71" s="11"/>
      <c r="J71" s="11">
        <f t="shared" si="7"/>
        <v>6.2999999999999936</v>
      </c>
      <c r="K71" s="15">
        <f t="shared" si="3"/>
        <v>0.94890177457516112</v>
      </c>
      <c r="L71" s="8"/>
    </row>
    <row r="72" spans="1:12">
      <c r="A72" s="11">
        <f t="shared" si="4"/>
        <v>6.3999999999999932</v>
      </c>
      <c r="B72" s="15">
        <f t="shared" si="0"/>
        <v>0.99989742788763103</v>
      </c>
      <c r="C72" s="11"/>
      <c r="D72" s="11">
        <f t="shared" si="5"/>
        <v>6.3999999999999932</v>
      </c>
      <c r="E72" s="15">
        <f t="shared" si="1"/>
        <v>0.97372403493567339</v>
      </c>
      <c r="F72" s="11"/>
      <c r="G72" s="11">
        <f t="shared" si="6"/>
        <v>6.3999999999999932</v>
      </c>
      <c r="H72" s="15">
        <f t="shared" si="2"/>
        <v>0.86046439472045189</v>
      </c>
      <c r="I72" s="11"/>
      <c r="J72" s="11">
        <f t="shared" si="7"/>
        <v>6.3999999999999932</v>
      </c>
      <c r="K72" s="15">
        <f t="shared" si="3"/>
        <v>0.95104607508539807</v>
      </c>
      <c r="L72" s="8"/>
    </row>
    <row r="73" spans="1:12">
      <c r="A73" s="11">
        <f t="shared" si="4"/>
        <v>6.4999999999999929</v>
      </c>
      <c r="B73" s="15">
        <f t="shared" ref="B73:B108" si="8">LOGNORMDIST($A73,LN(B$2),B$3)</f>
        <v>0.9999093003932038</v>
      </c>
      <c r="C73" s="11"/>
      <c r="D73" s="11">
        <f t="shared" si="5"/>
        <v>6.4999999999999929</v>
      </c>
      <c r="E73" s="15">
        <f t="shared" ref="E73:E108" si="9">LOGNORMDIST($A73,LN(E$2),E$3)</f>
        <v>0.97525958664975843</v>
      </c>
      <c r="F73" s="11"/>
      <c r="G73" s="11">
        <f t="shared" si="6"/>
        <v>6.4999999999999929</v>
      </c>
      <c r="H73" s="15">
        <f t="shared" ref="H73:H108" si="10">LOGNORMDIST($A73,LN(H$2),H$3)</f>
        <v>0.86532420032510138</v>
      </c>
      <c r="I73" s="11"/>
      <c r="J73" s="11">
        <f t="shared" si="7"/>
        <v>6.4999999999999929</v>
      </c>
      <c r="K73" s="15">
        <f t="shared" ref="K73:K108" si="11">LOGNORMDIST($A73,LN(K$2),K$3)</f>
        <v>0.95308629058091476</v>
      </c>
      <c r="L73" s="8"/>
    </row>
    <row r="74" spans="1:12">
      <c r="A74" s="11">
        <f t="shared" ref="A74:A108" si="12">A73+$A$9</f>
        <v>6.5999999999999925</v>
      </c>
      <c r="B74" s="15">
        <f t="shared" si="8"/>
        <v>0.99991971948387914</v>
      </c>
      <c r="C74" s="11"/>
      <c r="D74" s="11">
        <f t="shared" ref="D74:D108" si="13">D73+$A$9</f>
        <v>6.5999999999999925</v>
      </c>
      <c r="E74" s="15">
        <f t="shared" si="9"/>
        <v>0.97669741408224631</v>
      </c>
      <c r="F74" s="11"/>
      <c r="G74" s="11">
        <f t="shared" ref="G74:G108" si="14">G73+$A$9</f>
        <v>6.5999999999999925</v>
      </c>
      <c r="H74" s="15">
        <f t="shared" si="10"/>
        <v>0.86999503467965877</v>
      </c>
      <c r="I74" s="11"/>
      <c r="J74" s="11">
        <f t="shared" ref="J74:J108" si="15">J73+$A$9</f>
        <v>6.5999999999999925</v>
      </c>
      <c r="K74" s="15">
        <f t="shared" si="11"/>
        <v>0.95502815295215049</v>
      </c>
      <c r="L74" s="8"/>
    </row>
    <row r="75" spans="1:12">
      <c r="A75" s="11">
        <f t="shared" si="12"/>
        <v>6.6999999999999922</v>
      </c>
      <c r="B75" s="15">
        <f t="shared" si="8"/>
        <v>0.99992887272143016</v>
      </c>
      <c r="C75" s="11"/>
      <c r="D75" s="11">
        <f t="shared" si="13"/>
        <v>6.6999999999999922</v>
      </c>
      <c r="E75" s="15">
        <f t="shared" si="9"/>
        <v>0.97804421280222542</v>
      </c>
      <c r="F75" s="11"/>
      <c r="G75" s="11">
        <f t="shared" si="14"/>
        <v>6.6999999999999922</v>
      </c>
      <c r="H75" s="15">
        <f t="shared" si="10"/>
        <v>0.87448482402122574</v>
      </c>
      <c r="I75" s="11"/>
      <c r="J75" s="11">
        <f t="shared" si="15"/>
        <v>6.6999999999999922</v>
      </c>
      <c r="K75" s="15">
        <f t="shared" si="11"/>
        <v>0.95687704251019912</v>
      </c>
      <c r="L75" s="8"/>
    </row>
    <row r="76" spans="1:12">
      <c r="A76" s="11">
        <f t="shared" si="12"/>
        <v>6.7999999999999918</v>
      </c>
      <c r="B76" s="15">
        <f t="shared" si="8"/>
        <v>0.99993692223111119</v>
      </c>
      <c r="C76" s="11"/>
      <c r="D76" s="11">
        <f t="shared" si="13"/>
        <v>6.7999999999999918</v>
      </c>
      <c r="E76" s="15">
        <f t="shared" si="9"/>
        <v>0.97930619080853143</v>
      </c>
      <c r="F76" s="11"/>
      <c r="G76" s="11">
        <f t="shared" si="14"/>
        <v>6.7999999999999918</v>
      </c>
      <c r="H76" s="15">
        <f t="shared" si="10"/>
        <v>0.8788011552334416</v>
      </c>
      <c r="I76" s="11"/>
      <c r="J76" s="11">
        <f t="shared" si="15"/>
        <v>6.7999999999999918</v>
      </c>
      <c r="K76" s="15">
        <f t="shared" si="11"/>
        <v>0.95863801156334905</v>
      </c>
      <c r="L76" s="8"/>
    </row>
    <row r="77" spans="1:12">
      <c r="A77" s="11">
        <f t="shared" si="12"/>
        <v>6.8999999999999915</v>
      </c>
      <c r="B77" s="15">
        <f t="shared" si="8"/>
        <v>0.99994400831616503</v>
      </c>
      <c r="C77" s="11"/>
      <c r="D77" s="11">
        <f t="shared" si="13"/>
        <v>6.8999999999999915</v>
      </c>
      <c r="E77" s="15">
        <f t="shared" si="9"/>
        <v>0.98048910566951775</v>
      </c>
      <c r="F77" s="11"/>
      <c r="G77" s="11">
        <f t="shared" si="14"/>
        <v>6.8999999999999915</v>
      </c>
      <c r="H77" s="15">
        <f t="shared" si="10"/>
        <v>0.88295128885447272</v>
      </c>
      <c r="I77" s="11"/>
      <c r="J77" s="11">
        <f t="shared" si="15"/>
        <v>6.8999999999999915</v>
      </c>
      <c r="K77" s="15">
        <f t="shared" si="11"/>
        <v>0.96031580630086866</v>
      </c>
      <c r="L77" s="8"/>
    </row>
    <row r="78" spans="1:12">
      <c r="A78" s="11">
        <f t="shared" si="12"/>
        <v>6.9999999999999911</v>
      </c>
      <c r="B78" s="15">
        <f t="shared" si="8"/>
        <v>0.99995025253567349</v>
      </c>
      <c r="C78" s="11"/>
      <c r="D78" s="11">
        <f t="shared" si="13"/>
        <v>6.9999999999999911</v>
      </c>
      <c r="E78" s="15">
        <f t="shared" si="9"/>
        <v>0.98159829877002935</v>
      </c>
      <c r="F78" s="11"/>
      <c r="G78" s="11">
        <f t="shared" si="14"/>
        <v>6.9999999999999911</v>
      </c>
      <c r="H78" s="15">
        <f t="shared" si="10"/>
        <v>0.88694217188303848</v>
      </c>
      <c r="I78" s="11"/>
      <c r="J78" s="11">
        <f t="shared" si="15"/>
        <v>6.9999999999999911</v>
      </c>
      <c r="K78" s="15">
        <f t="shared" si="11"/>
        <v>0.96191488711063255</v>
      </c>
      <c r="L78" s="8"/>
    </row>
    <row r="79" spans="1:12">
      <c r="A79" s="11">
        <f t="shared" si="12"/>
        <v>7.0999999999999908</v>
      </c>
      <c r="B79" s="15">
        <f t="shared" si="8"/>
        <v>0.99995576032877942</v>
      </c>
      <c r="C79" s="11"/>
      <c r="D79" s="11">
        <f t="shared" si="13"/>
        <v>7.0999999999999908</v>
      </c>
      <c r="E79" s="15">
        <f t="shared" si="9"/>
        <v>0.98263872688701115</v>
      </c>
      <c r="F79" s="11"/>
      <c r="G79" s="11">
        <f t="shared" si="14"/>
        <v>7.0999999999999908</v>
      </c>
      <c r="H79" s="15">
        <f t="shared" si="10"/>
        <v>0.89078045033421005</v>
      </c>
      <c r="I79" s="11"/>
      <c r="J79" s="11">
        <f t="shared" si="15"/>
        <v>7.0999999999999908</v>
      </c>
      <c r="K79" s="15">
        <f t="shared" si="11"/>
        <v>0.96343944744775933</v>
      </c>
      <c r="L79" s="8"/>
    </row>
    <row r="80" spans="1:12">
      <c r="A80" s="11">
        <f t="shared" si="12"/>
        <v>7.1999999999999904</v>
      </c>
      <c r="B80" s="15">
        <f t="shared" si="8"/>
        <v>0.99996062325495838</v>
      </c>
      <c r="C80" s="11"/>
      <c r="D80" s="11">
        <f t="shared" si="13"/>
        <v>7.1999999999999904</v>
      </c>
      <c r="E80" s="15">
        <f t="shared" si="9"/>
        <v>0.98361499130001151</v>
      </c>
      <c r="F80" s="11"/>
      <c r="G80" s="11">
        <f t="shared" si="14"/>
        <v>7.1999999999999904</v>
      </c>
      <c r="H80" s="15">
        <f t="shared" si="10"/>
        <v>0.89447248150686576</v>
      </c>
      <c r="I80" s="11"/>
      <c r="J80" s="11">
        <f t="shared" si="15"/>
        <v>7.1999999999999904</v>
      </c>
      <c r="K80" s="15">
        <f t="shared" si="11"/>
        <v>0.96489343136264316</v>
      </c>
      <c r="L80" s="8"/>
    </row>
    <row r="81" spans="1:12">
      <c r="A81" s="11">
        <f t="shared" si="12"/>
        <v>7.2999999999999901</v>
      </c>
      <c r="B81" s="15">
        <f t="shared" si="8"/>
        <v>0.999964920908892</v>
      </c>
      <c r="C81" s="11"/>
      <c r="D81" s="11">
        <f t="shared" si="13"/>
        <v>7.2999999999999901</v>
      </c>
      <c r="E81" s="15">
        <f t="shared" si="9"/>
        <v>0.98453136462829038</v>
      </c>
      <c r="F81" s="11"/>
      <c r="G81" s="11">
        <f t="shared" si="14"/>
        <v>7.2999999999999901</v>
      </c>
      <c r="H81" s="15">
        <f t="shared" si="10"/>
        <v>0.89802434593330183</v>
      </c>
      <c r="I81" s="11"/>
      <c r="J81" s="11">
        <f t="shared" si="15"/>
        <v>7.2999999999999901</v>
      </c>
      <c r="K81" s="15">
        <f t="shared" si="11"/>
        <v>0.96628054978856759</v>
      </c>
      <c r="L81" s="8"/>
    </row>
    <row r="82" spans="1:12">
      <c r="A82" s="11">
        <f t="shared" si="12"/>
        <v>7.3999999999999897</v>
      </c>
      <c r="B82" s="15">
        <f t="shared" si="8"/>
        <v>0.99996872255921165</v>
      </c>
      <c r="C82" s="11"/>
      <c r="D82" s="11">
        <f t="shared" si="13"/>
        <v>7.3999999999999897</v>
      </c>
      <c r="E82" s="15">
        <f t="shared" si="9"/>
        <v>0.98539181557237676</v>
      </c>
      <c r="F82" s="11"/>
      <c r="G82" s="11">
        <f t="shared" si="14"/>
        <v>7.3999999999999897</v>
      </c>
      <c r="H82" s="15">
        <f t="shared" si="10"/>
        <v>0.90144185898878715</v>
      </c>
      <c r="I82" s="11"/>
      <c r="J82" s="11">
        <f t="shared" si="15"/>
        <v>7.3999999999999897</v>
      </c>
      <c r="K82" s="15">
        <f t="shared" si="11"/>
        <v>0.96760429568148065</v>
      </c>
      <c r="L82" s="8"/>
    </row>
    <row r="83" spans="1:12">
      <c r="A83" s="11">
        <f t="shared" si="12"/>
        <v>7.4999999999999893</v>
      </c>
      <c r="B83" s="15">
        <f t="shared" si="8"/>
        <v>0.99997208855262598</v>
      </c>
      <c r="C83" s="11"/>
      <c r="D83" s="11">
        <f t="shared" si="13"/>
        <v>7.4999999999999893</v>
      </c>
      <c r="E83" s="15">
        <f t="shared" si="9"/>
        <v>0.98620003172479898</v>
      </c>
      <c r="F83" s="11"/>
      <c r="G83" s="11">
        <f t="shared" si="14"/>
        <v>7.4999999999999893</v>
      </c>
      <c r="H83" s="15">
        <f t="shared" si="10"/>
        <v>0.90473058214500868</v>
      </c>
      <c r="I83" s="11"/>
      <c r="J83" s="11">
        <f t="shared" si="15"/>
        <v>7.4999999999999893</v>
      </c>
      <c r="K83" s="15">
        <f t="shared" si="11"/>
        <v>0.96886795809744808</v>
      </c>
      <c r="L83" s="8"/>
    </row>
    <row r="84" spans="1:12">
      <c r="A84" s="11">
        <f t="shared" si="12"/>
        <v>7.599999999999989</v>
      </c>
      <c r="B84" s="15">
        <f t="shared" si="8"/>
        <v>0.99997507151845277</v>
      </c>
      <c r="C84" s="11"/>
      <c r="D84" s="11">
        <f t="shared" si="13"/>
        <v>7.599999999999989</v>
      </c>
      <c r="E84" s="15">
        <f t="shared" si="9"/>
        <v>0.98695944060234397</v>
      </c>
      <c r="F84" s="11"/>
      <c r="G84" s="11">
        <f t="shared" si="14"/>
        <v>7.599999999999989</v>
      </c>
      <c r="H84" s="15">
        <f t="shared" si="10"/>
        <v>0.90789583385652883</v>
      </c>
      <c r="I84" s="11"/>
      <c r="J84" s="11">
        <f t="shared" si="15"/>
        <v>7.599999999999989</v>
      </c>
      <c r="K84" s="15">
        <f t="shared" si="11"/>
        <v>0.97007463528675797</v>
      </c>
      <c r="L84" s="8"/>
    </row>
    <row r="85" spans="1:12">
      <c r="A85" s="11">
        <f t="shared" si="12"/>
        <v>7.6999999999999886</v>
      </c>
      <c r="B85" s="15">
        <f t="shared" si="8"/>
        <v>0.99997771740314167</v>
      </c>
      <c r="C85" s="11"/>
      <c r="D85" s="11">
        <f t="shared" si="13"/>
        <v>7.6999999999999886</v>
      </c>
      <c r="E85" s="15">
        <f t="shared" si="9"/>
        <v>0.98767322904060262</v>
      </c>
      <c r="F85" s="11"/>
      <c r="G85" s="11">
        <f t="shared" si="14"/>
        <v>7.6999999999999886</v>
      </c>
      <c r="H85" s="15">
        <f t="shared" si="10"/>
        <v>0.91094270007372191</v>
      </c>
      <c r="I85" s="11"/>
      <c r="J85" s="11">
        <f t="shared" si="15"/>
        <v>7.6999999999999886</v>
      </c>
      <c r="K85" s="15">
        <f t="shared" si="11"/>
        <v>0.97122724687759332</v>
      </c>
      <c r="L85" s="8"/>
    </row>
    <row r="86" spans="1:12">
      <c r="A86" s="11">
        <f t="shared" si="12"/>
        <v>7.7999999999999883</v>
      </c>
      <c r="B86" s="15">
        <f t="shared" si="8"/>
        <v>0.99998006635980841</v>
      </c>
      <c r="C86" s="11"/>
      <c r="D86" s="11">
        <f t="shared" si="13"/>
        <v>7.7999999999999883</v>
      </c>
      <c r="E86" s="15">
        <f t="shared" si="9"/>
        <v>0.98834436108071066</v>
      </c>
      <c r="F86" s="11"/>
      <c r="G86" s="11">
        <f t="shared" si="14"/>
        <v>7.7999999999999883</v>
      </c>
      <c r="H86" s="15">
        <f t="shared" si="10"/>
        <v>0.91387604437927217</v>
      </c>
      <c r="I86" s="11"/>
      <c r="J86" s="11">
        <f t="shared" si="15"/>
        <v>7.7999999999999883</v>
      </c>
      <c r="K86" s="15">
        <f t="shared" si="11"/>
        <v>0.97232854521659462</v>
      </c>
      <c r="L86" s="8"/>
    </row>
    <row r="87" spans="1:12">
      <c r="A87" s="11">
        <f t="shared" si="12"/>
        <v>7.8999999999999879</v>
      </c>
      <c r="B87" s="15">
        <f t="shared" si="8"/>
        <v>0.99998215351397479</v>
      </c>
      <c r="C87" s="11"/>
      <c r="D87" s="11">
        <f t="shared" si="13"/>
        <v>7.8999999999999879</v>
      </c>
      <c r="E87" s="15">
        <f t="shared" si="9"/>
        <v>0.98897559446808159</v>
      </c>
      <c r="F87" s="11"/>
      <c r="G87" s="11">
        <f t="shared" si="14"/>
        <v>7.8999999999999879</v>
      </c>
      <c r="H87" s="15">
        <f t="shared" si="10"/>
        <v>0.91670051774832462</v>
      </c>
      <c r="I87" s="11"/>
      <c r="J87" s="11">
        <f t="shared" si="15"/>
        <v>7.8999999999999879</v>
      </c>
      <c r="K87" s="15">
        <f t="shared" si="11"/>
        <v>0.97338112592845927</v>
      </c>
      <c r="L87" s="8"/>
    </row>
    <row r="88" spans="1:12">
      <c r="A88" s="11">
        <f t="shared" si="12"/>
        <v>7.9999999999999876</v>
      </c>
      <c r="B88" s="15">
        <f t="shared" si="8"/>
        <v>0.99998400962348155</v>
      </c>
      <c r="C88" s="11"/>
      <c r="D88" s="11">
        <f t="shared" si="13"/>
        <v>7.9999999999999876</v>
      </c>
      <c r="E88" s="15">
        <f t="shared" si="9"/>
        <v>0.98956949587352361</v>
      </c>
      <c r="F88" s="11"/>
      <c r="G88" s="11">
        <f t="shared" si="14"/>
        <v>7.9999999999999876</v>
      </c>
      <c r="H88" s="15">
        <f t="shared" si="10"/>
        <v>0.91942056793485183</v>
      </c>
      <c r="I88" s="11"/>
      <c r="J88" s="11">
        <f t="shared" si="15"/>
        <v>7.9999999999999876</v>
      </c>
      <c r="K88" s="15">
        <f t="shared" si="11"/>
        <v>0.97438743775195202</v>
      </c>
      <c r="L88" s="8"/>
    </row>
    <row r="89" spans="1:12">
      <c r="A89" s="11">
        <f t="shared" si="12"/>
        <v>8.0999999999999872</v>
      </c>
      <c r="B89" s="15">
        <f t="shared" si="8"/>
        <v>0.9999856616478292</v>
      </c>
      <c r="C89" s="11"/>
      <c r="D89" s="11">
        <f t="shared" si="13"/>
        <v>8.0999999999999872</v>
      </c>
      <c r="E89" s="15">
        <f t="shared" si="9"/>
        <v>0.99012845493840596</v>
      </c>
      <c r="F89" s="11"/>
      <c r="G89" s="11">
        <f t="shared" si="14"/>
        <v>8.0999999999999872</v>
      </c>
      <c r="H89" s="15">
        <f t="shared" si="10"/>
        <v>0.92204044848882549</v>
      </c>
      <c r="I89" s="11"/>
      <c r="J89" s="11">
        <f t="shared" si="15"/>
        <v>8.0999999999999872</v>
      </c>
      <c r="K89" s="15">
        <f t="shared" si="11"/>
        <v>0.97534979170529801</v>
      </c>
      <c r="L89" s="8"/>
    </row>
    <row r="90" spans="1:12">
      <c r="A90" s="11">
        <f t="shared" si="12"/>
        <v>8.1999999999999869</v>
      </c>
      <c r="B90" s="15">
        <f t="shared" si="8"/>
        <v>0.99998713323991473</v>
      </c>
      <c r="C90" s="11"/>
      <c r="D90" s="11">
        <f t="shared" si="13"/>
        <v>8.1999999999999869</v>
      </c>
      <c r="E90" s="15">
        <f t="shared" si="9"/>
        <v>0.99065469723745514</v>
      </c>
      <c r="F90" s="11"/>
      <c r="G90" s="11">
        <f t="shared" si="14"/>
        <v>8.1999999999999869</v>
      </c>
      <c r="H90" s="15">
        <f t="shared" si="10"/>
        <v>0.92456422741042166</v>
      </c>
      <c r="I90" s="11"/>
      <c r="J90" s="11">
        <f t="shared" si="15"/>
        <v>8.1999999999999869</v>
      </c>
      <c r="K90" s="15">
        <f t="shared" si="11"/>
        <v>0.97627036962986424</v>
      </c>
      <c r="L90" s="8"/>
    </row>
    <row r="91" spans="1:12">
      <c r="A91" s="11">
        <f t="shared" si="12"/>
        <v>8.2999999999999865</v>
      </c>
      <c r="B91" s="15">
        <f t="shared" si="8"/>
        <v>0.99998844517119712</v>
      </c>
      <c r="C91" s="11"/>
      <c r="D91" s="11">
        <f t="shared" si="13"/>
        <v>8.2999999999999865</v>
      </c>
      <c r="E91" s="15">
        <f t="shared" si="9"/>
        <v>0.99115029624528461</v>
      </c>
      <c r="F91" s="11"/>
      <c r="G91" s="11">
        <f t="shared" si="14"/>
        <v>8.2999999999999865</v>
      </c>
      <c r="H91" s="15">
        <f t="shared" si="10"/>
        <v>0.92699579544879251</v>
      </c>
      <c r="I91" s="11"/>
      <c r="J91" s="11">
        <f t="shared" si="15"/>
        <v>8.2999999999999865</v>
      </c>
      <c r="K91" s="15">
        <f t="shared" si="11"/>
        <v>0.97715123215729471</v>
      </c>
      <c r="L91" s="8"/>
    </row>
    <row r="92" spans="1:12">
      <c r="A92" s="11">
        <f t="shared" si="12"/>
        <v>8.3999999999999861</v>
      </c>
      <c r="B92" s="15">
        <f t="shared" si="8"/>
        <v>0.99998961569969547</v>
      </c>
      <c r="C92" s="11"/>
      <c r="D92" s="11">
        <f t="shared" si="13"/>
        <v>8.3999999999999861</v>
      </c>
      <c r="E92" s="15">
        <f t="shared" si="9"/>
        <v>0.99161718438585411</v>
      </c>
      <c r="F92" s="11"/>
      <c r="G92" s="11">
        <f t="shared" si="14"/>
        <v>8.3999999999999861</v>
      </c>
      <c r="H92" s="15">
        <f t="shared" si="10"/>
        <v>0.92933887405397408</v>
      </c>
      <c r="I92" s="11"/>
      <c r="J92" s="11">
        <f t="shared" si="15"/>
        <v>8.3999999999999861</v>
      </c>
      <c r="K92" s="15">
        <f t="shared" si="11"/>
        <v>0.97799432614180704</v>
      </c>
      <c r="L92" s="8"/>
    </row>
    <row r="93" spans="1:12">
      <c r="A93" s="11">
        <f t="shared" si="12"/>
        <v>8.4999999999999858</v>
      </c>
      <c r="B93" s="15">
        <f t="shared" si="8"/>
        <v>0.9999906608888367</v>
      </c>
      <c r="C93" s="11"/>
      <c r="D93" s="11">
        <f t="shared" si="13"/>
        <v>8.4999999999999858</v>
      </c>
      <c r="E93" s="15">
        <f t="shared" si="9"/>
        <v>0.99205716323768633</v>
      </c>
      <c r="F93" s="11"/>
      <c r="G93" s="11">
        <f t="shared" si="14"/>
        <v>8.4999999999999858</v>
      </c>
      <c r="H93" s="15">
        <f t="shared" si="10"/>
        <v>0.93159702299128466</v>
      </c>
      <c r="I93" s="11"/>
      <c r="J93" s="11">
        <f t="shared" si="15"/>
        <v>8.4999999999999858</v>
      </c>
      <c r="K93" s="15">
        <f t="shared" si="11"/>
        <v>0.97880149159618424</v>
      </c>
      <c r="L93" s="8"/>
    </row>
    <row r="94" spans="1:12">
      <c r="A94" s="11">
        <f t="shared" si="12"/>
        <v>8.5999999999999854</v>
      </c>
      <c r="B94" s="15">
        <f t="shared" si="8"/>
        <v>0.99999159488400402</v>
      </c>
      <c r="C94" s="11"/>
      <c r="D94" s="11">
        <f t="shared" si="13"/>
        <v>8.5999999999999854</v>
      </c>
      <c r="E94" s="15">
        <f t="shared" si="9"/>
        <v>0.99247191296179094</v>
      </c>
      <c r="F94" s="11"/>
      <c r="G94" s="11">
        <f t="shared" si="14"/>
        <v>8.5999999999999854</v>
      </c>
      <c r="H94" s="15">
        <f t="shared" si="10"/>
        <v>0.93377364762816351</v>
      </c>
      <c r="I94" s="11"/>
      <c r="J94" s="11">
        <f t="shared" si="15"/>
        <v>8.5999999999999854</v>
      </c>
      <c r="K94" s="15">
        <f t="shared" si="11"/>
        <v>0.97957446816705807</v>
      </c>
      <c r="L94" s="8"/>
    </row>
    <row r="95" spans="1:12">
      <c r="A95" s="11">
        <f t="shared" si="12"/>
        <v>8.6999999999999851</v>
      </c>
      <c r="B95" s="15">
        <f t="shared" si="8"/>
        <v>0.9999924301526395</v>
      </c>
      <c r="C95" s="11"/>
      <c r="D95" s="11">
        <f t="shared" si="13"/>
        <v>8.6999999999999851</v>
      </c>
      <c r="E95" s="15">
        <f t="shared" si="9"/>
        <v>0.99286300101384262</v>
      </c>
      <c r="F95" s="11"/>
      <c r="G95" s="11">
        <f t="shared" si="14"/>
        <v>8.6999999999999851</v>
      </c>
      <c r="H95" s="15">
        <f t="shared" si="10"/>
        <v>0.93587200590381869</v>
      </c>
      <c r="I95" s="11"/>
      <c r="J95" s="11">
        <f t="shared" si="15"/>
        <v>8.6999999999999851</v>
      </c>
      <c r="K95" s="15">
        <f t="shared" si="11"/>
        <v>0.98031490118238374</v>
      </c>
      <c r="L95" s="8"/>
    </row>
    <row r="96" spans="1:12">
      <c r="A96" s="11">
        <f t="shared" si="12"/>
        <v>8.7999999999999847</v>
      </c>
      <c r="B96" s="15">
        <f t="shared" si="8"/>
        <v>0.99999317769291329</v>
      </c>
      <c r="C96" s="11"/>
      <c r="D96" s="11">
        <f t="shared" si="13"/>
        <v>8.7999999999999847</v>
      </c>
      <c r="E96" s="15">
        <f t="shared" si="9"/>
        <v>0.99323189019717728</v>
      </c>
      <c r="F96" s="11"/>
      <c r="G96" s="11">
        <f t="shared" si="14"/>
        <v>8.7999999999999847</v>
      </c>
      <c r="H96" s="15">
        <f t="shared" si="10"/>
        <v>0.93789521499233142</v>
      </c>
      <c r="I96" s="11"/>
      <c r="J96" s="11">
        <f t="shared" si="15"/>
        <v>8.7999999999999847</v>
      </c>
      <c r="K96" s="15">
        <f t="shared" si="11"/>
        <v>0.98102434730151677</v>
      </c>
      <c r="L96" s="8"/>
    </row>
    <row r="97" spans="1:12">
      <c r="A97" s="11">
        <f t="shared" si="12"/>
        <v>8.8999999999999844</v>
      </c>
      <c r="B97" s="15">
        <f t="shared" si="8"/>
        <v>0.9999938472152522</v>
      </c>
      <c r="C97" s="11"/>
      <c r="D97" s="11">
        <f t="shared" si="13"/>
        <v>8.8999999999999844</v>
      </c>
      <c r="E97" s="15">
        <f t="shared" si="9"/>
        <v>0.99357994610859657</v>
      </c>
      <c r="F97" s="11"/>
      <c r="G97" s="11">
        <f t="shared" si="14"/>
        <v>8.8999999999999844</v>
      </c>
      <c r="H97" s="15">
        <f t="shared" si="10"/>
        <v>0.9398462576700205</v>
      </c>
      <c r="I97" s="11"/>
      <c r="J97" s="11">
        <f t="shared" si="15"/>
        <v>8.8999999999999844</v>
      </c>
      <c r="K97" s="15">
        <f t="shared" si="11"/>
        <v>0.98170427979600838</v>
      </c>
      <c r="L97" s="8"/>
    </row>
    <row r="98" spans="1:12">
      <c r="A98" s="11">
        <f t="shared" si="12"/>
        <v>8.999999999999984</v>
      </c>
      <c r="B98" s="15">
        <f t="shared" si="8"/>
        <v>0.99999444730041298</v>
      </c>
      <c r="C98" s="11"/>
      <c r="D98" s="11">
        <f t="shared" si="13"/>
        <v>8.999999999999984</v>
      </c>
      <c r="E98" s="15">
        <f t="shared" si="9"/>
        <v>0.99390844402476075</v>
      </c>
      <c r="F98" s="11"/>
      <c r="G98" s="11">
        <f t="shared" si="14"/>
        <v>8.999999999999984</v>
      </c>
      <c r="H98" s="15">
        <f t="shared" si="10"/>
        <v>0.94172798839793248</v>
      </c>
      <c r="I98" s="11"/>
      <c r="J98" s="11">
        <f t="shared" si="15"/>
        <v>8.999999999999984</v>
      </c>
      <c r="K98" s="15">
        <f t="shared" si="11"/>
        <v>0.98235609348712627</v>
      </c>
      <c r="L98" s="8"/>
    </row>
    <row r="99" spans="1:12">
      <c r="A99" s="11">
        <f t="shared" si="12"/>
        <v>9.0999999999999837</v>
      </c>
      <c r="B99" s="15">
        <f t="shared" si="8"/>
        <v>0.99999498553726018</v>
      </c>
      <c r="C99" s="11"/>
      <c r="D99" s="11">
        <f t="shared" si="13"/>
        <v>9.0999999999999837</v>
      </c>
      <c r="E99" s="15">
        <f t="shared" si="9"/>
        <v>0.99421857527308199</v>
      </c>
      <c r="F99" s="11"/>
      <c r="G99" s="11">
        <f t="shared" si="14"/>
        <v>9.0999999999999837</v>
      </c>
      <c r="H99" s="15">
        <f t="shared" si="10"/>
        <v>0.9435431391302942</v>
      </c>
      <c r="I99" s="11"/>
      <c r="J99" s="11">
        <f t="shared" si="15"/>
        <v>9.0999999999999837</v>
      </c>
      <c r="K99" s="15">
        <f t="shared" si="11"/>
        <v>0.98298110936415872</v>
      </c>
      <c r="L99" s="8"/>
    </row>
    <row r="100" spans="1:12">
      <c r="A100" s="11">
        <f t="shared" si="12"/>
        <v>9.1999999999999833</v>
      </c>
      <c r="B100" s="15">
        <f t="shared" si="8"/>
        <v>0.9999954686429704</v>
      </c>
      <c r="C100" s="11"/>
      <c r="D100" s="11">
        <f t="shared" si="13"/>
        <v>9.1999999999999833</v>
      </c>
      <c r="E100" s="15">
        <f t="shared" si="9"/>
        <v>0.99451145312747957</v>
      </c>
      <c r="F100" s="11"/>
      <c r="G100" s="11">
        <f t="shared" si="14"/>
        <v>9.1999999999999833</v>
      </c>
      <c r="H100" s="15">
        <f t="shared" si="10"/>
        <v>0.94529432485967679</v>
      </c>
      <c r="I100" s="11"/>
      <c r="J100" s="11">
        <f t="shared" si="15"/>
        <v>9.1999999999999833</v>
      </c>
      <c r="K100" s="15">
        <f t="shared" si="11"/>
        <v>0.98358057890576489</v>
      </c>
      <c r="L100" s="8"/>
    </row>
    <row r="101" spans="1:12">
      <c r="A101" s="11">
        <f t="shared" si="12"/>
        <v>9.2999999999999829</v>
      </c>
      <c r="B101" s="15">
        <f t="shared" si="8"/>
        <v>0.99999590256800053</v>
      </c>
      <c r="C101" s="11"/>
      <c r="D101" s="11">
        <f t="shared" si="13"/>
        <v>9.2999999999999829</v>
      </c>
      <c r="E101" s="15">
        <f t="shared" si="9"/>
        <v>0.99478811826609592</v>
      </c>
      <c r="F101" s="11"/>
      <c r="G101" s="11">
        <f t="shared" si="14"/>
        <v>9.2999999999999829</v>
      </c>
      <c r="H101" s="15">
        <f t="shared" si="10"/>
        <v>0.94698404890946764</v>
      </c>
      <c r="I101" s="11"/>
      <c r="J101" s="11">
        <f t="shared" si="15"/>
        <v>9.2999999999999829</v>
      </c>
      <c r="K101" s="15">
        <f t="shared" si="11"/>
        <v>0.98415568812498377</v>
      </c>
      <c r="L101" s="8"/>
    </row>
    <row r="102" spans="1:12">
      <c r="A102" s="11">
        <f t="shared" si="12"/>
        <v>9.3999999999999826</v>
      </c>
      <c r="B102" s="15">
        <f t="shared" si="8"/>
        <v>0.99999629258783507</v>
      </c>
      <c r="C102" s="11"/>
      <c r="D102" s="11">
        <f t="shared" si="13"/>
        <v>9.3999999999999826</v>
      </c>
      <c r="E102" s="15">
        <f t="shared" si="9"/>
        <v>0.9950495438250756</v>
      </c>
      <c r="F102" s="11"/>
      <c r="G102" s="11">
        <f t="shared" si="14"/>
        <v>9.3999999999999826</v>
      </c>
      <c r="H102" s="15">
        <f t="shared" si="10"/>
        <v>0.94861470798405589</v>
      </c>
      <c r="I102" s="11"/>
      <c r="J102" s="11">
        <f t="shared" si="15"/>
        <v>9.3999999999999826</v>
      </c>
      <c r="K102" s="15">
        <f t="shared" si="11"/>
        <v>0.98470756135698367</v>
      </c>
      <c r="L102" s="8"/>
    </row>
    <row r="103" spans="1:12">
      <c r="A103" s="11">
        <f t="shared" si="12"/>
        <v>9.4999999999999822</v>
      </c>
      <c r="B103" s="15">
        <f t="shared" si="8"/>
        <v>0.99999664338325145</v>
      </c>
      <c r="C103" s="11"/>
      <c r="D103" s="11">
        <f t="shared" si="13"/>
        <v>9.4999999999999822</v>
      </c>
      <c r="E103" s="15">
        <f t="shared" si="9"/>
        <v>0.99529664007976215</v>
      </c>
      <c r="F103" s="11"/>
      <c r="G103" s="11">
        <f t="shared" si="14"/>
        <v>9.4999999999999822</v>
      </c>
      <c r="H103" s="15">
        <f t="shared" si="10"/>
        <v>0.95018859698691094</v>
      </c>
      <c r="I103" s="11"/>
      <c r="J103" s="11">
        <f t="shared" si="15"/>
        <v>9.4999999999999822</v>
      </c>
      <c r="K103" s="15">
        <f t="shared" si="11"/>
        <v>0.98523726480723339</v>
      </c>
      <c r="L103" s="8"/>
    </row>
    <row r="104" spans="1:12">
      <c r="A104" s="11">
        <f t="shared" si="12"/>
        <v>9.5999999999999819</v>
      </c>
      <c r="B104" s="15">
        <f t="shared" si="8"/>
        <v>0.99999695911060216</v>
      </c>
      <c r="C104" s="11"/>
      <c r="D104" s="11">
        <f t="shared" si="13"/>
        <v>9.5999999999999819</v>
      </c>
      <c r="E104" s="15">
        <f t="shared" si="9"/>
        <v>0.99553025878214285</v>
      </c>
      <c r="F104" s="11"/>
      <c r="G104" s="11">
        <f t="shared" si="14"/>
        <v>9.5999999999999819</v>
      </c>
      <c r="H104" s="15">
        <f t="shared" si="10"/>
        <v>0.95170791361647</v>
      </c>
      <c r="I104" s="11"/>
      <c r="J104" s="11">
        <f t="shared" si="15"/>
        <v>9.5999999999999819</v>
      </c>
      <c r="K104" s="15">
        <f t="shared" si="11"/>
        <v>0.98574580987647342</v>
      </c>
      <c r="L104" s="8"/>
    </row>
    <row r="105" spans="1:12">
      <c r="A105" s="11">
        <f t="shared" si="12"/>
        <v>9.6999999999999815</v>
      </c>
      <c r="B105" s="15">
        <f t="shared" si="8"/>
        <v>0.99999724346340968</v>
      </c>
      <c r="C105" s="11"/>
      <c r="D105" s="11">
        <f t="shared" si="13"/>
        <v>9.6999999999999815</v>
      </c>
      <c r="E105" s="15">
        <f t="shared" si="9"/>
        <v>0.99575119718105454</v>
      </c>
      <c r="F105" s="11"/>
      <c r="G105" s="11">
        <f t="shared" si="14"/>
        <v>9.6999999999999815</v>
      </c>
      <c r="H105" s="15">
        <f t="shared" si="10"/>
        <v>0.95317476274948054</v>
      </c>
      <c r="I105" s="11"/>
      <c r="J105" s="11">
        <f t="shared" si="15"/>
        <v>9.6999999999999815</v>
      </c>
      <c r="K105" s="15">
        <f t="shared" si="11"/>
        <v>0.98623415627767363</v>
      </c>
      <c r="L105" s="8"/>
    </row>
    <row r="106" spans="1:12">
      <c r="A106" s="11">
        <f t="shared" si="12"/>
        <v>9.7999999999999812</v>
      </c>
      <c r="B106" s="15">
        <f t="shared" si="8"/>
        <v>0.9999974997263944</v>
      </c>
      <c r="C106" s="11"/>
      <c r="D106" s="11">
        <f t="shared" si="13"/>
        <v>9.7999999999999812</v>
      </c>
      <c r="E106" s="15">
        <f t="shared" si="9"/>
        <v>0.99596020174953948</v>
      </c>
      <c r="F106" s="11"/>
      <c r="G106" s="11">
        <f t="shared" si="14"/>
        <v>9.7999999999999812</v>
      </c>
      <c r="H106" s="15">
        <f t="shared" si="10"/>
        <v>0.9545911606211448</v>
      </c>
      <c r="I106" s="11"/>
      <c r="J106" s="11">
        <f t="shared" si="15"/>
        <v>9.7999999999999812</v>
      </c>
      <c r="K106" s="15">
        <f t="shared" si="11"/>
        <v>0.98670321495905478</v>
      </c>
      <c r="L106" s="8"/>
    </row>
    <row r="107" spans="1:12">
      <c r="A107" s="11">
        <f t="shared" si="12"/>
        <v>9.8999999999999808</v>
      </c>
      <c r="B107" s="15">
        <f t="shared" si="8"/>
        <v>0.99999773082290699</v>
      </c>
      <c r="C107" s="11"/>
      <c r="D107" s="11">
        <f t="shared" si="13"/>
        <v>9.8999999999999808</v>
      </c>
      <c r="E107" s="15">
        <f t="shared" si="9"/>
        <v>0.99615797164178732</v>
      </c>
      <c r="F107" s="11"/>
      <c r="G107" s="11">
        <f t="shared" si="14"/>
        <v>9.8999999999999808</v>
      </c>
      <c r="H107" s="15">
        <f t="shared" si="10"/>
        <v>0.95595903881110988</v>
      </c>
      <c r="I107" s="11"/>
      <c r="J107" s="11">
        <f t="shared" si="15"/>
        <v>9.8999999999999808</v>
      </c>
      <c r="K107" s="15">
        <f t="shared" si="11"/>
        <v>0.98715385084623464</v>
      </c>
      <c r="L107" s="8"/>
    </row>
    <row r="108" spans="1:12">
      <c r="A108" s="11">
        <f t="shared" si="12"/>
        <v>9.9999999999999805</v>
      </c>
      <c r="B108" s="15">
        <f t="shared" si="8"/>
        <v>0.99999793935660408</v>
      </c>
      <c r="C108" s="11"/>
      <c r="D108" s="11">
        <f t="shared" si="13"/>
        <v>9.9999999999999805</v>
      </c>
      <c r="E108" s="15">
        <f t="shared" si="9"/>
        <v>0.99634516190030908</v>
      </c>
      <c r="F108" s="11"/>
      <c r="G108" s="11">
        <f t="shared" si="14"/>
        <v>9.9999999999999805</v>
      </c>
      <c r="H108" s="15">
        <f t="shared" si="10"/>
        <v>0.95728024804403611</v>
      </c>
      <c r="I108" s="11"/>
      <c r="J108" s="11">
        <f t="shared" si="15"/>
        <v>9.9999999999999805</v>
      </c>
      <c r="K108" s="15">
        <f t="shared" si="11"/>
        <v>0.98758688541561546</v>
      </c>
      <c r="L108" s="8"/>
    </row>
  </sheetData>
  <mergeCells count="1">
    <mergeCell ref="J1:K1"/>
  </mergeCells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SINGLE-BUILDING</vt:lpstr>
      <vt:lpstr>MULTIPLE-BUILDINGS</vt:lpstr>
    </vt:vector>
  </TitlesOfParts>
  <Company>GEM Foundation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Casotto</dc:creator>
  <cp:lastModifiedBy>Chiara Casotto</cp:lastModifiedBy>
  <dcterms:created xsi:type="dcterms:W3CDTF">2014-09-17T08:52:16Z</dcterms:created>
  <dcterms:modified xsi:type="dcterms:W3CDTF">2014-09-17T13:12:38Z</dcterms:modified>
</cp:coreProperties>
</file>